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II 2019\6.- Anexo XVIII Avance PP con erogación entre Mujeres y Hombres IT 2019\"/>
    </mc:Choice>
  </mc:AlternateContent>
  <bookViews>
    <workbookView xWindow="0" yWindow="0" windowWidth="28800" windowHeight="11835" tabRatio="921"/>
  </bookViews>
  <sheets>
    <sheet name="Físico" sheetId="103" r:id="rId1"/>
    <sheet name="Financiero" sheetId="104" r:id="rId2"/>
    <sheet name="4 E015" sheetId="1" r:id="rId3"/>
    <sheet name="4 P006" sheetId="2" r:id="rId4"/>
    <sheet name="4 P021" sheetId="3" r:id="rId5"/>
    <sheet name="4 P022" sheetId="4" r:id="rId6"/>
    <sheet name="4 P023" sheetId="5" r:id="rId7"/>
    <sheet name="4 P024" sheetId="6" r:id="rId8"/>
    <sheet name="5 E002" sheetId="7" r:id="rId9"/>
    <sheet name="5 M001" sheetId="8" r:id="rId10"/>
    <sheet name="5 P005" sheetId="9" r:id="rId11"/>
    <sheet name="6 M001" sheetId="10" r:id="rId12"/>
    <sheet name="7 A900" sheetId="11" r:id="rId13"/>
    <sheet name="8 P001" sheetId="12" r:id="rId14"/>
    <sheet name="8 S257" sheetId="13" r:id="rId15"/>
    <sheet name="8 S259" sheetId="14" r:id="rId16"/>
    <sheet name="8 S260" sheetId="15" r:id="rId17"/>
    <sheet name="8 U024" sheetId="16" r:id="rId18"/>
    <sheet name="9 P001" sheetId="17" r:id="rId19"/>
    <sheet name="10 M001" sheetId="18" r:id="rId20"/>
    <sheet name="10 S020" sheetId="19" r:id="rId21"/>
    <sheet name="10 S021" sheetId="20" r:id="rId22"/>
    <sheet name="10 U006" sheetId="21" r:id="rId23"/>
    <sheet name="11 E010" sheetId="22" r:id="rId24"/>
    <sheet name="11 E021" sheetId="23" r:id="rId25"/>
    <sheet name="11 E032" sheetId="24" r:id="rId26"/>
    <sheet name="11 S243" sheetId="25" r:id="rId27"/>
    <sheet name="11 S244" sheetId="26" r:id="rId28"/>
    <sheet name="11 S247" sheetId="27" r:id="rId29"/>
    <sheet name="11 S267" sheetId="28" r:id="rId30"/>
    <sheet name="11 S271" sheetId="29" r:id="rId31"/>
    <sheet name="11 U084" sheetId="30" r:id="rId32"/>
    <sheet name="11 U280" sheetId="31" r:id="rId33"/>
    <sheet name="12 E010" sheetId="32" r:id="rId34"/>
    <sheet name="12 E022" sheetId="33" r:id="rId35"/>
    <sheet name="12 E023" sheetId="34" r:id="rId36"/>
    <sheet name="12 E025" sheetId="35" r:id="rId37"/>
    <sheet name="12 E036" sheetId="36" r:id="rId38"/>
    <sheet name="12 M001" sheetId="37" r:id="rId39"/>
    <sheet name="12 O001" sheetId="38" r:id="rId40"/>
    <sheet name="12 P012" sheetId="39" r:id="rId41"/>
    <sheet name="12 P016" sheetId="40" r:id="rId42"/>
    <sheet name="12 P018" sheetId="41" r:id="rId43"/>
    <sheet name="12 P020" sheetId="42" r:id="rId44"/>
    <sheet name="12 S174" sheetId="43" r:id="rId45"/>
    <sheet name="13 A006" sheetId="44" r:id="rId46"/>
    <sheet name="14 E002" sheetId="45" r:id="rId47"/>
    <sheet name="14 E003" sheetId="46" r:id="rId48"/>
    <sheet name="14 S043" sheetId="47" r:id="rId49"/>
    <sheet name="15 M001" sheetId="48" r:id="rId50"/>
    <sheet name="15 S273" sheetId="49" r:id="rId51"/>
    <sheet name="16 P002" sheetId="50" r:id="rId52"/>
    <sheet name="16 S046" sheetId="51" r:id="rId53"/>
    <sheet name="16 S219" sheetId="52" r:id="rId54"/>
    <sheet name="17 E002" sheetId="53" r:id="rId55"/>
    <sheet name="17 E003" sheetId="54" r:id="rId56"/>
    <sheet name="17 E009" sheetId="55" r:id="rId57"/>
    <sheet name="17 E011" sheetId="56" r:id="rId58"/>
    <sheet name="17 E013" sheetId="57" r:id="rId59"/>
    <sheet name="17 M001" sheetId="58" r:id="rId60"/>
    <sheet name="18 E568" sheetId="59" r:id="rId61"/>
    <sheet name="18 G003" sheetId="60" r:id="rId62"/>
    <sheet name="18 M001" sheetId="105" r:id="rId63"/>
    <sheet name="18 P002" sheetId="106" r:id="rId64"/>
    <sheet name="18 P008" sheetId="61" r:id="rId65"/>
    <sheet name="19 J014" sheetId="62" r:id="rId66"/>
    <sheet name="20 E016" sheetId="63" r:id="rId67"/>
    <sheet name="20 S017" sheetId="64" r:id="rId68"/>
    <sheet name="20 S070" sheetId="65" r:id="rId69"/>
    <sheet name="20 S155" sheetId="66" r:id="rId70"/>
    <sheet name="20 S174" sheetId="67" r:id="rId71"/>
    <sheet name="20 S176" sheetId="68" r:id="rId72"/>
    <sheet name="21 P001" sheetId="69" r:id="rId73"/>
    <sheet name="22 M001" sheetId="70" r:id="rId74"/>
    <sheet name="22 R003" sheetId="71" r:id="rId75"/>
    <sheet name="22 R008" sheetId="72" r:id="rId76"/>
    <sheet name="22 R009" sheetId="73" r:id="rId77"/>
    <sheet name="22 R010" sheetId="74" r:id="rId78"/>
    <sheet name="22 R011" sheetId="75" r:id="rId79"/>
    <sheet name="35 E013" sheetId="76" r:id="rId80"/>
    <sheet name="35 M001" sheetId="77" r:id="rId81"/>
    <sheet name="38 F002" sheetId="78" r:id="rId82"/>
    <sheet name="38 S190" sheetId="79" r:id="rId83"/>
    <sheet name="40 P002" sheetId="80" r:id="rId84"/>
    <sheet name="43 M001" sheetId="81" r:id="rId85"/>
    <sheet name="45 G001" sheetId="82" r:id="rId86"/>
    <sheet name="45 G002" sheetId="83" r:id="rId87"/>
    <sheet name="45 M001" sheetId="84" r:id="rId88"/>
    <sheet name="47 E033" sheetId="85" r:id="rId89"/>
    <sheet name="47 M001" sheetId="101" r:id="rId90"/>
    <sheet name="47 O001" sheetId="102" r:id="rId91"/>
    <sheet name="47 P010" sheetId="86" r:id="rId92"/>
    <sheet name="47 S010" sheetId="87" r:id="rId93"/>
    <sheet name="47 S249" sheetId="88" r:id="rId94"/>
    <sheet name="47 U011" sheetId="89" r:id="rId95"/>
    <sheet name="48 E011" sheetId="90" r:id="rId96"/>
    <sheet name="48 S243" sheetId="91" r:id="rId97"/>
    <sheet name="50 E001" sheetId="92" r:id="rId98"/>
    <sheet name="50 E007" sheetId="93" r:id="rId99"/>
    <sheet name="50 E011" sheetId="94" r:id="rId100"/>
    <sheet name="51 E036" sheetId="95" r:id="rId101"/>
    <sheet name="51 E043" sheetId="96" r:id="rId102"/>
    <sheet name="52 M001" sheetId="97" r:id="rId103"/>
    <sheet name="53 F571" sheetId="98"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 localSheetId="62">#REF!</definedName>
    <definedName name="\c" localSheetId="63">#REF!</definedName>
    <definedName name="\c" localSheetId="1">#REF!</definedName>
    <definedName name="\c" localSheetId="0">#REF!</definedName>
    <definedName name="\c">#REF!</definedName>
    <definedName name="\p">#N/A</definedName>
    <definedName name="\s">#N/A</definedName>
    <definedName name="\z" localSheetId="62">#REF!</definedName>
    <definedName name="\z" localSheetId="63">#REF!</definedName>
    <definedName name="\z" localSheetId="1">#REF!</definedName>
    <definedName name="\z" localSheetId="0">#REF!</definedName>
    <definedName name="\z">#REF!</definedName>
    <definedName name="_________ABR1" localSheetId="62">[1]!ABR&amp;[1]!MAY&amp;[1]!JUN&amp;[1]!JUL&amp;[1]!AGO&amp;[1]!SEP</definedName>
    <definedName name="_________ABR1" localSheetId="63">[1]!ABR&amp;[1]!MAY&amp;[1]!JUN&amp;[1]!JUL&amp;[1]!AGO&amp;[1]!SEP</definedName>
    <definedName name="_________ABR1">[1]!ABR&amp;[1]!MAY&amp;[1]!JUN&amp;[1]!JUL&amp;[1]!AGO&amp;[1]!SEP</definedName>
    <definedName name="_________AGO1" localSheetId="62">[1]!AGO&amp;[1]!SEP&amp;[1]!OCT&amp;[1]!NOV&amp;[1]!DIC</definedName>
    <definedName name="_________AGO1" localSheetId="63">[1]!AGO&amp;[1]!SEP&amp;[1]!OCT&amp;[1]!NOV&amp;[1]!DIC</definedName>
    <definedName name="_________AGO1">[1]!AGO&amp;[1]!SEP&amp;[1]!OCT&amp;[1]!NOV&amp;[1]!DIC</definedName>
    <definedName name="_________FEB1" localSheetId="62">[1]!FEB&amp;[1]!MAR&amp;[1]!ABR&amp;[1]!MAY&amp;[1]!JUN&amp;[1]!JUL</definedName>
    <definedName name="_________FEB1" localSheetId="63">[1]!FEB&amp;[1]!MAR&amp;[1]!ABR&amp;[1]!MAY&amp;[1]!JUN&amp;[1]!JUL</definedName>
    <definedName name="_________FEB1">[1]!FEB&amp;[1]!MAR&amp;[1]!ABR&amp;[1]!MAY&amp;[1]!JUN&amp;[1]!JUL</definedName>
    <definedName name="_________JUL1" localSheetId="62">[1]!JUL&amp;[1]!AGO&amp;[1]!SEP&amp;[1]!OCT&amp;[1]!NOV</definedName>
    <definedName name="_________JUL1" localSheetId="63">[1]!JUL&amp;[1]!AGO&amp;[1]!SEP&amp;[1]!OCT&amp;[1]!NOV</definedName>
    <definedName name="_________JUL1">[1]!JUL&amp;[1]!AGO&amp;[1]!SEP&amp;[1]!OCT&amp;[1]!NOV</definedName>
    <definedName name="_________JUN1" localSheetId="62">[1]!JUN&amp;[1]!JUL&amp;[1]!AGO&amp;[1]!SEP&amp;[1]!OCT</definedName>
    <definedName name="_________JUN1" localSheetId="63">[1]!JUN&amp;[1]!JUL&amp;[1]!AGO&amp;[1]!SEP&amp;[1]!OCT</definedName>
    <definedName name="_________JUN1">[1]!JUN&amp;[1]!JUL&amp;[1]!AGO&amp;[1]!SEP&amp;[1]!OCT</definedName>
    <definedName name="_________MAR1" localSheetId="62">[1]!MAR&amp;[1]!ABR&amp;[1]!MAY&amp;[1]!JUN&amp;[1]!JUL&amp;[1]!AGO</definedName>
    <definedName name="_________MAR1" localSheetId="63">[1]!MAR&amp;[1]!ABR&amp;[1]!MAY&amp;[1]!JUN&amp;[1]!JUL&amp;[1]!AGO</definedName>
    <definedName name="_________MAR1">[1]!MAR&amp;[1]!ABR&amp;[1]!MAY&amp;[1]!JUN&amp;[1]!JUL&amp;[1]!AGO</definedName>
    <definedName name="_________MAY1" localSheetId="62">[1]!MAY&amp;[1]!JUN&amp;[1]!JUL&amp;[1]!AGO&amp;[1]!SEP</definedName>
    <definedName name="_________MAY1" localSheetId="63">[1]!MAY&amp;[1]!JUN&amp;[1]!JUL&amp;[1]!AGO&amp;[1]!SEP</definedName>
    <definedName name="_________MAY1">[1]!MAY&amp;[1]!JUN&amp;[1]!JUL&amp;[1]!AGO&amp;[1]!SEP</definedName>
    <definedName name="_________NOV1" localSheetId="62">[1]!NOV&amp;[1]!DIC</definedName>
    <definedName name="_________NOV1" localSheetId="63">[1]!NOV&amp;[1]!DIC</definedName>
    <definedName name="_________NOV1">[1]!NOV&amp;[1]!DIC</definedName>
    <definedName name="_________OCT1" localSheetId="62">[1]!OCT&amp;[1]!NOV&amp;[1]!DIC</definedName>
    <definedName name="_________OCT1" localSheetId="63">[1]!OCT&amp;[1]!NOV&amp;[1]!DIC</definedName>
    <definedName name="_________OCT1">[1]!OCT&amp;[1]!NOV&amp;[1]!DIC</definedName>
    <definedName name="_________SEP1" localSheetId="62">[1]!SEP&amp;[1]!OCT&amp;[1]!NOV&amp;[1]!DIC</definedName>
    <definedName name="_________SEP1" localSheetId="63">[1]!SEP&amp;[1]!OCT&amp;[1]!NOV&amp;[1]!DIC</definedName>
    <definedName name="_________SEP1">[1]!SEP&amp;[1]!OCT&amp;[1]!NOV&amp;[1]!DIC</definedName>
    <definedName name="________cad179" localSheetId="62">'[2]Mod Eco Controlados 99'!#REF!</definedName>
    <definedName name="________cad179" localSheetId="63">'[2]Mod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62">[1]!FEB&amp;[1]!MAR&amp;[1]!ABR&amp;[1]!MAY&amp;[1]!JUN&amp;[1]!JUL</definedName>
    <definedName name="________FEB1" localSheetId="63">[1]!FEB&amp;[1]!MAR&amp;[1]!ABR&amp;[1]!MAY&amp;[1]!JUN&amp;[1]!JUL</definedName>
    <definedName name="________FEB1">[1]!FEB&amp;[1]!MAR&amp;[1]!ABR&amp;[1]!MAY&amp;[1]!JUN&amp;[1]!JUL</definedName>
    <definedName name="________JUL1" localSheetId="62">[1]!JUL&amp;[1]!AGO&amp;[1]!SEP&amp;[1]!OCT&amp;[1]!NOV</definedName>
    <definedName name="________JUL1" localSheetId="63">[1]!JUL&amp;[1]!AGO&amp;[1]!SEP&amp;[1]!OCT&amp;[1]!NOV</definedName>
    <definedName name="________JUL1">[1]!JUL&amp;[1]!AGO&amp;[1]!SEP&amp;[1]!OCT&amp;[1]!NOV</definedName>
    <definedName name="________JUN1" localSheetId="62">[1]!JUN&amp;[1]!JUL&amp;[1]!AGO&amp;[1]!SEP&amp;[1]!OCT</definedName>
    <definedName name="________JUN1" localSheetId="63">[1]!JUN&amp;[1]!JUL&amp;[1]!AGO&amp;[1]!SEP&amp;[1]!OCT</definedName>
    <definedName name="________JUN1">[1]!JUN&amp;[1]!JUL&amp;[1]!AGO&amp;[1]!SEP&amp;[1]!OCT</definedName>
    <definedName name="________OCT1" localSheetId="62">[1]!OCT&amp;[1]!NOV&amp;[1]!DIC</definedName>
    <definedName name="________OCT1" localSheetId="63">[1]!OCT&amp;[1]!NOV&amp;[1]!DIC</definedName>
    <definedName name="________OCT1">[1]!OCT&amp;[1]!NOV&amp;[1]!DIC</definedName>
    <definedName name="________SEP1" localSheetId="62">[1]!SEP&amp;[1]!OCT&amp;[1]!NOV&amp;[1]!DIC</definedName>
    <definedName name="________SEP1" localSheetId="63">[1]!SEP&amp;[1]!OCT&amp;[1]!NOV&amp;[1]!DIC</definedName>
    <definedName name="________SEP1">[1]!SEP&amp;[1]!OCT&amp;[1]!NOV&amp;[1]!DIC</definedName>
    <definedName name="________smg97">'[3]Premisa macro'!$E$4</definedName>
    <definedName name="_______ABR1" localSheetId="62">[1]!ABR&amp;[1]!MAY&amp;[1]!JUN&amp;[1]!JUL&amp;[1]!AGO&amp;[1]!SEP</definedName>
    <definedName name="_______ABR1" localSheetId="63">[1]!ABR&amp;[1]!MAY&amp;[1]!JUN&amp;[1]!JUL&amp;[1]!AGO&amp;[1]!SEP</definedName>
    <definedName name="_______ABR1">[1]!ABR&amp;[1]!MAY&amp;[1]!JUN&amp;[1]!JUL&amp;[1]!AGO&amp;[1]!SEP</definedName>
    <definedName name="_______ABR2">[4]edofza4!$C$22</definedName>
    <definedName name="_______AGO1" localSheetId="62">[1]!AGO&amp;[1]!SEP&amp;[1]!OCT&amp;[1]!NOV&amp;[1]!DIC</definedName>
    <definedName name="_______AGO1" localSheetId="63">[1]!AGO&amp;[1]!SEP&amp;[1]!OCT&amp;[1]!NOV&amp;[1]!DIC</definedName>
    <definedName name="_______AGO1">[1]!AGO&amp;[1]!SEP&amp;[1]!OCT&amp;[1]!NOV&amp;[1]!DIC</definedName>
    <definedName name="_______AGO2">[4]edofza8!$C$22</definedName>
    <definedName name="_______CFD02" localSheetId="62">#REF!</definedName>
    <definedName name="_______CFD02" localSheetId="63">#REF!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62">[1]!FEB&amp;[1]!MAR&amp;[1]!ABR&amp;[1]!MAY&amp;[1]!JUN&amp;[1]!JUL</definedName>
    <definedName name="_______FEB1" localSheetId="63">[1]!FEB&amp;[1]!MAR&amp;[1]!ABR&amp;[1]!MAY&amp;[1]!JUN&amp;[1]!JUL</definedName>
    <definedName name="_______FEB1">[1]!FEB&amp;[1]!MAR&amp;[1]!ABR&amp;[1]!MAY&amp;[1]!JUN&amp;[1]!JUL</definedName>
    <definedName name="_______FEB2">[4]edofza2!$C$22</definedName>
    <definedName name="_______JUL1" localSheetId="62">[1]!JUL&amp;[1]!AGO&amp;[1]!SEP&amp;[1]!OCT&amp;[1]!NOV</definedName>
    <definedName name="_______JUL1" localSheetId="63">[1]!JUL&amp;[1]!AGO&amp;[1]!SEP&amp;[1]!OCT&amp;[1]!NOV</definedName>
    <definedName name="_______JUL1">[1]!JUL&amp;[1]!AGO&amp;[1]!SEP&amp;[1]!OCT&amp;[1]!NOV</definedName>
    <definedName name="_______JUL2">[4]edofza7!$C$22</definedName>
    <definedName name="_______JUN1" localSheetId="62">[1]!JUN&amp;[1]!JUL&amp;[1]!AGO&amp;[1]!SEP&amp;[1]!OCT</definedName>
    <definedName name="_______JUN1" localSheetId="63">[1]!JUN&amp;[1]!JUL&amp;[1]!AGO&amp;[1]!SEP&amp;[1]!OCT</definedName>
    <definedName name="_______JUN1">[1]!JUN&amp;[1]!JUL&amp;[1]!AGO&amp;[1]!SEP&amp;[1]!OCT</definedName>
    <definedName name="_______JUN2">[4]edofza6!$C$22</definedName>
    <definedName name="_______MAR1" localSheetId="62">[1]!MAR&amp;[1]!ABR&amp;[1]!MAY&amp;[1]!JUN&amp;[1]!JUL&amp;[1]!AGO</definedName>
    <definedName name="_______MAR1" localSheetId="63">[1]!MAR&amp;[1]!ABR&amp;[1]!MAY&amp;[1]!JUN&amp;[1]!JUL&amp;[1]!AGO</definedName>
    <definedName name="_______MAR1">[1]!MAR&amp;[1]!ABR&amp;[1]!MAY&amp;[1]!JUN&amp;[1]!JUL&amp;[1]!AGO</definedName>
    <definedName name="_______MAR2">[4]edofza3!$C$22</definedName>
    <definedName name="_______MAY1" localSheetId="62">[1]!MAY&amp;[1]!JUN&amp;[1]!JUL&amp;[1]!AGO&amp;[1]!SEP</definedName>
    <definedName name="_______MAY1" localSheetId="63">[1]!MAY&amp;[1]!JUN&amp;[1]!JUL&amp;[1]!AGO&amp;[1]!SEP</definedName>
    <definedName name="_______MAY1">[1]!MAY&amp;[1]!JUN&amp;[1]!JUL&amp;[1]!AGO&amp;[1]!SEP</definedName>
    <definedName name="_______MAY2">[4]edofza5!$C$22</definedName>
    <definedName name="_______NOV1" localSheetId="62">[1]!NOV&amp;[1]!DIC</definedName>
    <definedName name="_______NOV1" localSheetId="63">[1]!NOV&amp;[1]!DIC</definedName>
    <definedName name="_______NOV1">[1]!NOV&amp;[1]!DIC</definedName>
    <definedName name="_______NOV2">[4]edofza11!$C$43</definedName>
    <definedName name="_______OCT1" localSheetId="62">[1]!OCT&amp;[1]!NOV&amp;[1]!DIC</definedName>
    <definedName name="_______OCT1" localSheetId="63">[1]!OCT&amp;[1]!NOV&amp;[1]!DIC</definedName>
    <definedName name="_______OCT1">[1]!OCT&amp;[1]!NOV&amp;[1]!DIC</definedName>
    <definedName name="_______OCT2">[4]edofza10!$C$22</definedName>
    <definedName name="_______PIB08" localSheetId="62">#REF!</definedName>
    <definedName name="_______PIB08" localSheetId="63">#REF!</definedName>
    <definedName name="_______PIB08" localSheetId="1">#REF!</definedName>
    <definedName name="_______PIB08" localSheetId="0">#REF!</definedName>
    <definedName name="_______PIB08">#REF!</definedName>
    <definedName name="_______SEP1" localSheetId="62">[1]!SEP&amp;[1]!OCT&amp;[1]!NOV&amp;[1]!DIC</definedName>
    <definedName name="_______SEP1" localSheetId="63">[1]!SEP&amp;[1]!OCT&amp;[1]!NOV&amp;[1]!DIC</definedName>
    <definedName name="_______SEP1">[1]!SEP&amp;[1]!OCT&amp;[1]!NOV&amp;[1]!DIC</definedName>
    <definedName name="_______SEP2">[4]edofza9!$C$22</definedName>
    <definedName name="_______smg97">'[5]Premisa macro'!$E$4</definedName>
    <definedName name="_______syt03" localSheetId="62">#REF!</definedName>
    <definedName name="_______syt03" localSheetId="63">#REF!</definedName>
    <definedName name="_______syt03" localSheetId="1">#REF!</definedName>
    <definedName name="_______syt03" localSheetId="0">#REF!</definedName>
    <definedName name="_______syt03">#REF!</definedName>
    <definedName name="_______TDC2001">'[6]Tipos de Cambio'!$C$4</definedName>
    <definedName name="______ABR1" localSheetId="62">[1]!ABR&amp;[1]!MAY&amp;[1]!JUN&amp;[1]!JUL&amp;[1]!AGO&amp;[1]!SEP</definedName>
    <definedName name="______ABR1" localSheetId="63">[1]!ABR&amp;[1]!MAY&amp;[1]!JUN&amp;[1]!JUL&amp;[1]!AGO&amp;[1]!SEP</definedName>
    <definedName name="______ABR1">[1]!ABR&amp;[1]!MAY&amp;[1]!JUN&amp;[1]!JUL&amp;[1]!AGO&amp;[1]!SEP</definedName>
    <definedName name="______ABR2">[4]edofza4!$C$22</definedName>
    <definedName name="______AGO1" localSheetId="62">[1]!AGO&amp;[1]!SEP&amp;[1]!OCT&amp;[1]!NOV&amp;[1]!DIC</definedName>
    <definedName name="______AGO1" localSheetId="63">[1]!AGO&amp;[1]!SEP&amp;[1]!OCT&amp;[1]!NOV&amp;[1]!DIC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62">[1]!FEB&amp;[1]!MAR&amp;[1]!ABR&amp;[1]!MAY&amp;[1]!JUN&amp;[1]!JUL</definedName>
    <definedName name="______FEB1" localSheetId="63">[1]!FEB&amp;[1]!MAR&amp;[1]!ABR&amp;[1]!MAY&amp;[1]!JUN&amp;[1]!JUL</definedName>
    <definedName name="______FEB1">[1]!FEB&amp;[1]!MAR&amp;[1]!ABR&amp;[1]!MAY&amp;[1]!JUN&amp;[1]!JUL</definedName>
    <definedName name="______FEB2">[4]edofza2!$C$22</definedName>
    <definedName name="______JUL1" localSheetId="62">[1]!JUL&amp;[1]!AGO&amp;[1]!SEP&amp;[1]!OCT&amp;[1]!NOV</definedName>
    <definedName name="______JUL1" localSheetId="63">[1]!JUL&amp;[1]!AGO&amp;[1]!SEP&amp;[1]!OCT&amp;[1]!NOV</definedName>
    <definedName name="______JUL1">[1]!JUL&amp;[1]!AGO&amp;[1]!SEP&amp;[1]!OCT&amp;[1]!NOV</definedName>
    <definedName name="______JUL2">[4]edofza7!$C$22</definedName>
    <definedName name="______JUN1" localSheetId="62">[1]!JUN&amp;[1]!JUL&amp;[1]!AGO&amp;[1]!SEP&amp;[1]!OCT</definedName>
    <definedName name="______JUN1" localSheetId="63">[1]!JUN&amp;[1]!JUL&amp;[1]!AGO&amp;[1]!SEP&amp;[1]!OCT</definedName>
    <definedName name="______JUN1">[1]!JUN&amp;[1]!JUL&amp;[1]!AGO&amp;[1]!SEP&amp;[1]!OCT</definedName>
    <definedName name="______JUN2">[4]edofza6!$C$22</definedName>
    <definedName name="______MAR1" localSheetId="62">[1]!MAR&amp;[1]!ABR&amp;[1]!MAY&amp;[1]!JUN&amp;[1]!JUL&amp;[1]!AGO</definedName>
    <definedName name="______MAR1" localSheetId="63">[1]!MAR&amp;[1]!ABR&amp;[1]!MAY&amp;[1]!JUN&amp;[1]!JUL&amp;[1]!AGO</definedName>
    <definedName name="______MAR1">[1]!MAR&amp;[1]!ABR&amp;[1]!MAY&amp;[1]!JUN&amp;[1]!JUL&amp;[1]!AGO</definedName>
    <definedName name="______MAR2">[4]edofza3!$C$22</definedName>
    <definedName name="______MAY1" localSheetId="62">[1]!MAY&amp;[1]!JUN&amp;[1]!JUL&amp;[1]!AGO&amp;[1]!SEP</definedName>
    <definedName name="______MAY1" localSheetId="63">[1]!MAY&amp;[1]!JUN&amp;[1]!JUL&amp;[1]!AGO&amp;[1]!SEP</definedName>
    <definedName name="______MAY1">[1]!MAY&amp;[1]!JUN&amp;[1]!JUL&amp;[1]!AGO&amp;[1]!SEP</definedName>
    <definedName name="______MAY2">[4]edofza5!$C$22</definedName>
    <definedName name="______NOV1" localSheetId="62">[1]!NOV&amp;[1]!DIC</definedName>
    <definedName name="______NOV1" localSheetId="63">[1]!NOV&amp;[1]!DIC</definedName>
    <definedName name="______NOV1">[1]!NOV&amp;[1]!DIC</definedName>
    <definedName name="______NOV2">[4]edofza11!$C$43</definedName>
    <definedName name="______OCT1" localSheetId="62">[1]!OCT&amp;[1]!NOV&amp;[1]!DIC</definedName>
    <definedName name="______OCT1" localSheetId="63">[1]!OCT&amp;[1]!NOV&amp;[1]!DIC</definedName>
    <definedName name="______OCT1">[1]!OCT&amp;[1]!NOV&amp;[1]!DIC</definedName>
    <definedName name="______OCT2">[4]edofza10!$C$22</definedName>
    <definedName name="______SEP1" localSheetId="62">[1]!SEP&amp;[1]!OCT&amp;[1]!NOV&amp;[1]!DIC</definedName>
    <definedName name="______SEP1" localSheetId="63">[1]!SEP&amp;[1]!OCT&amp;[1]!NOV&amp;[1]!DIC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62">[1]!ABR&amp;[1]!MAY&amp;[1]!JUN&amp;[1]!JUL&amp;[1]!AGO&amp;[1]!SEP</definedName>
    <definedName name="_____ABR1" localSheetId="63">[1]!ABR&amp;[1]!MAY&amp;[1]!JUN&amp;[1]!JUL&amp;[1]!AGO&amp;[1]!SEP</definedName>
    <definedName name="_____ABR1">[1]!ABR&amp;[1]!MAY&amp;[1]!JUN&amp;[1]!JUL&amp;[1]!AGO&amp;[1]!SEP</definedName>
    <definedName name="_____ABR2">[4]edofza4!$C$22</definedName>
    <definedName name="_____AGO1" localSheetId="62">[1]!AGO&amp;[1]!SEP&amp;[1]!OCT&amp;[1]!NOV&amp;[1]!DIC</definedName>
    <definedName name="_____AGO1" localSheetId="63">[1]!AGO&amp;[1]!SEP&amp;[1]!OCT&amp;[1]!NOV&amp;[1]!DIC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62">[1]!FEB&amp;[1]!MAR&amp;[1]!ABR&amp;[1]!MAY&amp;[1]!JUN&amp;[1]!JUL</definedName>
    <definedName name="_____FEB1" localSheetId="63">[1]!FEB&amp;[1]!MAR&amp;[1]!ABR&amp;[1]!MAY&amp;[1]!JUN&amp;[1]!JUL</definedName>
    <definedName name="_____FEB1">[1]!FEB&amp;[1]!MAR&amp;[1]!ABR&amp;[1]!MAY&amp;[1]!JUN&amp;[1]!JUL</definedName>
    <definedName name="_____FEB2">[4]edofza2!$C$22</definedName>
    <definedName name="_____JUL1" localSheetId="62">[1]!JUL&amp;[1]!AGO&amp;[1]!SEP&amp;[1]!OCT&amp;[1]!NOV</definedName>
    <definedName name="_____JUL1" localSheetId="63">[1]!JUL&amp;[1]!AGO&amp;[1]!SEP&amp;[1]!OCT&amp;[1]!NOV</definedName>
    <definedName name="_____JUL1">[1]!JUL&amp;[1]!AGO&amp;[1]!SEP&amp;[1]!OCT&amp;[1]!NOV</definedName>
    <definedName name="_____JUL2">[4]edofza7!$C$22</definedName>
    <definedName name="_____JUN1" localSheetId="62">[1]!JUN&amp;[1]!JUL&amp;[1]!AGO&amp;[1]!SEP&amp;[1]!OCT</definedName>
    <definedName name="_____JUN1" localSheetId="63">[1]!JUN&amp;[1]!JUL&amp;[1]!AGO&amp;[1]!SEP&amp;[1]!OCT</definedName>
    <definedName name="_____JUN1">[1]!JUN&amp;[1]!JUL&amp;[1]!AGO&amp;[1]!SEP&amp;[1]!OCT</definedName>
    <definedName name="_____JUN2">[4]edofza6!$C$22</definedName>
    <definedName name="_____MAR1" localSheetId="62">[1]!MAR&amp;[1]!ABR&amp;[1]!MAY&amp;[1]!JUN&amp;[1]!JUL&amp;[1]!AGO</definedName>
    <definedName name="_____MAR1" localSheetId="63">[1]!MAR&amp;[1]!ABR&amp;[1]!MAY&amp;[1]!JUN&amp;[1]!JUL&amp;[1]!AGO</definedName>
    <definedName name="_____MAR1">[1]!MAR&amp;[1]!ABR&amp;[1]!MAY&amp;[1]!JUN&amp;[1]!JUL&amp;[1]!AGO</definedName>
    <definedName name="_____MAR2">[4]edofza3!$C$22</definedName>
    <definedName name="_____MAY1" localSheetId="62">[1]!MAY&amp;[1]!JUN&amp;[1]!JUL&amp;[1]!AGO&amp;[1]!SEP</definedName>
    <definedName name="_____MAY1" localSheetId="63">[1]!MAY&amp;[1]!JUN&amp;[1]!JUL&amp;[1]!AGO&amp;[1]!SEP</definedName>
    <definedName name="_____MAY1">[1]!MAY&amp;[1]!JUN&amp;[1]!JUL&amp;[1]!AGO&amp;[1]!SEP</definedName>
    <definedName name="_____MAY2">[4]edofza5!$C$22</definedName>
    <definedName name="_____NOV1" localSheetId="62">[1]!NOV&amp;[1]!DIC</definedName>
    <definedName name="_____NOV1" localSheetId="63">[1]!NOV&amp;[1]!DIC</definedName>
    <definedName name="_____NOV1">[1]!NOV&amp;[1]!DIC</definedName>
    <definedName name="_____NOV2">[4]edofza11!$C$43</definedName>
    <definedName name="_____OCT1" localSheetId="62">[1]!OCT&amp;[1]!NOV&amp;[1]!DIC</definedName>
    <definedName name="_____OCT1" localSheetId="63">[1]!OCT&amp;[1]!NOV&amp;[1]!DIC</definedName>
    <definedName name="_____OCT1">[1]!OCT&amp;[1]!NOV&amp;[1]!DIC</definedName>
    <definedName name="_____OCT2">[4]edofza10!$C$22</definedName>
    <definedName name="_____SEP1" localSheetId="62">[1]!SEP&amp;[1]!OCT&amp;[1]!NOV&amp;[1]!DIC</definedName>
    <definedName name="_____SEP1" localSheetId="63">[1]!SEP&amp;[1]!OCT&amp;[1]!NOV&amp;[1]!DIC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62">[1]!ABR&amp;[1]!MAY&amp;[1]!JUN&amp;[1]!JUL&amp;[1]!AGO&amp;[1]!SEP</definedName>
    <definedName name="____ABR1" localSheetId="63">[1]!ABR&amp;[1]!MAY&amp;[1]!JUN&amp;[1]!JUL&amp;[1]!AGO&amp;[1]!SEP</definedName>
    <definedName name="____ABR1">[1]!ABR&amp;[1]!MAY&amp;[1]!JUN&amp;[1]!JUL&amp;[1]!AGO&amp;[1]!SEP</definedName>
    <definedName name="____ABR2">[4]edofza4!$C$22</definedName>
    <definedName name="____AGO1" localSheetId="62">[1]!AGO&amp;[1]!SEP&amp;[1]!OCT&amp;[1]!NOV&amp;[1]!DIC</definedName>
    <definedName name="____AGO1" localSheetId="63">[1]!AGO&amp;[1]!SEP&amp;[1]!OCT&amp;[1]!NOV&amp;[1]!DIC</definedName>
    <definedName name="____AGO1">[1]!AGO&amp;[1]!SEP&amp;[1]!OCT&amp;[1]!NOV&amp;[1]!DIC</definedName>
    <definedName name="____AGO2">[4]edofza8!$C$22</definedName>
    <definedName name="____ASA96" localSheetId="62">#REF!</definedName>
    <definedName name="____ASA96" localSheetId="63">#REF!</definedName>
    <definedName name="____ASA96" localSheetId="1">#REF!</definedName>
    <definedName name="____ASA96" localSheetId="0">#REF!</definedName>
    <definedName name="____ASA96">#REF!</definedName>
    <definedName name="____cad179" localSheetId="62">'[2]Mod Eco Controlados 99'!#REF!</definedName>
    <definedName name="____cad179" localSheetId="63">'[2]Mod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2" hidden="1">{"Bruto",#N/A,FALSE,"CONV3T.XLS";"Neto",#N/A,FALSE,"CONV3T.XLS";"UnoB",#N/A,FALSE,"CONV3T.XLS";"Bruto",#N/A,FALSE,"CONV4T.XLS";"Neto",#N/A,FALSE,"CONV4T.XLS";"UnoB",#N/A,FALSE,"CONV4T.XLS"}</definedName>
    <definedName name="____CAN2" localSheetId="63"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2" hidden="1">{"Bruto",#N/A,FALSE,"CONV3T.XLS";"Neto",#N/A,FALSE,"CONV3T.XLS";"UnoB",#N/A,FALSE,"CONV3T.XLS";"Bruto",#N/A,FALSE,"CONV4T.XLS";"Neto",#N/A,FALSE,"CONV4T.XLS";"UnoB",#N/A,FALSE,"CONV4T.XLS"}</definedName>
    <definedName name="____CAN4" localSheetId="63"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2">#REF!</definedName>
    <definedName name="____CFD02" localSheetId="63">#REF!</definedName>
    <definedName name="____CFD02" localSheetId="1">#REF!</definedName>
    <definedName name="____CFD02" localSheetId="0">#REF!</definedName>
    <definedName name="____CFD02">#REF!</definedName>
    <definedName name="____CFE96" localSheetId="62">#REF!</definedName>
    <definedName name="____CFE96" localSheetId="63">#REF!</definedName>
    <definedName name="____CFE96" localSheetId="1">#REF!</definedName>
    <definedName name="____CFE96" localSheetId="0">#REF!</definedName>
    <definedName name="____CFE96">#REF!</definedName>
    <definedName name="____CON96" localSheetId="62">#REF!</definedName>
    <definedName name="____CON96" localSheetId="63">#REF!</definedName>
    <definedName name="____CON96" localSheetId="1">#REF!</definedName>
    <definedName name="____CON96" localSheetId="0">#REF!</definedName>
    <definedName name="____CON96">#REF!</definedName>
    <definedName name="____COR4" localSheetId="62" hidden="1">{"Bruto",#N/A,FALSE,"CONV3T.XLS";"Neto",#N/A,FALSE,"CONV3T.XLS";"UnoB",#N/A,FALSE,"CONV3T.XLS";"Bruto",#N/A,FALSE,"CONV4T.XLS";"Neto",#N/A,FALSE,"CONV4T.XLS";"UnoB",#N/A,FALSE,"CONV4T.XLS"}</definedName>
    <definedName name="____COR4" localSheetId="63"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2" hidden="1">{"Bruto",#N/A,FALSE,"CONV3T.XLS";"Neto",#N/A,FALSE,"CONV3T.XLS";"UnoB",#N/A,FALSE,"CONV3T.XLS";"Bruto",#N/A,FALSE,"CONV4T.XLS";"Neto",#N/A,FALSE,"CONV4T.XLS";"UnoB",#N/A,FALSE,"CONV4T.XLS"}</definedName>
    <definedName name="____COS4" localSheetId="63"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2" hidden="1">{"Bruto",#N/A,FALSE,"CONV3T.XLS";"Neto",#N/A,FALSE,"CONV3T.XLS";"UnoB",#N/A,FALSE,"CONV3T.XLS";"Bruto",#N/A,FALSE,"CONV4T.XLS";"Neto",#N/A,FALSE,"CONV4T.XLS";"UnoB",#N/A,FALSE,"CONV4T.XLS"}</definedName>
    <definedName name="____ee1" localSheetId="63"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2" hidden="1">{"Bruto",#N/A,FALSE,"CONV3T.XLS";"Neto",#N/A,FALSE,"CONV3T.XLS";"UnoB",#N/A,FALSE,"CONV3T.XLS";"Bruto",#N/A,FALSE,"CONV4T.XLS";"Neto",#N/A,FALSE,"CONV4T.XLS";"UnoB",#N/A,FALSE,"CONV4T.XLS"}</definedName>
    <definedName name="____esc2" localSheetId="63"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2" hidden="1">{"Bruto",#N/A,FALSE,"CONV3T.XLS";"Neto",#N/A,FALSE,"CONV3T.XLS";"UnoB",#N/A,FALSE,"CONV3T.XLS";"Bruto",#N/A,FALSE,"CONV4T.XLS";"Neto",#N/A,FALSE,"CONV4T.XLS";"UnoB",#N/A,FALSE,"CONV4T.XLS"}</definedName>
    <definedName name="____ESC4" localSheetId="63"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62">[1]!FEB&amp;[1]!MAR&amp;[1]!ABR&amp;[1]!MAY&amp;[1]!JUN&amp;[1]!JUL</definedName>
    <definedName name="____FEB1" localSheetId="63">[1]!FEB&amp;[1]!MAR&amp;[1]!ABR&amp;[1]!MAY&amp;[1]!JUN&amp;[1]!JUL</definedName>
    <definedName name="____FEB1">[1]!FEB&amp;[1]!MAR&amp;[1]!ABR&amp;[1]!MAY&amp;[1]!JUN&amp;[1]!JUL</definedName>
    <definedName name="____FEB2">[4]edofza2!$C$22</definedName>
    <definedName name="____JUL1" localSheetId="62">[1]!JUL&amp;[1]!AGO&amp;[1]!SEP&amp;[1]!OCT&amp;[1]!NOV</definedName>
    <definedName name="____JUL1" localSheetId="63">[1]!JUL&amp;[1]!AGO&amp;[1]!SEP&amp;[1]!OCT&amp;[1]!NOV</definedName>
    <definedName name="____JUL1">[1]!JUL&amp;[1]!AGO&amp;[1]!SEP&amp;[1]!OCT&amp;[1]!NOV</definedName>
    <definedName name="____JUL2">[4]edofza7!$C$22</definedName>
    <definedName name="____JUN1" localSheetId="62">[1]!JUN&amp;[1]!JUL&amp;[1]!AGO&amp;[1]!SEP&amp;[1]!OCT</definedName>
    <definedName name="____JUN1" localSheetId="63">[1]!JUN&amp;[1]!JUL&amp;[1]!AGO&amp;[1]!SEP&amp;[1]!OCT</definedName>
    <definedName name="____JUN1">[1]!JUN&amp;[1]!JUL&amp;[1]!AGO&amp;[1]!SEP&amp;[1]!OCT</definedName>
    <definedName name="____JUN2">[4]edofza6!$C$22</definedName>
    <definedName name="____MAR1" localSheetId="62">[1]!MAR&amp;[1]!ABR&amp;[1]!MAY&amp;[1]!JUN&amp;[1]!JUL&amp;[1]!AGO</definedName>
    <definedName name="____MAR1" localSheetId="63">[1]!MAR&amp;[1]!ABR&amp;[1]!MAY&amp;[1]!JUN&amp;[1]!JUL&amp;[1]!AGO</definedName>
    <definedName name="____MAR1">[1]!MAR&amp;[1]!ABR&amp;[1]!MAY&amp;[1]!JUN&amp;[1]!JUL&amp;[1]!AGO</definedName>
    <definedName name="____MAR2">[4]edofza3!$C$22</definedName>
    <definedName name="____MAY1" localSheetId="62">[1]!MAY&amp;[1]!JUN&amp;[1]!JUL&amp;[1]!AGO&amp;[1]!SEP</definedName>
    <definedName name="____MAY1" localSheetId="63">[1]!MAY&amp;[1]!JUN&amp;[1]!JUL&amp;[1]!AGO&amp;[1]!SEP</definedName>
    <definedName name="____MAY1">[1]!MAY&amp;[1]!JUN&amp;[1]!JUL&amp;[1]!AGO&amp;[1]!SEP</definedName>
    <definedName name="____MAY2">[4]edofza5!$C$22</definedName>
    <definedName name="____mor2" localSheetId="62" hidden="1">{"Bruto",#N/A,FALSE,"CONV3T.XLS";"Neto",#N/A,FALSE,"CONV3T.XLS";"UnoB",#N/A,FALSE,"CONV3T.XLS";"Bruto",#N/A,FALSE,"CONV4T.XLS";"Neto",#N/A,FALSE,"CONV4T.XLS";"UnoB",#N/A,FALSE,"CONV4T.XLS"}</definedName>
    <definedName name="____mor2" localSheetId="63"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2" hidden="1">{"Bruto",#N/A,FALSE,"CONV3T.XLS";"Neto",#N/A,FALSE,"CONV3T.XLS";"UnoB",#N/A,FALSE,"CONV3T.XLS";"Bruto",#N/A,FALSE,"CONV4T.XLS";"Neto",#N/A,FALSE,"CONV4T.XLS";"UnoB",#N/A,FALSE,"CONV4T.XLS"}</definedName>
    <definedName name="____MOR4" localSheetId="63"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62">[1]!NOV&amp;[1]!DIC</definedName>
    <definedName name="____NOV1" localSheetId="63">[1]!NOV&amp;[1]!DIC</definedName>
    <definedName name="____NOV1">[1]!NOV&amp;[1]!DIC</definedName>
    <definedName name="____NOV2">[4]edofza11!$C$43</definedName>
    <definedName name="____OCT1" localSheetId="62">[1]!OCT&amp;[1]!NOV&amp;[1]!DIC</definedName>
    <definedName name="____OCT1" localSheetId="63">[1]!OCT&amp;[1]!NOV&amp;[1]!DIC</definedName>
    <definedName name="____OCT1">[1]!OCT&amp;[1]!NOV&amp;[1]!DIC</definedName>
    <definedName name="____OCT2">[4]edofza10!$C$22</definedName>
    <definedName name="____pa2" localSheetId="62" hidden="1">{"Bruto",#N/A,FALSE,"CONV3T.XLS";"Neto",#N/A,FALSE,"CONV3T.XLS";"UnoB",#N/A,FALSE,"CONV3T.XLS";"Bruto",#N/A,FALSE,"CONV4T.XLS";"Neto",#N/A,FALSE,"CONV4T.XLS";"UnoB",#N/A,FALSE,"CONV4T.XLS"}</definedName>
    <definedName name="____pa2" localSheetId="63"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2" hidden="1">{"Bruto",#N/A,FALSE,"CONV3T.XLS";"Neto",#N/A,FALSE,"CONV3T.XLS";"UnoB",#N/A,FALSE,"CONV3T.XLS";"Bruto",#N/A,FALSE,"CONV4T.XLS";"Neto",#N/A,FALSE,"CONV4T.XLS";"UnoB",#N/A,FALSE,"CONV4T.XLS"}</definedName>
    <definedName name="____PAJ4" localSheetId="63"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2">#REF!</definedName>
    <definedName name="____PEM96" localSheetId="63">#REF!</definedName>
    <definedName name="____PEM96" localSheetId="1">#REF!</definedName>
    <definedName name="____PEM96" localSheetId="0">#REF!</definedName>
    <definedName name="____PEM96">#REF!</definedName>
    <definedName name="____PIB08" localSheetId="62">#REF!</definedName>
    <definedName name="____PIB08" localSheetId="63">#REF!</definedName>
    <definedName name="____PIB08" localSheetId="1">#REF!</definedName>
    <definedName name="____PIB08" localSheetId="0">#REF!</definedName>
    <definedName name="____PIB08">#REF!</definedName>
    <definedName name="____PIP96" localSheetId="62">#REF!</definedName>
    <definedName name="____PIP96" localSheetId="63">#REF!</definedName>
    <definedName name="____PIP96" localSheetId="1">#REF!</definedName>
    <definedName name="____PIP96" localSheetId="0">#REF!</definedName>
    <definedName name="____PIP96">#REF!</definedName>
    <definedName name="____SEP1" localSheetId="62">[1]!SEP&amp;[1]!OCT&amp;[1]!NOV&amp;[1]!DIC</definedName>
    <definedName name="____SEP1" localSheetId="63">[1]!SEP&amp;[1]!OCT&amp;[1]!NOV&amp;[1]!DIC</definedName>
    <definedName name="____SEP1">[1]!SEP&amp;[1]!OCT&amp;[1]!NOV&amp;[1]!DIC</definedName>
    <definedName name="____SEP2">[4]edofza9!$C$22</definedName>
    <definedName name="____smg97">'[5]Premisa macro'!$E$4</definedName>
    <definedName name="____syt03" localSheetId="62">#REF!</definedName>
    <definedName name="____syt03" localSheetId="63">#REF!</definedName>
    <definedName name="____syt03" localSheetId="1">#REF!</definedName>
    <definedName name="____syt03" localSheetId="0">#REF!</definedName>
    <definedName name="____syt03">#REF!</definedName>
    <definedName name="____TDC2001">'[6]Tipos de Cambio'!$C$4</definedName>
    <definedName name="____tul2" localSheetId="62" hidden="1">{"Bruto",#N/A,FALSE,"CONV3T.XLS";"Neto",#N/A,FALSE,"CONV3T.XLS";"UnoB",#N/A,FALSE,"CONV3T.XLS";"Bruto",#N/A,FALSE,"CONV4T.XLS";"Neto",#N/A,FALSE,"CONV4T.XLS";"UnoB",#N/A,FALSE,"CONV4T.XLS"}</definedName>
    <definedName name="____tul2" localSheetId="63"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2" hidden="1">{"Bruto",#N/A,FALSE,"CONV3T.XLS";"Neto",#N/A,FALSE,"CONV3T.XLS";"UnoB",#N/A,FALSE,"CONV3T.XLS";"Bruto",#N/A,FALSE,"CONV4T.XLS";"Neto",#N/A,FALSE,"CONV4T.XLS";"UnoB",#N/A,FALSE,"CONV4T.XLS"}</definedName>
    <definedName name="____TUL4" localSheetId="63"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2" hidden="1">{"Bruto",#N/A,FALSE,"CONV3T.XLS";"Neto",#N/A,FALSE,"CONV3T.XLS";"UnoB",#N/A,FALSE,"CONV3T.XLS";"Bruto",#N/A,FALSE,"CONV4T.XLS";"Neto",#N/A,FALSE,"CONV4T.XLS";"UnoB",#N/A,FALSE,"CONV4T.XLS"}</definedName>
    <definedName name="____WRN4444" localSheetId="63"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2">#REF!</definedName>
    <definedName name="___ASA96" localSheetId="63">#REF!</definedName>
    <definedName name="___ASA96" localSheetId="1">#REF!</definedName>
    <definedName name="___ASA96" localSheetId="0">#REF!</definedName>
    <definedName name="___ASA96">#REF!</definedName>
    <definedName name="___cad179" localSheetId="62">'[2]Mod Eco Controlados 99'!#REF!</definedName>
    <definedName name="___cad179" localSheetId="63">'[2]Mod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2" hidden="1">{"Bruto",#N/A,FALSE,"CONV3T.XLS";"Neto",#N/A,FALSE,"CONV3T.XLS";"UnoB",#N/A,FALSE,"CONV3T.XLS";"Bruto",#N/A,FALSE,"CONV4T.XLS";"Neto",#N/A,FALSE,"CONV4T.XLS";"UnoB",#N/A,FALSE,"CONV4T.XLS"}</definedName>
    <definedName name="___CAN2" localSheetId="63"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2" hidden="1">{"Bruto",#N/A,FALSE,"CONV3T.XLS";"Neto",#N/A,FALSE,"CONV3T.XLS";"UnoB",#N/A,FALSE,"CONV3T.XLS";"Bruto",#N/A,FALSE,"CONV4T.XLS";"Neto",#N/A,FALSE,"CONV4T.XLS";"UnoB",#N/A,FALSE,"CONV4T.XLS"}</definedName>
    <definedName name="___CAN4" localSheetId="63"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2">#REF!</definedName>
    <definedName name="___CFD02" localSheetId="63">#REF!</definedName>
    <definedName name="___CFD02" localSheetId="1">#REF!</definedName>
    <definedName name="___CFD02" localSheetId="0">#REF!</definedName>
    <definedName name="___CFD02">#REF!</definedName>
    <definedName name="___CFE96" localSheetId="62">#REF!</definedName>
    <definedName name="___CFE96" localSheetId="63">#REF!</definedName>
    <definedName name="___CFE96" localSheetId="1">#REF!</definedName>
    <definedName name="___CFE96" localSheetId="0">#REF!</definedName>
    <definedName name="___CFE96">#REF!</definedName>
    <definedName name="___CON96" localSheetId="62">#REF!</definedName>
    <definedName name="___CON96" localSheetId="63">#REF!</definedName>
    <definedName name="___CON96" localSheetId="1">#REF!</definedName>
    <definedName name="___CON96" localSheetId="0">#REF!</definedName>
    <definedName name="___CON96">#REF!</definedName>
    <definedName name="___COR4" localSheetId="62" hidden="1">{"Bruto",#N/A,FALSE,"CONV3T.XLS";"Neto",#N/A,FALSE,"CONV3T.XLS";"UnoB",#N/A,FALSE,"CONV3T.XLS";"Bruto",#N/A,FALSE,"CONV4T.XLS";"Neto",#N/A,FALSE,"CONV4T.XLS";"UnoB",#N/A,FALSE,"CONV4T.XLS"}</definedName>
    <definedName name="___COR4" localSheetId="63"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2" hidden="1">{"Bruto",#N/A,FALSE,"CONV3T.XLS";"Neto",#N/A,FALSE,"CONV3T.XLS";"UnoB",#N/A,FALSE,"CONV3T.XLS";"Bruto",#N/A,FALSE,"CONV4T.XLS";"Neto",#N/A,FALSE,"CONV4T.XLS";"UnoB",#N/A,FALSE,"CONV4T.XLS"}</definedName>
    <definedName name="___COS4" localSheetId="63"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2" hidden="1">{"Bruto",#N/A,FALSE,"CONV3T.XLS";"Neto",#N/A,FALSE,"CONV3T.XLS";"UnoB",#N/A,FALSE,"CONV3T.XLS";"Bruto",#N/A,FALSE,"CONV4T.XLS";"Neto",#N/A,FALSE,"CONV4T.XLS";"UnoB",#N/A,FALSE,"CONV4T.XLS"}</definedName>
    <definedName name="___ee1" localSheetId="63"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2" hidden="1">{"Bruto",#N/A,FALSE,"CONV3T.XLS";"Neto",#N/A,FALSE,"CONV3T.XLS";"UnoB",#N/A,FALSE,"CONV3T.XLS";"Bruto",#N/A,FALSE,"CONV4T.XLS";"Neto",#N/A,FALSE,"CONV4T.XLS";"UnoB",#N/A,FALSE,"CONV4T.XLS"}</definedName>
    <definedName name="___esc2" localSheetId="63"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2" hidden="1">{"Bruto",#N/A,FALSE,"CONV3T.XLS";"Neto",#N/A,FALSE,"CONV3T.XLS";"UnoB",#N/A,FALSE,"CONV3T.XLS";"Bruto",#N/A,FALSE,"CONV4T.XLS";"Neto",#N/A,FALSE,"CONV4T.XLS";"UnoB",#N/A,FALSE,"CONV4T.XLS"}</definedName>
    <definedName name="___ESC4" localSheetId="63"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2" hidden="1">{"Bruto",#N/A,FALSE,"CONV3T.XLS";"Neto",#N/A,FALSE,"CONV3T.XLS";"UnoB",#N/A,FALSE,"CONV3T.XLS";"Bruto",#N/A,FALSE,"CONV4T.XLS";"Neto",#N/A,FALSE,"CONV4T.XLS";"UnoB",#N/A,FALSE,"CONV4T.XLS"}</definedName>
    <definedName name="___mor2" localSheetId="63"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2" hidden="1">{"Bruto",#N/A,FALSE,"CONV3T.XLS";"Neto",#N/A,FALSE,"CONV3T.XLS";"UnoB",#N/A,FALSE,"CONV3T.XLS";"Bruto",#N/A,FALSE,"CONV4T.XLS";"Neto",#N/A,FALSE,"CONV4T.XLS";"UnoB",#N/A,FALSE,"CONV4T.XLS"}</definedName>
    <definedName name="___MOR4" localSheetId="63"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2" hidden="1">{"Bruto",#N/A,FALSE,"CONV3T.XLS";"Neto",#N/A,FALSE,"CONV3T.XLS";"UnoB",#N/A,FALSE,"CONV3T.XLS";"Bruto",#N/A,FALSE,"CONV4T.XLS";"Neto",#N/A,FALSE,"CONV4T.XLS";"UnoB",#N/A,FALSE,"CONV4T.XLS"}</definedName>
    <definedName name="___pa2" localSheetId="63"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2" hidden="1">{"Bruto",#N/A,FALSE,"CONV3T.XLS";"Neto",#N/A,FALSE,"CONV3T.XLS";"UnoB",#N/A,FALSE,"CONV3T.XLS";"Bruto",#N/A,FALSE,"CONV4T.XLS";"Neto",#N/A,FALSE,"CONV4T.XLS";"UnoB",#N/A,FALSE,"CONV4T.XLS"}</definedName>
    <definedName name="___PAJ4" localSheetId="63"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2">#REF!</definedName>
    <definedName name="___PEM96" localSheetId="63">#REF!</definedName>
    <definedName name="___PEM96" localSheetId="1">#REF!</definedName>
    <definedName name="___PEM96" localSheetId="0">#REF!</definedName>
    <definedName name="___PEM96">#REF!</definedName>
    <definedName name="___PIB08" localSheetId="62">#REF!</definedName>
    <definedName name="___PIB08" localSheetId="63">#REF!</definedName>
    <definedName name="___PIB08" localSheetId="1">#REF!</definedName>
    <definedName name="___PIB08" localSheetId="0">#REF!</definedName>
    <definedName name="___PIB08">#REF!</definedName>
    <definedName name="___PIP96" localSheetId="62">#REF!</definedName>
    <definedName name="___PIP96" localSheetId="63">#REF!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62">#REF!</definedName>
    <definedName name="___syt03" localSheetId="63">#REF!</definedName>
    <definedName name="___syt03" localSheetId="1">#REF!</definedName>
    <definedName name="___syt03" localSheetId="0">#REF!</definedName>
    <definedName name="___syt03">#REF!</definedName>
    <definedName name="___TDC2001">'[6]Tipos de Cambio'!$C$4</definedName>
    <definedName name="___tul2" localSheetId="62" hidden="1">{"Bruto",#N/A,FALSE,"CONV3T.XLS";"Neto",#N/A,FALSE,"CONV3T.XLS";"UnoB",#N/A,FALSE,"CONV3T.XLS";"Bruto",#N/A,FALSE,"CONV4T.XLS";"Neto",#N/A,FALSE,"CONV4T.XLS";"UnoB",#N/A,FALSE,"CONV4T.XLS"}</definedName>
    <definedName name="___tul2" localSheetId="63"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2" hidden="1">{"Bruto",#N/A,FALSE,"CONV3T.XLS";"Neto",#N/A,FALSE,"CONV3T.XLS";"UnoB",#N/A,FALSE,"CONV3T.XLS";"Bruto",#N/A,FALSE,"CONV4T.XLS";"Neto",#N/A,FALSE,"CONV4T.XLS";"UnoB",#N/A,FALSE,"CONV4T.XLS"}</definedName>
    <definedName name="___TUL4" localSheetId="63"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2" hidden="1">{"Bruto",#N/A,FALSE,"CONV3T.XLS";"Neto",#N/A,FALSE,"CONV3T.XLS";"UnoB",#N/A,FALSE,"CONV3T.XLS";"Bruto",#N/A,FALSE,"CONV4T.XLS";"Neto",#N/A,FALSE,"CONV4T.XLS";"UnoB",#N/A,FALSE,"CONV4T.XLS"}</definedName>
    <definedName name="___WRN4444" localSheetId="63"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62">[1]!AGO&amp;[1]!SEP&amp;[1]!OCT&amp;[1]!NOV&amp;[1]!DIC</definedName>
    <definedName name="__AGO1" localSheetId="63">[1]!AGO&amp;[1]!SEP&amp;[1]!OCT&amp;[1]!NOV&amp;[1]!DIC</definedName>
    <definedName name="__AGO1">[1]!AGO&amp;[1]!SEP&amp;[1]!OCT&amp;[1]!NOV&amp;[1]!DIC</definedName>
    <definedName name="__AGO2">[4]edofza8!$C$22</definedName>
    <definedName name="__ASA96" localSheetId="62">#REF!</definedName>
    <definedName name="__ASA96" localSheetId="63">#REF!</definedName>
    <definedName name="__ASA96" localSheetId="1">#REF!</definedName>
    <definedName name="__ASA96" localSheetId="0">#REF!</definedName>
    <definedName name="__ASA96">#REF!</definedName>
    <definedName name="__cad179" localSheetId="62">'[2]Mod Eco Controlados 99'!#REF!</definedName>
    <definedName name="__cad179" localSheetId="63">'[2]Mod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2" hidden="1">{"Bruto",#N/A,FALSE,"CONV3T.XLS";"Neto",#N/A,FALSE,"CONV3T.XLS";"UnoB",#N/A,FALSE,"CONV3T.XLS";"Bruto",#N/A,FALSE,"CONV4T.XLS";"Neto",#N/A,FALSE,"CONV4T.XLS";"UnoB",#N/A,FALSE,"CONV4T.XLS"}</definedName>
    <definedName name="__CAN2" localSheetId="63"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2" hidden="1">{"Bruto",#N/A,FALSE,"CONV3T.XLS";"Neto",#N/A,FALSE,"CONV3T.XLS";"UnoB",#N/A,FALSE,"CONV3T.XLS";"Bruto",#N/A,FALSE,"CONV4T.XLS";"Neto",#N/A,FALSE,"CONV4T.XLS";"UnoB",#N/A,FALSE,"CONV4T.XLS"}</definedName>
    <definedName name="__CAN4" localSheetId="63"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2">#REF!</definedName>
    <definedName name="__CFD02" localSheetId="63">#REF!</definedName>
    <definedName name="__CFD02" localSheetId="1">#REF!</definedName>
    <definedName name="__CFD02" localSheetId="0">#REF!</definedName>
    <definedName name="__CFD02">#REF!</definedName>
    <definedName name="__CFE96" localSheetId="62">#REF!</definedName>
    <definedName name="__CFE96" localSheetId="63">#REF!</definedName>
    <definedName name="__CFE96" localSheetId="1">#REF!</definedName>
    <definedName name="__CFE96" localSheetId="0">#REF!</definedName>
    <definedName name="__CFE96">#REF!</definedName>
    <definedName name="__CON96" localSheetId="62">#REF!</definedName>
    <definedName name="__CON96" localSheetId="63">#REF!</definedName>
    <definedName name="__CON96" localSheetId="1">#REF!</definedName>
    <definedName name="__CON96" localSheetId="0">#REF!</definedName>
    <definedName name="__CON96">#REF!</definedName>
    <definedName name="__COR4" localSheetId="62" hidden="1">{"Bruto",#N/A,FALSE,"CONV3T.XLS";"Neto",#N/A,FALSE,"CONV3T.XLS";"UnoB",#N/A,FALSE,"CONV3T.XLS";"Bruto",#N/A,FALSE,"CONV4T.XLS";"Neto",#N/A,FALSE,"CONV4T.XLS";"UnoB",#N/A,FALSE,"CONV4T.XLS"}</definedName>
    <definedName name="__COR4" localSheetId="63"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2" hidden="1">{"Bruto",#N/A,FALSE,"CONV3T.XLS";"Neto",#N/A,FALSE,"CONV3T.XLS";"UnoB",#N/A,FALSE,"CONV3T.XLS";"Bruto",#N/A,FALSE,"CONV4T.XLS";"Neto",#N/A,FALSE,"CONV4T.XLS";"UnoB",#N/A,FALSE,"CONV4T.XLS"}</definedName>
    <definedName name="__COS4" localSheetId="63"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2" hidden="1">{"Bruto",#N/A,FALSE,"CONV3T.XLS";"Neto",#N/A,FALSE,"CONV3T.XLS";"UnoB",#N/A,FALSE,"CONV3T.XLS";"Bruto",#N/A,FALSE,"CONV4T.XLS";"Neto",#N/A,FALSE,"CONV4T.XLS";"UnoB",#N/A,FALSE,"CONV4T.XLS"}</definedName>
    <definedName name="__ee1" localSheetId="63"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2" hidden="1">{"Bruto",#N/A,FALSE,"CONV3T.XLS";"Neto",#N/A,FALSE,"CONV3T.XLS";"UnoB",#N/A,FALSE,"CONV3T.XLS";"Bruto",#N/A,FALSE,"CONV4T.XLS";"Neto",#N/A,FALSE,"CONV4T.XLS";"UnoB",#N/A,FALSE,"CONV4T.XLS"}</definedName>
    <definedName name="__esc2" localSheetId="63"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2" hidden="1">{"Bruto",#N/A,FALSE,"CONV3T.XLS";"Neto",#N/A,FALSE,"CONV3T.XLS";"UnoB",#N/A,FALSE,"CONV3T.XLS";"Bruto",#N/A,FALSE,"CONV4T.XLS";"Neto",#N/A,FALSE,"CONV4T.XLS";"UnoB",#N/A,FALSE,"CONV4T.XLS"}</definedName>
    <definedName name="__ESC4" localSheetId="63"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2" hidden="1">{"Bruto",#N/A,FALSE,"CONV3T.XLS";"Neto",#N/A,FALSE,"CONV3T.XLS";"UnoB",#N/A,FALSE,"CONV3T.XLS";"Bruto",#N/A,FALSE,"CONV4T.XLS";"Neto",#N/A,FALSE,"CONV4T.XLS";"UnoB",#N/A,FALSE,"CONV4T.XLS"}</definedName>
    <definedName name="__mor2" localSheetId="63"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2" hidden="1">{"Bruto",#N/A,FALSE,"CONV3T.XLS";"Neto",#N/A,FALSE,"CONV3T.XLS";"UnoB",#N/A,FALSE,"CONV3T.XLS";"Bruto",#N/A,FALSE,"CONV4T.XLS";"Neto",#N/A,FALSE,"CONV4T.XLS";"UnoB",#N/A,FALSE,"CONV4T.XLS"}</definedName>
    <definedName name="__MOR4" localSheetId="63"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62">[1]!NOV&amp;[1]!DIC</definedName>
    <definedName name="__NOV1" localSheetId="63">[1]!NOV&amp;[1]!DIC</definedName>
    <definedName name="__NOV1">[1]!NOV&amp;[1]!DIC</definedName>
    <definedName name="__NOV2">[4]edofza11!$C$43</definedName>
    <definedName name="__OCT1" localSheetId="62">[1]!OCT&amp;[1]!NOV&amp;[1]!DIC</definedName>
    <definedName name="__OCT1" localSheetId="63">[1]!OCT&amp;[1]!NOV&amp;[1]!DIC</definedName>
    <definedName name="__OCT1">[1]!OCT&amp;[1]!NOV&amp;[1]!DIC</definedName>
    <definedName name="__OCT2">[4]edofza10!$C$22</definedName>
    <definedName name="__pa2" localSheetId="62" hidden="1">{"Bruto",#N/A,FALSE,"CONV3T.XLS";"Neto",#N/A,FALSE,"CONV3T.XLS";"UnoB",#N/A,FALSE,"CONV3T.XLS";"Bruto",#N/A,FALSE,"CONV4T.XLS";"Neto",#N/A,FALSE,"CONV4T.XLS";"UnoB",#N/A,FALSE,"CONV4T.XLS"}</definedName>
    <definedName name="__pa2" localSheetId="63"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2" hidden="1">{"Bruto",#N/A,FALSE,"CONV3T.XLS";"Neto",#N/A,FALSE,"CONV3T.XLS";"UnoB",#N/A,FALSE,"CONV3T.XLS";"Bruto",#N/A,FALSE,"CONV4T.XLS";"Neto",#N/A,FALSE,"CONV4T.XLS";"UnoB",#N/A,FALSE,"CONV4T.XLS"}</definedName>
    <definedName name="__PAJ4" localSheetId="63"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2">#REF!</definedName>
    <definedName name="__PEM96" localSheetId="63">#REF!</definedName>
    <definedName name="__PEM96" localSheetId="1">#REF!</definedName>
    <definedName name="__PEM96" localSheetId="0">#REF!</definedName>
    <definedName name="__PEM96">#REF!</definedName>
    <definedName name="__PIB08" localSheetId="62">#REF!</definedName>
    <definedName name="__PIB08" localSheetId="63">#REF!</definedName>
    <definedName name="__PIB08" localSheetId="1">#REF!</definedName>
    <definedName name="__PIB08" localSheetId="0">#REF!</definedName>
    <definedName name="__PIB08">#REF!</definedName>
    <definedName name="__PIP96" localSheetId="62">#REF!</definedName>
    <definedName name="__PIP96" localSheetId="63">#REF!</definedName>
    <definedName name="__PIP96" localSheetId="1">#REF!</definedName>
    <definedName name="__PIP96" localSheetId="0">#REF!</definedName>
    <definedName name="__PIP96">#REF!</definedName>
    <definedName name="__SEP1" localSheetId="62">[1]!SEP&amp;[1]!OCT&amp;[1]!NOV&amp;[1]!DIC</definedName>
    <definedName name="__SEP1" localSheetId="63">[1]!SEP&amp;[1]!OCT&amp;[1]!NOV&amp;[1]!DIC</definedName>
    <definedName name="__SEP1">[1]!SEP&amp;[1]!OCT&amp;[1]!NOV&amp;[1]!DIC</definedName>
    <definedName name="__SEP2">[4]edofza9!$C$22</definedName>
    <definedName name="__smg97">'[5]Premisa macro'!$E$4</definedName>
    <definedName name="__syt03" localSheetId="62">#REF!</definedName>
    <definedName name="__syt03" localSheetId="63">#REF!</definedName>
    <definedName name="__syt03" localSheetId="1">#REF!</definedName>
    <definedName name="__syt03" localSheetId="0">#REF!</definedName>
    <definedName name="__syt03">#REF!</definedName>
    <definedName name="__TDC2001">'[6]Tipos de Cambio'!$C$4</definedName>
    <definedName name="__tul2" localSheetId="62" hidden="1">{"Bruto",#N/A,FALSE,"CONV3T.XLS";"Neto",#N/A,FALSE,"CONV3T.XLS";"UnoB",#N/A,FALSE,"CONV3T.XLS";"Bruto",#N/A,FALSE,"CONV4T.XLS";"Neto",#N/A,FALSE,"CONV4T.XLS";"UnoB",#N/A,FALSE,"CONV4T.XLS"}</definedName>
    <definedName name="__tul2" localSheetId="63"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2" hidden="1">{"Bruto",#N/A,FALSE,"CONV3T.XLS";"Neto",#N/A,FALSE,"CONV3T.XLS";"UnoB",#N/A,FALSE,"CONV3T.XLS";"Bruto",#N/A,FALSE,"CONV4T.XLS";"Neto",#N/A,FALSE,"CONV4T.XLS";"UnoB",#N/A,FALSE,"CONV4T.XLS"}</definedName>
    <definedName name="__TUL4" localSheetId="63"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2" hidden="1">{"Bruto",#N/A,FALSE,"CONV3T.XLS";"Neto",#N/A,FALSE,"CONV3T.XLS";"UnoB",#N/A,FALSE,"CONV3T.XLS";"Bruto",#N/A,FALSE,"CONV4T.XLS";"Neto",#N/A,FALSE,"CONV4T.XLS";"UnoB",#N/A,FALSE,"CONV4T.XLS"}</definedName>
    <definedName name="__WRN4444" localSheetId="63"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62">[8]BANPRO99!#REF!</definedName>
    <definedName name="_3O0504" localSheetId="63">[8]BANPRO99!#REF!</definedName>
    <definedName name="_3O0504" localSheetId="1">[8]BANPRO99!#REF!</definedName>
    <definedName name="_3O0504" localSheetId="0">[8]BANPRO99!#REF!</definedName>
    <definedName name="_3O0504">[8]BANPRO99!#REF!</definedName>
    <definedName name="_5000DEF">#N/A</definedName>
    <definedName name="_51542" localSheetId="62" hidden="1">{"Bruto",#N/A,FALSE,"CONV3T.XLS";"Neto",#N/A,FALSE,"CONV3T.XLS";"UnoB",#N/A,FALSE,"CONV3T.XLS";"Bruto",#N/A,FALSE,"CONV4T.XLS";"Neto",#N/A,FALSE,"CONV4T.XLS";"UnoB",#N/A,FALSE,"CONV4T.XLS"}</definedName>
    <definedName name="_51542" localSheetId="63"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62">[1]!ABR&amp;[1]!MAY&amp;[1]!JUN&amp;[1]!JUL&amp;[1]!AGO&amp;[1]!SEP</definedName>
    <definedName name="_ABR1" localSheetId="63">[1]!ABR&amp;[1]!MAY&amp;[1]!JUN&amp;[1]!JUL&amp;[1]!AGO&amp;[1]!SEP</definedName>
    <definedName name="_ABR1">[1]!ABR&amp;[1]!MAY&amp;[1]!JUN&amp;[1]!JUL&amp;[1]!AGO&amp;[1]!SEP</definedName>
    <definedName name="_ABR2">[4]edofza4!$C$22</definedName>
    <definedName name="_AGO1" localSheetId="62">[1]!AGO&amp;[1]!SEP&amp;[1]!OCT&amp;[1]!NOV&amp;[1]!DIC</definedName>
    <definedName name="_AGO1" localSheetId="63">[1]!AGO&amp;[1]!SEP&amp;[1]!OCT&amp;[1]!NOV&amp;[1]!DIC</definedName>
    <definedName name="_AGO1">[1]!AGO&amp;[1]!SEP&amp;[1]!OCT&amp;[1]!NOV&amp;[1]!DIC</definedName>
    <definedName name="_AGO2">[4]edofza8!$C$22</definedName>
    <definedName name="_ASA96" localSheetId="62">#REF!</definedName>
    <definedName name="_ASA96" localSheetId="63">#REF!</definedName>
    <definedName name="_ASA96" localSheetId="1">#REF!</definedName>
    <definedName name="_ASA96" localSheetId="0">#REF!</definedName>
    <definedName name="_ASA96">#REF!</definedName>
    <definedName name="_base" localSheetId="62">[8]BANPRO99!#REF!</definedName>
    <definedName name="_base" localSheetId="63">[8]BANPRO99!#REF!</definedName>
    <definedName name="_base" localSheetId="1">[8]BANPRO99!#REF!</definedName>
    <definedName name="_base" localSheetId="0">[8]BANPRO99!#REF!</definedName>
    <definedName name="_base">[8]BANPRO99!#REF!</definedName>
    <definedName name="_cad179" localSheetId="62">'[2]Mod Eco Controlados 99'!#REF!</definedName>
    <definedName name="_cad179" localSheetId="63">'[2]Mod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2" hidden="1">{"Bruto",#N/A,FALSE,"CONV3T.XLS";"Neto",#N/A,FALSE,"CONV3T.XLS";"UnoB",#N/A,FALSE,"CONV3T.XLS";"Bruto",#N/A,FALSE,"CONV4T.XLS";"Neto",#N/A,FALSE,"CONV4T.XLS";"UnoB",#N/A,FALSE,"CONV4T.XLS"}</definedName>
    <definedName name="_CAN2" localSheetId="63"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2" hidden="1">{"Bruto",#N/A,FALSE,"CONV3T.XLS";"Neto",#N/A,FALSE,"CONV3T.XLS";"UnoB",#N/A,FALSE,"CONV3T.XLS";"Bruto",#N/A,FALSE,"CONV4T.XLS";"Neto",#N/A,FALSE,"CONV4T.XLS";"UnoB",#N/A,FALSE,"CONV4T.XLS"}</definedName>
    <definedName name="_CAN4" localSheetId="63"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2">#REF!</definedName>
    <definedName name="_CFD02" localSheetId="63">#REF!</definedName>
    <definedName name="_CFD02" localSheetId="1">#REF!</definedName>
    <definedName name="_CFD02" localSheetId="0">#REF!</definedName>
    <definedName name="_CFD02">#REF!</definedName>
    <definedName name="_CFE96" localSheetId="62">#REF!</definedName>
    <definedName name="_CFE96" localSheetId="63">#REF!</definedName>
    <definedName name="_CFE96" localSheetId="1">#REF!</definedName>
    <definedName name="_CFE96" localSheetId="0">#REF!</definedName>
    <definedName name="_CFE96">#REF!</definedName>
    <definedName name="_CON96" localSheetId="62">#REF!</definedName>
    <definedName name="_CON96" localSheetId="63">#REF!</definedName>
    <definedName name="_CON96" localSheetId="1">#REF!</definedName>
    <definedName name="_CON96" localSheetId="0">#REF!</definedName>
    <definedName name="_CON96">#REF!</definedName>
    <definedName name="_COR4" localSheetId="62" hidden="1">{"Bruto",#N/A,FALSE,"CONV3T.XLS";"Neto",#N/A,FALSE,"CONV3T.XLS";"UnoB",#N/A,FALSE,"CONV3T.XLS";"Bruto",#N/A,FALSE,"CONV4T.XLS";"Neto",#N/A,FALSE,"CONV4T.XLS";"UnoB",#N/A,FALSE,"CONV4T.XLS"}</definedName>
    <definedName name="_COR4" localSheetId="63"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2" hidden="1">{"Bruto",#N/A,FALSE,"CONV3T.XLS";"Neto",#N/A,FALSE,"CONV3T.XLS";"UnoB",#N/A,FALSE,"CONV3T.XLS";"Bruto",#N/A,FALSE,"CONV4T.XLS";"Neto",#N/A,FALSE,"CONV4T.XLS";"UnoB",#N/A,FALSE,"CONV4T.XLS"}</definedName>
    <definedName name="_COS4" localSheetId="63"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2" hidden="1">{"Bruto",#N/A,FALSE,"CONV3T.XLS";"Neto",#N/A,FALSE,"CONV3T.XLS";"UnoB",#N/A,FALSE,"CONV3T.XLS";"Bruto",#N/A,FALSE,"CONV4T.XLS";"Neto",#N/A,FALSE,"CONV4T.XLS";"UnoB",#N/A,FALSE,"CONV4T.XLS"}</definedName>
    <definedName name="_ee1" localSheetId="63"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2" hidden="1">{"Bruto",#N/A,FALSE,"CONV3T.XLS";"Neto",#N/A,FALSE,"CONV3T.XLS";"UnoB",#N/A,FALSE,"CONV3T.XLS";"Bruto",#N/A,FALSE,"CONV4T.XLS";"Neto",#N/A,FALSE,"CONV4T.XLS";"UnoB",#N/A,FALSE,"CONV4T.XLS"}</definedName>
    <definedName name="_esc2" localSheetId="63"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2" hidden="1">{"Bruto",#N/A,FALSE,"CONV3T.XLS";"Neto",#N/A,FALSE,"CONV3T.XLS";"UnoB",#N/A,FALSE,"CONV3T.XLS";"Bruto",#N/A,FALSE,"CONV4T.XLS";"Neto",#N/A,FALSE,"CONV4T.XLS";"UnoB",#N/A,FALSE,"CONV4T.XLS"}</definedName>
    <definedName name="_ESC4" localSheetId="63"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62">[1]!FEB&amp;[1]!MAR&amp;[1]!ABR&amp;[1]!MAY&amp;[1]!JUN&amp;[1]!JUL</definedName>
    <definedName name="_FEB1" localSheetId="63">[1]!FEB&amp;[1]!MAR&amp;[1]!ABR&amp;[1]!MAY&amp;[1]!JUN&amp;[1]!JUL</definedName>
    <definedName name="_FEB1">[1]!FEB&amp;[1]!MAR&amp;[1]!ABR&amp;[1]!MAY&amp;[1]!JUN&amp;[1]!JUL</definedName>
    <definedName name="_FEB2">[4]edofza2!$C$22</definedName>
    <definedName name="_Fill" localSheetId="62" hidden="1">#REF!</definedName>
    <definedName name="_Fill" localSheetId="63" hidden="1">#REF!</definedName>
    <definedName name="_Fill" localSheetId="1" hidden="1">#REF!</definedName>
    <definedName name="_Fill" localSheetId="0" hidden="1">#REF!</definedName>
    <definedName name="_Fill" hidden="1">#REF!</definedName>
    <definedName name="_JUL1" localSheetId="62">[1]!JUL&amp;[1]!AGO&amp;[1]!SEP&amp;[1]!OCT&amp;[1]!NOV</definedName>
    <definedName name="_JUL1" localSheetId="63">[1]!JUL&amp;[1]!AGO&amp;[1]!SEP&amp;[1]!OCT&amp;[1]!NOV</definedName>
    <definedName name="_JUL1">[1]!JUL&amp;[1]!AGO&amp;[1]!SEP&amp;[1]!OCT&amp;[1]!NOV</definedName>
    <definedName name="_JUL2">[4]edofza7!$C$22</definedName>
    <definedName name="_JUN1" localSheetId="62">[1]!JUN&amp;[1]!JUL&amp;[1]!AGO&amp;[1]!SEP&amp;[1]!OCT</definedName>
    <definedName name="_JUN1" localSheetId="63">[1]!JUN&amp;[1]!JUL&amp;[1]!AGO&amp;[1]!SEP&amp;[1]!OCT</definedName>
    <definedName name="_JUN1">[1]!JUN&amp;[1]!JUL&amp;[1]!AGO&amp;[1]!SEP&amp;[1]!OCT</definedName>
    <definedName name="_JUN2">[4]edofza6!$C$22</definedName>
    <definedName name="_Key1" localSheetId="62" hidden="1">#REF!</definedName>
    <definedName name="_Key1" localSheetId="63" hidden="1">#REF!</definedName>
    <definedName name="_Key1" localSheetId="1" hidden="1">#REF!</definedName>
    <definedName name="_Key1" localSheetId="0" hidden="1">#REF!</definedName>
    <definedName name="_Key1" hidden="1">#REF!</definedName>
    <definedName name="_kjljbcsd" localSheetId="62" hidden="1">{"Bruto",#N/A,FALSE,"CONV3T.XLS";"Neto",#N/A,FALSE,"CONV3T.XLS";"UnoB",#N/A,FALSE,"CONV3T.XLS";"Bruto",#N/A,FALSE,"CONV4T.XLS";"Neto",#N/A,FALSE,"CONV4T.XLS";"UnoB",#N/A,FALSE,"CONV4T.XLS"}</definedName>
    <definedName name="_kjljbcsd" localSheetId="63"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62">[1]!MAR&amp;[1]!ABR&amp;[1]!MAY&amp;[1]!JUN&amp;[1]!JUL&amp;[1]!AGO</definedName>
    <definedName name="_MAR1" localSheetId="63">[1]!MAR&amp;[1]!ABR&amp;[1]!MAY&amp;[1]!JUN&amp;[1]!JUL&amp;[1]!AGO</definedName>
    <definedName name="_MAR1">[1]!MAR&amp;[1]!ABR&amp;[1]!MAY&amp;[1]!JUN&amp;[1]!JUL&amp;[1]!AGO</definedName>
    <definedName name="_MAR2">[4]edofza3!$C$22</definedName>
    <definedName name="_MAY1" localSheetId="62">[1]!MAY&amp;[1]!JUN&amp;[1]!JUL&amp;[1]!AGO&amp;[1]!SEP</definedName>
    <definedName name="_MAY1" localSheetId="63">[1]!MAY&amp;[1]!JUN&amp;[1]!JUL&amp;[1]!AGO&amp;[1]!SEP</definedName>
    <definedName name="_MAY1">[1]!MAY&amp;[1]!JUN&amp;[1]!JUL&amp;[1]!AGO&amp;[1]!SEP</definedName>
    <definedName name="_MAY2">[4]edofza5!$C$22</definedName>
    <definedName name="_mor2" localSheetId="62" hidden="1">{"Bruto",#N/A,FALSE,"CONV3T.XLS";"Neto",#N/A,FALSE,"CONV3T.XLS";"UnoB",#N/A,FALSE,"CONV3T.XLS";"Bruto",#N/A,FALSE,"CONV4T.XLS";"Neto",#N/A,FALSE,"CONV4T.XLS";"UnoB",#N/A,FALSE,"CONV4T.XLS"}</definedName>
    <definedName name="_mor2" localSheetId="63"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2" hidden="1">{"Bruto",#N/A,FALSE,"CONV3T.XLS";"Neto",#N/A,FALSE,"CONV3T.XLS";"UnoB",#N/A,FALSE,"CONV3T.XLS";"Bruto",#N/A,FALSE,"CONV4T.XLS";"Neto",#N/A,FALSE,"CONV4T.XLS";"UnoB",#N/A,FALSE,"CONV4T.XLS"}</definedName>
    <definedName name="_MOR4" localSheetId="63"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62">[1]!NOV&amp;[1]!DIC</definedName>
    <definedName name="_NOV1" localSheetId="63">[1]!NOV&amp;[1]!DIC</definedName>
    <definedName name="_NOV1">[1]!NOV&amp;[1]!DIC</definedName>
    <definedName name="_NOV2">[4]edofza11!$C$43</definedName>
    <definedName name="_OCT1" localSheetId="62">[1]!OCT&amp;[1]!NOV&amp;[1]!DIC</definedName>
    <definedName name="_OCT1" localSheetId="63">[1]!OCT&amp;[1]!NOV&amp;[1]!DIC</definedName>
    <definedName name="_OCT1">[1]!OCT&amp;[1]!NOV&amp;[1]!DIC</definedName>
    <definedName name="_OCT2">[4]edofza10!$C$22</definedName>
    <definedName name="_Order1" hidden="1">255</definedName>
    <definedName name="_pa2" localSheetId="62" hidden="1">{"Bruto",#N/A,FALSE,"CONV3T.XLS";"Neto",#N/A,FALSE,"CONV3T.XLS";"UnoB",#N/A,FALSE,"CONV3T.XLS";"Bruto",#N/A,FALSE,"CONV4T.XLS";"Neto",#N/A,FALSE,"CONV4T.XLS";"UnoB",#N/A,FALSE,"CONV4T.XLS"}</definedName>
    <definedName name="_pa2" localSheetId="63"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2" hidden="1">{"Bruto",#N/A,FALSE,"CONV3T.XLS";"Neto",#N/A,FALSE,"CONV3T.XLS";"UnoB",#N/A,FALSE,"CONV3T.XLS";"Bruto",#N/A,FALSE,"CONV4T.XLS";"Neto",#N/A,FALSE,"CONV4T.XLS";"UnoB",#N/A,FALSE,"CONV4T.XLS"}</definedName>
    <definedName name="_PAJ4" localSheetId="63"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2">#REF!</definedName>
    <definedName name="_PEM96" localSheetId="63">#REF!</definedName>
    <definedName name="_PEM96" localSheetId="1">#REF!</definedName>
    <definedName name="_PEM96" localSheetId="0">#REF!</definedName>
    <definedName name="_PEM96">#REF!</definedName>
    <definedName name="_PIB08" localSheetId="62">#REF!</definedName>
    <definedName name="_PIB08" localSheetId="63">#REF!</definedName>
    <definedName name="_PIB08" localSheetId="1">#REF!</definedName>
    <definedName name="_PIB08" localSheetId="0">#REF!</definedName>
    <definedName name="_PIB08">#REF!</definedName>
    <definedName name="_PIP96" localSheetId="62">#REF!</definedName>
    <definedName name="_PIP96" localSheetId="63">#REF!</definedName>
    <definedName name="_PIP96" localSheetId="1">#REF!</definedName>
    <definedName name="_PIP96" localSheetId="0">#REF!</definedName>
    <definedName name="_PIP96">#REF!</definedName>
    <definedName name="_Regression_Int">1</definedName>
    <definedName name="_Regression_X" localSheetId="62" hidden="1">#REF!</definedName>
    <definedName name="_Regression_X" localSheetId="63" hidden="1">#REF!</definedName>
    <definedName name="_Regression_X" localSheetId="1" hidden="1">#REF!</definedName>
    <definedName name="_Regression_X" localSheetId="0" hidden="1">#REF!</definedName>
    <definedName name="_Regression_X" hidden="1">#REF!</definedName>
    <definedName name="_SEP1" localSheetId="62">[1]!SEP&amp;[1]!OCT&amp;[1]!NOV&amp;[1]!DIC</definedName>
    <definedName name="_SEP1" localSheetId="63">[1]!SEP&amp;[1]!OCT&amp;[1]!NOV&amp;[1]!DIC</definedName>
    <definedName name="_SEP1">[1]!SEP&amp;[1]!OCT&amp;[1]!NOV&amp;[1]!DIC</definedName>
    <definedName name="_SEP2">[4]edofza9!$C$22</definedName>
    <definedName name="_smg97">'[5]Premisa macro'!$E$4</definedName>
    <definedName name="_Sort" localSheetId="62" hidden="1">#REF!</definedName>
    <definedName name="_Sort" localSheetId="63" hidden="1">#REF!</definedName>
    <definedName name="_Sort" localSheetId="1" hidden="1">#REF!</definedName>
    <definedName name="_Sort" localSheetId="0" hidden="1">#REF!</definedName>
    <definedName name="_Sort" hidden="1">#REF!</definedName>
    <definedName name="_syt03" localSheetId="62">#REF!</definedName>
    <definedName name="_syt03" localSheetId="63">#REF!</definedName>
    <definedName name="_syt03" localSheetId="1">#REF!</definedName>
    <definedName name="_syt03" localSheetId="0">#REF!</definedName>
    <definedName name="_syt03">#REF!</definedName>
    <definedName name="_TDC2001">'[6]Tipos de Cambio'!$C$4</definedName>
    <definedName name="_tul2" localSheetId="62" hidden="1">{"Bruto",#N/A,FALSE,"CONV3T.XLS";"Neto",#N/A,FALSE,"CONV3T.XLS";"UnoB",#N/A,FALSE,"CONV3T.XLS";"Bruto",#N/A,FALSE,"CONV4T.XLS";"Neto",#N/A,FALSE,"CONV4T.XLS";"UnoB",#N/A,FALSE,"CONV4T.XLS"}</definedName>
    <definedName name="_tul2" localSheetId="63"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2" hidden="1">{"Bruto",#N/A,FALSE,"CONV3T.XLS";"Neto",#N/A,FALSE,"CONV3T.XLS";"UnoB",#N/A,FALSE,"CONV3T.XLS";"Bruto",#N/A,FALSE,"CONV4T.XLS";"Neto",#N/A,FALSE,"CONV4T.XLS";"UnoB",#N/A,FALSE,"CONV4T.XLS"}</definedName>
    <definedName name="_TUL4" localSheetId="63"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2" hidden="1">{"Bruto",#N/A,FALSE,"CONV3T.XLS";"Neto",#N/A,FALSE,"CONV3T.XLS";"UnoB",#N/A,FALSE,"CONV3T.XLS";"Bruto",#N/A,FALSE,"CONV4T.XLS";"Neto",#N/A,FALSE,"CONV4T.XLS";"UnoB",#N/A,FALSE,"CONV4T.XLS"}</definedName>
    <definedName name="_WRN4444" localSheetId="63"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2">#REF!</definedName>
    <definedName name="a" localSheetId="63">#REF!</definedName>
    <definedName name="a" localSheetId="1">#REF!</definedName>
    <definedName name="a" localSheetId="0">#REF!</definedName>
    <definedName name="a">#REF!</definedName>
    <definedName name="A_Datos_2008_2009">'[9]Datos 2008_2009'!$A$4:$D$60000</definedName>
    <definedName name="A_Datos_2008_2009_sin_CESENyADUANAS" localSheetId="62">#REF!</definedName>
    <definedName name="A_Datos_2008_2009_sin_CESENyADUANAS" localSheetId="63">#REF!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62">#REF!</definedName>
    <definedName name="A_impresión_IM" localSheetId="63">#REF!</definedName>
    <definedName name="A_impresión_IM" localSheetId="1">#REF!</definedName>
    <definedName name="A_impresión_IM" localSheetId="0">#REF!</definedName>
    <definedName name="A_impresión_IM">#REF!</definedName>
    <definedName name="AA" localSheetId="62">[1]!SEP&amp;[1]!OCT&amp;[1]!NOV&amp;[1]!DIC</definedName>
    <definedName name="AA" localSheetId="63">[1]!SEP&amp;[1]!OCT&amp;[1]!NOV&amp;[1]!DIC</definedName>
    <definedName name="AA">[1]!SEP&amp;[1]!OCT&amp;[1]!NOV&amp;[1]!DIC</definedName>
    <definedName name="AA1500_">#N/A</definedName>
    <definedName name="ABR">"; ABRIL.- "&amp;TEXT([10]edofza04!$C$24,"#,##0")</definedName>
    <definedName name="actual">'[5]Régimen financiero'!$E$3</definedName>
    <definedName name="AD" localSheetId="62">[8]BANPRO99!#REF!</definedName>
    <definedName name="AD" localSheetId="63">[8]BANPRO99!#REF!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2">#REF!</definedName>
    <definedName name="ain" localSheetId="63">#REF!</definedName>
    <definedName name="ain" localSheetId="1">#REF!</definedName>
    <definedName name="ain" localSheetId="0">#REF!</definedName>
    <definedName name="ain">#REF!</definedName>
    <definedName name="Ajuste_SP">[12]Supuestos!$D$7</definedName>
    <definedName name="ampliaciones" localSheetId="62">#REF!</definedName>
    <definedName name="ampliaciones" localSheetId="63">#REF!</definedName>
    <definedName name="ampliaciones" localSheetId="1">#REF!</definedName>
    <definedName name="ampliaciones" localSheetId="0">#REF!</definedName>
    <definedName name="ampliaciones">#REF!</definedName>
    <definedName name="AÑO" localSheetId="62">+TEXT(IF(AND(OR(DAY([1]!FECHA)&gt;=1,DAY([1]!FECHA)&lt;=10),MONTH([1]!FECHA)=1),YEAR([1]!FECHA)-1,YEAR([1]!FECHA)),"0")</definedName>
    <definedName name="AÑO" localSheetId="63">+TEXT(IF(AND(OR(DAY([1]!FECHA)&gt;=1,DAY([1]!FECHA)&lt;=10),MONTH([1]!FECHA)=1),YEAR([1]!FECHA)-1,YEAR([1]!FECHA)),"0")</definedName>
    <definedName name="AÑO">+TEXT(IF(AND(OR(DAY([1]!FECHA)&gt;=1,DAY([1]!FECHA)&lt;=10),MONTH([1]!FECHA)=1),YEAR([1]!FECHA)-1,YEAR([1]!FECHA)),"0")</definedName>
    <definedName name="_xlnm.Print_Area" localSheetId="19">'10 M001'!$B$2:$W$33</definedName>
    <definedName name="_xlnm.Print_Area" localSheetId="20">'10 S020'!$B$2:$W$33</definedName>
    <definedName name="_xlnm.Print_Area" localSheetId="21">'10 S021'!$B$2:$W$34</definedName>
    <definedName name="_xlnm.Print_Area" localSheetId="22">'10 U006'!$B$2:$W$33</definedName>
    <definedName name="_xlnm.Print_Area" localSheetId="23">'11 E010'!$B$2:$W$39</definedName>
    <definedName name="_xlnm.Print_Area" localSheetId="24">'11 E021'!$B$2:$W$34</definedName>
    <definedName name="_xlnm.Print_Area" localSheetId="25">'11 E032'!$B$2:$W$34</definedName>
    <definedName name="_xlnm.Print_Area" localSheetId="26">'11 S243'!$B$2:$W$63</definedName>
    <definedName name="_xlnm.Print_Area" localSheetId="27">'11 S244'!$B$2:$W$36</definedName>
    <definedName name="_xlnm.Print_Area" localSheetId="28">'11 S247'!$B$2:$W$33</definedName>
    <definedName name="_xlnm.Print_Area" localSheetId="29">'11 S267'!$B$2:$W$42</definedName>
    <definedName name="_xlnm.Print_Area" localSheetId="30">'11 S271'!$B$2:$W$34</definedName>
    <definedName name="_xlnm.Print_Area" localSheetId="31">'11 U084'!$B$2:$W$33</definedName>
    <definedName name="_xlnm.Print_Area" localSheetId="32">'11 U280'!$B$2:$W$33</definedName>
    <definedName name="_xlnm.Print_Area" localSheetId="33">'12 E010'!$B$2:$W$52</definedName>
    <definedName name="_xlnm.Print_Area" localSheetId="34">'12 E022'!$B$2:$W$47</definedName>
    <definedName name="_xlnm.Print_Area" localSheetId="35">'12 E023'!$B$2:$W$63</definedName>
    <definedName name="_xlnm.Print_Area" localSheetId="36">'12 E025'!$B$2:$W$34</definedName>
    <definedName name="_xlnm.Print_Area" localSheetId="37">'12 E036'!$B$2:$W$33</definedName>
    <definedName name="_xlnm.Print_Area" localSheetId="38">'12 M001'!$B$2:$W$33</definedName>
    <definedName name="_xlnm.Print_Area" localSheetId="39">'12 O001'!$B$2:$W$33</definedName>
    <definedName name="_xlnm.Print_Area" localSheetId="40">'12 P012'!$B$2:$W$33</definedName>
    <definedName name="_xlnm.Print_Area" localSheetId="41">'12 P016'!$B$2:$W$53</definedName>
    <definedName name="_xlnm.Print_Area" localSheetId="42">'12 P018'!$B$2:$W$34</definedName>
    <definedName name="_xlnm.Print_Area" localSheetId="43">'12 P020'!$B$2:$W$94</definedName>
    <definedName name="_xlnm.Print_Area" localSheetId="44">'12 S174'!$B$2:$W$33</definedName>
    <definedName name="_xlnm.Print_Area" localSheetId="45">'13 A006'!$B$2:$W$35</definedName>
    <definedName name="_xlnm.Print_Area" localSheetId="46">'14 E002'!$B$2:$W$33</definedName>
    <definedName name="_xlnm.Print_Area" localSheetId="47">'14 E003'!$B$2:$W$39</definedName>
    <definedName name="_xlnm.Print_Area" localSheetId="48">'14 S043'!$B$2:$W$33</definedName>
    <definedName name="_xlnm.Print_Area" localSheetId="49">'15 M001'!$B$2:$W$33</definedName>
    <definedName name="_xlnm.Print_Area" localSheetId="50">'15 S273'!$B$2:$W$37</definedName>
    <definedName name="_xlnm.Print_Area" localSheetId="51">'16 P002'!$B$2:$W$33</definedName>
    <definedName name="_xlnm.Print_Area" localSheetId="52">'16 S046'!$B$2:$W$36</definedName>
    <definedName name="_xlnm.Print_Area" localSheetId="53">'16 S219'!$B$2:$W$33</definedName>
    <definedName name="_xlnm.Print_Area" localSheetId="54">'17 E002'!$B$2:$W$37</definedName>
    <definedName name="_xlnm.Print_Area" localSheetId="55">'17 E003'!$B$2:$W$38</definedName>
    <definedName name="_xlnm.Print_Area" localSheetId="56">'17 E009'!$B$2:$W$48</definedName>
    <definedName name="_xlnm.Print_Area" localSheetId="57">'17 E011'!$B$2:$W$36</definedName>
    <definedName name="_xlnm.Print_Area" localSheetId="58">'17 E013'!$B$2:$W$41</definedName>
    <definedName name="_xlnm.Print_Area" localSheetId="59">'17 M001'!$B$2:$W$33</definedName>
    <definedName name="_xlnm.Print_Area" localSheetId="60">'18 E568'!$B$2:$W$35</definedName>
    <definedName name="_xlnm.Print_Area" localSheetId="61">'18 G003'!$B$2:$W$34</definedName>
    <definedName name="_xlnm.Print_Area" localSheetId="62">'18 M001'!$B$2:$W$41</definedName>
    <definedName name="_xlnm.Print_Area" localSheetId="63">'18 P002'!$B$2:$W$33</definedName>
    <definedName name="_xlnm.Print_Area" localSheetId="64">'18 P008'!$B$2:$W$35</definedName>
    <definedName name="_xlnm.Print_Area" localSheetId="65">'19 J014'!$B$2:$W$33</definedName>
    <definedName name="_xlnm.Print_Area" localSheetId="66">'20 E016'!$B$2:$W$33</definedName>
    <definedName name="_xlnm.Print_Area" localSheetId="67">'20 S017'!$B$2:$W$36</definedName>
    <definedName name="_xlnm.Print_Area" localSheetId="68">'20 S070'!$B$2:$W$35</definedName>
    <definedName name="_xlnm.Print_Area" localSheetId="69">'20 S155'!$B$2:$W$34</definedName>
    <definedName name="_xlnm.Print_Area" localSheetId="70">'20 S174'!$B$2:$W$103</definedName>
    <definedName name="_xlnm.Print_Area" localSheetId="71">'20 S176'!$B$2:$W$97</definedName>
    <definedName name="_xlnm.Print_Area" localSheetId="72">'21 P001'!$B$2:$W$38</definedName>
    <definedName name="_xlnm.Print_Area" localSheetId="73">'22 M001'!$B$2:$W$33</definedName>
    <definedName name="_xlnm.Print_Area" localSheetId="74">'22 R003'!$B$2:$W$35</definedName>
    <definedName name="_xlnm.Print_Area" localSheetId="75">'22 R008'!$B$2:$W$44</definedName>
    <definedName name="_xlnm.Print_Area" localSheetId="76">'22 R009'!$B$2:$W$41</definedName>
    <definedName name="_xlnm.Print_Area" localSheetId="77">'22 R010'!$B$2:$W$33</definedName>
    <definedName name="_xlnm.Print_Area" localSheetId="78">'22 R011'!$B$2:$W$36</definedName>
    <definedName name="_xlnm.Print_Area" localSheetId="79">'35 E013'!$B$2:$W$47</definedName>
    <definedName name="_xlnm.Print_Area" localSheetId="80">'35 M001'!$B$2:$W$35</definedName>
    <definedName name="_xlnm.Print_Area" localSheetId="81">'38 F002'!$B$2:$W$36</definedName>
    <definedName name="_xlnm.Print_Area" localSheetId="82">'38 S190'!$B$2:$W$35</definedName>
    <definedName name="_xlnm.Print_Area" localSheetId="2">'4 E015'!$B$2:$W$37</definedName>
    <definedName name="_xlnm.Print_Area" localSheetId="3">'4 P006'!$B$2:$W$33</definedName>
    <definedName name="_xlnm.Print_Area" localSheetId="4">'4 P021'!$B$2:$W$36</definedName>
    <definedName name="_xlnm.Print_Area" localSheetId="5">'4 P022'!$B$2:$W$45</definedName>
    <definedName name="_xlnm.Print_Area" localSheetId="6">'4 P023'!$B$2:$W$33</definedName>
    <definedName name="_xlnm.Print_Area" localSheetId="7">'4 P024'!$B$2:$W$33</definedName>
    <definedName name="_xlnm.Print_Area" localSheetId="83">'40 P002'!$B$2:$W$37</definedName>
    <definedName name="_xlnm.Print_Area" localSheetId="84">'43 M001'!$B$2:$W$35</definedName>
    <definedName name="_xlnm.Print_Area" localSheetId="85">'45 G001'!$B$2:$W$34</definedName>
    <definedName name="_xlnm.Print_Area" localSheetId="86">'45 G002'!$B$2:$W$34</definedName>
    <definedName name="_xlnm.Print_Area" localSheetId="87">'45 M001'!$B$2:$W$34</definedName>
    <definedName name="_xlnm.Print_Area" localSheetId="88">'47 E033'!$B$2:$W$36</definedName>
    <definedName name="_xlnm.Print_Area" localSheetId="89">'47 M001'!$B$2:$W$33</definedName>
    <definedName name="_xlnm.Print_Area" localSheetId="90">'47 O001'!$B$2:$W$33</definedName>
    <definedName name="_xlnm.Print_Area" localSheetId="91">'47 P010'!$B$2:$W$43</definedName>
    <definedName name="_xlnm.Print_Area" localSheetId="92">'47 S010'!$B$2:$W$34</definedName>
    <definedName name="_xlnm.Print_Area" localSheetId="93">'47 S249'!$B$2:$W$35</definedName>
    <definedName name="_xlnm.Print_Area" localSheetId="94">'47 U011'!$B$2:$W$34</definedName>
    <definedName name="_xlnm.Print_Area" localSheetId="95">'48 E011'!$B$2:$W$36</definedName>
    <definedName name="_xlnm.Print_Area" localSheetId="96">'48 S243'!$B$2:$W$33</definedName>
    <definedName name="_xlnm.Print_Area" localSheetId="8">'5 E002'!$B$2:$W$36</definedName>
    <definedName name="_xlnm.Print_Area" localSheetId="9">'5 M001'!$B$2:$W$34</definedName>
    <definedName name="_xlnm.Print_Area" localSheetId="10">'5 P005'!$B$2:$W$33</definedName>
    <definedName name="_xlnm.Print_Area" localSheetId="97">'50 E001'!$B$2:$W$37</definedName>
    <definedName name="_xlnm.Print_Area" localSheetId="98">'50 E007'!$B$2:$W$35</definedName>
    <definedName name="_xlnm.Print_Area" localSheetId="99">'50 E011'!$B$2:$W$34</definedName>
    <definedName name="_xlnm.Print_Area" localSheetId="100">'51 E036'!$B$2:$W$40</definedName>
    <definedName name="_xlnm.Print_Area" localSheetId="101">'51 E043'!$B$2:$W$34</definedName>
    <definedName name="_xlnm.Print_Area" localSheetId="102">'52 M001'!$B$2:$W$35</definedName>
    <definedName name="_xlnm.Print_Area" localSheetId="103">'53 F571'!$B$2:$W$33</definedName>
    <definedName name="_xlnm.Print_Area" localSheetId="11">'6 M001'!$B$2:$W$37</definedName>
    <definedName name="_xlnm.Print_Area" localSheetId="12">'7 A900'!$B$2:$W$53</definedName>
    <definedName name="_xlnm.Print_Area" localSheetId="13">'8 P001'!$B$2:$W$33</definedName>
    <definedName name="_xlnm.Print_Area" localSheetId="14">'8 S257'!$B$2:$W$47</definedName>
    <definedName name="_xlnm.Print_Area" localSheetId="15">'8 S259'!$B$2:$W$42</definedName>
    <definedName name="_xlnm.Print_Area" localSheetId="16">'8 S260'!$B$2:$W$33</definedName>
    <definedName name="_xlnm.Print_Area" localSheetId="17">'8 U024'!$B$2:$W$33</definedName>
    <definedName name="_xlnm.Print_Area" localSheetId="18">'9 P001'!$B$2:$W$35</definedName>
    <definedName name="_xlnm.Print_Area" localSheetId="1">Financiero!$A$1:$K$102</definedName>
    <definedName name="_xlnm.Print_Area" localSheetId="0">#REF!</definedName>
    <definedName name="_xlnm.Print_Area">#REF!</definedName>
    <definedName name="Area_de_paso" localSheetId="62">#REF!</definedName>
    <definedName name="Area_de_paso" localSheetId="63">#REF!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62">#REF!</definedName>
    <definedName name="base" localSheetId="63">#REF!</definedName>
    <definedName name="base" localSheetId="1">#REF!</definedName>
    <definedName name="base" localSheetId="0">#REF!</definedName>
    <definedName name="base">#REF!</definedName>
    <definedName name="base03" localSheetId="62">#REF!</definedName>
    <definedName name="base03" localSheetId="63">#REF!</definedName>
    <definedName name="base03" localSheetId="1">#REF!</definedName>
    <definedName name="base03" localSheetId="0">#REF!</definedName>
    <definedName name="base03">#REF!</definedName>
    <definedName name="base03au" localSheetId="62">#REF!</definedName>
    <definedName name="base03au" localSheetId="63">#REF!</definedName>
    <definedName name="base03au" localSheetId="1">#REF!</definedName>
    <definedName name="base03au" localSheetId="0">#REF!</definedName>
    <definedName name="base03au">#REF!</definedName>
    <definedName name="base04au" localSheetId="62">#REF!</definedName>
    <definedName name="base04au" localSheetId="63">#REF!</definedName>
    <definedName name="base04au" localSheetId="1">#REF!</definedName>
    <definedName name="base04au" localSheetId="0">#REF!</definedName>
    <definedName name="base04au">#REF!</definedName>
    <definedName name="base05" localSheetId="62">#REF!</definedName>
    <definedName name="base05" localSheetId="63">#REF!</definedName>
    <definedName name="base05" localSheetId="1">#REF!</definedName>
    <definedName name="base05" localSheetId="0">#REF!</definedName>
    <definedName name="base05">#REF!</definedName>
    <definedName name="base05au" localSheetId="62">#REF!</definedName>
    <definedName name="base05au" localSheetId="63">#REF!</definedName>
    <definedName name="base05au" localSheetId="1">#REF!</definedName>
    <definedName name="base05au" localSheetId="0">#REF!</definedName>
    <definedName name="base05au">#REF!</definedName>
    <definedName name="base2002" localSheetId="62">#REF!</definedName>
    <definedName name="base2002" localSheetId="63">#REF!</definedName>
    <definedName name="base2002" localSheetId="1">#REF!</definedName>
    <definedName name="base2002" localSheetId="0">#REF!</definedName>
    <definedName name="base2002">#REF!</definedName>
    <definedName name="base2003orig" localSheetId="62">#REF!</definedName>
    <definedName name="base2003orig" localSheetId="63">#REF!</definedName>
    <definedName name="base2003orig" localSheetId="1">#REF!</definedName>
    <definedName name="base2003orig" localSheetId="0">#REF!</definedName>
    <definedName name="base2003orig">#REF!</definedName>
    <definedName name="base2003origentidades" localSheetId="62">#REF!</definedName>
    <definedName name="base2003origentidades" localSheetId="63">#REF!</definedName>
    <definedName name="base2003origentidades" localSheetId="1">#REF!</definedName>
    <definedName name="base2003origentidades" localSheetId="0">#REF!</definedName>
    <definedName name="base2003origentidades">#REF!</definedName>
    <definedName name="base2004" localSheetId="62">#REF!</definedName>
    <definedName name="base2004" localSheetId="63">#REF!</definedName>
    <definedName name="base2004" localSheetId="1">#REF!</definedName>
    <definedName name="base2004" localSheetId="0">#REF!</definedName>
    <definedName name="base2004">#REF!</definedName>
    <definedName name="base2004entidades" localSheetId="62">#REF!</definedName>
    <definedName name="base2004entidades" localSheetId="63">#REF!</definedName>
    <definedName name="base2004entidades" localSheetId="1">#REF!</definedName>
    <definedName name="base2004entidades" localSheetId="0">#REF!</definedName>
    <definedName name="base2004entidades">#REF!</definedName>
    <definedName name="baseau" localSheetId="62">#REF!</definedName>
    <definedName name="baseau" localSheetId="63">#REF!</definedName>
    <definedName name="baseau" localSheetId="1">#REF!</definedName>
    <definedName name="baseau" localSheetId="0">#REF!</definedName>
    <definedName name="baseau">#REF!</definedName>
    <definedName name="baseb" localSheetId="62">#REF!</definedName>
    <definedName name="baseb" localSheetId="63">#REF!</definedName>
    <definedName name="baseb" localSheetId="1">#REF!</definedName>
    <definedName name="baseb" localSheetId="0">#REF!</definedName>
    <definedName name="baseb">#REF!</definedName>
    <definedName name="basecierre" localSheetId="62">[13]CP_2003!#REF!</definedName>
    <definedName name="basecierre" localSheetId="63">[13]CP_2003!#REF!</definedName>
    <definedName name="basecierre" localSheetId="1">[13]CP_2003!#REF!</definedName>
    <definedName name="basecierre" localSheetId="0">[13]CP_2003!#REF!</definedName>
    <definedName name="basecierre">[13]CP_2003!#REF!</definedName>
    <definedName name="_xlnm.Database" localSheetId="62">#REF!</definedName>
    <definedName name="_xlnm.Database" localSheetId="63">#REF!</definedName>
    <definedName name="_xlnm.Database" localSheetId="1">#REF!</definedName>
    <definedName name="_xlnm.Database" localSheetId="0">#REF!</definedName>
    <definedName name="_xlnm.Database">#REF!</definedName>
    <definedName name="bUSCAR" localSheetId="62">#REF!</definedName>
    <definedName name="bUSCAR" localSheetId="63">#REF!</definedName>
    <definedName name="bUSCAR" localSheetId="1">#REF!</definedName>
    <definedName name="bUSCAR" localSheetId="0">#REF!</definedName>
    <definedName name="bUSCAR">#REF!</definedName>
    <definedName name="C_" localSheetId="62">[14]FP1996!#REF!</definedName>
    <definedName name="C_" localSheetId="63">[14]FP1996!#REF!</definedName>
    <definedName name="C_" localSheetId="1">[14]FP1996!#REF!</definedName>
    <definedName name="C_" localSheetId="0">[14]FP1996!#REF!</definedName>
    <definedName name="C_">[14]FP1996!#REF!</definedName>
    <definedName name="cal" localSheetId="62">#REF!</definedName>
    <definedName name="cal" localSheetId="63">#REF!</definedName>
    <definedName name="cal" localSheetId="1">#REF!</definedName>
    <definedName name="cal" localSheetId="0">#REF!</definedName>
    <definedName name="cal">#REF!</definedName>
    <definedName name="cálculos" localSheetId="62">#REF!</definedName>
    <definedName name="cálculos" localSheetId="63">#REF!</definedName>
    <definedName name="cálculos" localSheetId="1">#REF!</definedName>
    <definedName name="cálculos" localSheetId="0">#REF!</definedName>
    <definedName name="cálculos">#REF!</definedName>
    <definedName name="CALENDA">#N/A</definedName>
    <definedName name="can" localSheetId="62" hidden="1">{"Bruto",#N/A,FALSE,"CONV3T.XLS";"Neto",#N/A,FALSE,"CONV3T.XLS";"UnoB",#N/A,FALSE,"CONV3T.XLS";"Bruto",#N/A,FALSE,"CONV4T.XLS";"Neto",#N/A,FALSE,"CONV4T.XLS";"UnoB",#N/A,FALSE,"CONV4T.XLS"}</definedName>
    <definedName name="can" localSheetId="63"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2">#REF!</definedName>
    <definedName name="CAPU96" localSheetId="63">#REF!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62" hidden="1">{"Bruto",#N/A,FALSE,"CONV3T.XLS";"Neto",#N/A,FALSE,"CONV3T.XLS";"UnoB",#N/A,FALSE,"CONV3T.XLS";"Bruto",#N/A,FALSE,"CONV4T.XLS";"Neto",#N/A,FALSE,"CONV4T.XLS";"UnoB",#N/A,FALSE,"CONV4T.XLS"}</definedName>
    <definedName name="CCCC" localSheetId="63"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2" hidden="1">{"Bruto",#N/A,FALSE,"CONV3T.XLS";"Neto",#N/A,FALSE,"CONV3T.XLS";"UnoB",#N/A,FALSE,"CONV3T.XLS";"Bruto",#N/A,FALSE,"CONV4T.XLS";"Neto",#N/A,FALSE,"CONV4T.XLS";"UnoB",#N/A,FALSE,"CONV4T.XLS"}</definedName>
    <definedName name="CEEE" localSheetId="63"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2" hidden="1">{"Bruto",#N/A,FALSE,"CONV3T.XLS";"Neto",#N/A,FALSE,"CONV3T.XLS";"UnoB",#N/A,FALSE,"CONV3T.XLS";"Bruto",#N/A,FALSE,"CONV4T.XLS";"Neto",#N/A,FALSE,"CONV4T.XLS";"UnoB",#N/A,FALSE,"CONV4T.XLS"}</definedName>
    <definedName name="cero" localSheetId="63"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2">#REF!</definedName>
    <definedName name="CicenyAduanas" localSheetId="63">#REF!</definedName>
    <definedName name="CicenyAduanas" localSheetId="1">#REF!</definedName>
    <definedName name="CicenyAduanas" localSheetId="0">#REF!</definedName>
    <definedName name="CicenyAduanas">#REF!</definedName>
    <definedName name="Cifras_Control" localSheetId="62">#REF!</definedName>
    <definedName name="Cifras_Control" localSheetId="63">#REF!</definedName>
    <definedName name="Cifras_Control" localSheetId="1">#REF!</definedName>
    <definedName name="Cifras_Control" localSheetId="0">#REF!</definedName>
    <definedName name="Cifras_Control">#REF!</definedName>
    <definedName name="claseco" localSheetId="62">#REF!</definedName>
    <definedName name="claseco" localSheetId="63">#REF!</definedName>
    <definedName name="claseco" localSheetId="1">#REF!</definedName>
    <definedName name="claseco" localSheetId="0">#REF!</definedName>
    <definedName name="claseco">#REF!</definedName>
    <definedName name="cmllvc198" localSheetId="62">#REF!</definedName>
    <definedName name="cmllvc198" localSheetId="63">#REF!</definedName>
    <definedName name="cmllvc198" localSheetId="1">#REF!</definedName>
    <definedName name="cmllvc198" localSheetId="0">#REF!</definedName>
    <definedName name="cmllvc198">#REF!</definedName>
    <definedName name="cmllvc298ieps" localSheetId="62">#REF!</definedName>
    <definedName name="cmllvc298ieps" localSheetId="63">#REF!</definedName>
    <definedName name="cmllvc298ieps" localSheetId="1">#REF!</definedName>
    <definedName name="cmllvc298ieps" localSheetId="0">#REF!</definedName>
    <definedName name="cmllvc298ieps">#REF!</definedName>
    <definedName name="cmllvp198" localSheetId="62">#REF!</definedName>
    <definedName name="cmllvp198" localSheetId="63">#REF!</definedName>
    <definedName name="cmllvp198" localSheetId="1">#REF!</definedName>
    <definedName name="cmllvp198" localSheetId="0">#REF!</definedName>
    <definedName name="cmllvp198">#REF!</definedName>
    <definedName name="cmllvp199" localSheetId="62">#REF!</definedName>
    <definedName name="cmllvp199" localSheetId="63">#REF!</definedName>
    <definedName name="cmllvp199" localSheetId="1">#REF!</definedName>
    <definedName name="cmllvp199" localSheetId="0">#REF!</definedName>
    <definedName name="cmllvp199">#REF!</definedName>
    <definedName name="cmllvp298ieps" localSheetId="62">#REF!</definedName>
    <definedName name="cmllvp298ieps" localSheetId="63">#REF!</definedName>
    <definedName name="cmllvp298ieps" localSheetId="1">#REF!</definedName>
    <definedName name="cmllvp298ieps" localSheetId="0">#REF!</definedName>
    <definedName name="cmllvp298ieps">#REF!</definedName>
    <definedName name="cmllvp299ieps" localSheetId="62">#REF!</definedName>
    <definedName name="cmllvp299ieps" localSheetId="63">#REF!</definedName>
    <definedName name="cmllvp299ieps" localSheetId="1">#REF!</definedName>
    <definedName name="cmllvp299ieps" localSheetId="0">#REF!</definedName>
    <definedName name="cmllvp299ieps">#REF!</definedName>
    <definedName name="cmlvc198" localSheetId="62">#REF!</definedName>
    <definedName name="cmlvc198" localSheetId="63">#REF!</definedName>
    <definedName name="cmlvc198" localSheetId="1">#REF!</definedName>
    <definedName name="cmlvc198" localSheetId="0">#REF!</definedName>
    <definedName name="cmlvc198">#REF!</definedName>
    <definedName name="cmlvc298ieps" localSheetId="62">#REF!</definedName>
    <definedName name="cmlvc298ieps" localSheetId="63">#REF!</definedName>
    <definedName name="cmlvc298ieps" localSheetId="1">#REF!</definedName>
    <definedName name="cmlvc298ieps" localSheetId="0">#REF!</definedName>
    <definedName name="cmlvc298ieps">#REF!</definedName>
    <definedName name="cmlvp198" localSheetId="62">#REF!</definedName>
    <definedName name="cmlvp198" localSheetId="63">#REF!</definedName>
    <definedName name="cmlvp198" localSheetId="1">#REF!</definedName>
    <definedName name="cmlvp198" localSheetId="0">#REF!</definedName>
    <definedName name="cmlvp198">#REF!</definedName>
    <definedName name="cmlvp199" localSheetId="62">#REF!</definedName>
    <definedName name="cmlvp199" localSheetId="63">#REF!</definedName>
    <definedName name="cmlvp199" localSheetId="1">#REF!</definedName>
    <definedName name="cmlvp199" localSheetId="0">#REF!</definedName>
    <definedName name="cmlvp199">#REF!</definedName>
    <definedName name="cmlvp298ieps" localSheetId="62">#REF!</definedName>
    <definedName name="cmlvp298ieps" localSheetId="63">#REF!</definedName>
    <definedName name="cmlvp298ieps" localSheetId="1">#REF!</definedName>
    <definedName name="cmlvp298ieps" localSheetId="0">#REF!</definedName>
    <definedName name="cmlvp298ieps">#REF!</definedName>
    <definedName name="cmlvp299ieps" localSheetId="62">#REF!</definedName>
    <definedName name="cmlvp299ieps" localSheetId="63">#REF!</definedName>
    <definedName name="cmlvp299ieps" localSheetId="1">#REF!</definedName>
    <definedName name="cmlvp299ieps" localSheetId="0">#REF!</definedName>
    <definedName name="cmlvp299ieps">#REF!</definedName>
    <definedName name="CONA96" localSheetId="62">#REF!</definedName>
    <definedName name="CONA96" localSheetId="63">#REF!</definedName>
    <definedName name="CONA96" localSheetId="1">#REF!</definedName>
    <definedName name="CONA96" localSheetId="0">#REF!</definedName>
    <definedName name="CONA96">#REF!</definedName>
    <definedName name="concepto" localSheetId="62">'[18]BASE DEFINITIVA 2002'!#REF!</definedName>
    <definedName name="concepto" localSheetId="63">'[18]BASE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62">[8]BANPRO99!#REF!</definedName>
    <definedName name="CONS" localSheetId="63">[8]BANPRO99!#REF!</definedName>
    <definedName name="CONS" localSheetId="1">[8]BANPRO99!#REF!</definedName>
    <definedName name="CONS" localSheetId="0">[8]BANPRO99!#REF!</definedName>
    <definedName name="CONS">[8]BANPRO99!#REF!</definedName>
    <definedName name="copia_Clas_Admva" localSheetId="62">#REF!</definedName>
    <definedName name="copia_Clas_Admva" localSheetId="63">#REF!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62">#REF!</definedName>
    <definedName name="copia_Clas_Fun" localSheetId="63">#REF!</definedName>
    <definedName name="copia_Clas_Fun" localSheetId="1">#REF!</definedName>
    <definedName name="copia_Clas_Fun" localSheetId="0">#REF!</definedName>
    <definedName name="copia_Clas_Fun">#REF!</definedName>
    <definedName name="copia_Clas_Func" localSheetId="62">[20]Clas_Fun!#REF!</definedName>
    <definedName name="copia_Clas_Func" localSheetId="63">[20]Clas_Fun!#REF!</definedName>
    <definedName name="copia_Clas_Func" localSheetId="1">[20]Clas_Fun!#REF!</definedName>
    <definedName name="copia_Clas_Func" localSheetId="0">[20]Clas_Fun!#REF!</definedName>
    <definedName name="copia_Clas_Func">[20]Clas_Fun!#REF!</definedName>
    <definedName name="copia_Doble_Consolid" localSheetId="62">#REF!</definedName>
    <definedName name="copia_Doble_Consolid" localSheetId="63">#REF!</definedName>
    <definedName name="copia_Doble_Consolid" localSheetId="1">#REF!</definedName>
    <definedName name="copia_Doble_Consolid" localSheetId="0">#REF!</definedName>
    <definedName name="copia_Doble_Consolid">#REF!</definedName>
    <definedName name="copia_Doble_OECPD" localSheetId="62">#REF!</definedName>
    <definedName name="copia_Doble_OECPD" localSheetId="63">#REF!</definedName>
    <definedName name="copia_Doble_OECPD" localSheetId="1">#REF!</definedName>
    <definedName name="copia_Doble_OECPD" localSheetId="0">#REF!</definedName>
    <definedName name="copia_Doble_OECPD">#REF!</definedName>
    <definedName name="copia_Doble_RAutonyAPC" localSheetId="62">#REF!</definedName>
    <definedName name="copia_Doble_RAutonyAPC" localSheetId="63">#REF!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62">#REF!</definedName>
    <definedName name="copia_Gto_Federal" localSheetId="63">#REF!</definedName>
    <definedName name="copia_Gto_Federal" localSheetId="1">#REF!</definedName>
    <definedName name="copia_Gto_Federal" localSheetId="0">#REF!</definedName>
    <definedName name="copia_Gto_Federal">#REF!</definedName>
    <definedName name="copia_Gto_Neto" localSheetId="62">#REF!</definedName>
    <definedName name="copia_Gto_Neto" localSheetId="63">#REF!</definedName>
    <definedName name="copia_Gto_Neto" localSheetId="1">#REF!</definedName>
    <definedName name="copia_Gto_Neto" localSheetId="0">#REF!</definedName>
    <definedName name="copia_Gto_Neto">#REF!</definedName>
    <definedName name="copia_Ing_Pres" localSheetId="62">#REF!</definedName>
    <definedName name="copia_Ing_Pres" localSheetId="63">#REF!</definedName>
    <definedName name="copia_Ing_Pres" localSheetId="1">#REF!</definedName>
    <definedName name="copia_Ing_Pres" localSheetId="0">#REF!</definedName>
    <definedName name="copia_Ing_Pres">#REF!</definedName>
    <definedName name="cor" localSheetId="62" hidden="1">{"Bruto",#N/A,FALSE,"CONV3T.XLS";"Neto",#N/A,FALSE,"CONV3T.XLS";"UnoB",#N/A,FALSE,"CONV3T.XLS";"Bruto",#N/A,FALSE,"CONV4T.XLS";"Neto",#N/A,FALSE,"CONV4T.XLS";"UnoB",#N/A,FALSE,"CONV4T.XLS"}</definedName>
    <definedName name="cor" localSheetId="63"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2" hidden="1">{"Bruto",#N/A,FALSE,"CONV3T.XLS";"Neto",#N/A,FALSE,"CONV3T.XLS";"UnoB",#N/A,FALSE,"CONV3T.XLS";"Bruto",#N/A,FALSE,"CONV4T.XLS";"Neto",#N/A,FALSE,"CONV4T.XLS";"UnoB",#N/A,FALSE,"CONV4T.XLS"}</definedName>
    <definedName name="cos" localSheetId="63"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62">[8]BANPRO99!#REF!</definedName>
    <definedName name="CRI" localSheetId="63">[8]BANPRO99!#REF!</definedName>
    <definedName name="CRI" localSheetId="1">[8]BANPRO99!#REF!</definedName>
    <definedName name="CRI" localSheetId="0">[8]BANPRO99!#REF!</definedName>
    <definedName name="CRI">[8]BANPRO99!#REF!</definedName>
    <definedName name="criterios23" localSheetId="62">#REF!</definedName>
    <definedName name="criterios23" localSheetId="63">#REF!</definedName>
    <definedName name="criterios23" localSheetId="1">#REF!</definedName>
    <definedName name="criterios23" localSheetId="0">#REF!</definedName>
    <definedName name="criterios23">#REF!</definedName>
    <definedName name="Criterios25" localSheetId="62">#REF!</definedName>
    <definedName name="Criterios25" localSheetId="63">#REF!</definedName>
    <definedName name="Criterios25" localSheetId="1">#REF!</definedName>
    <definedName name="Criterios25" localSheetId="0">#REF!</definedName>
    <definedName name="Criterios25">#REF!</definedName>
    <definedName name="Criterios33" localSheetId="62">#REF!</definedName>
    <definedName name="Criterios33" localSheetId="63">#REF!</definedName>
    <definedName name="Criterios33" localSheetId="1">#REF!</definedName>
    <definedName name="Criterios33" localSheetId="0">#REF!</definedName>
    <definedName name="Criterios33">#REF!</definedName>
    <definedName name="CSCSDS" localSheetId="62" hidden="1">{"Bruto",#N/A,FALSE,"CONV3T.XLS";"Neto",#N/A,FALSE,"CONV3T.XLS";"UnoB",#N/A,FALSE,"CONV3T.XLS";"Bruto",#N/A,FALSE,"CONV4T.XLS";"Neto",#N/A,FALSE,"CONV4T.XLS";"UnoB",#N/A,FALSE,"CONV4T.XLS"}</definedName>
    <definedName name="CSCSDS" localSheetId="63"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2">#REF!</definedName>
    <definedName name="cuad" localSheetId="63">#REF!</definedName>
    <definedName name="cuad" localSheetId="1">#REF!</definedName>
    <definedName name="cuad" localSheetId="0">#REF!</definedName>
    <definedName name="cuad">#REF!</definedName>
    <definedName name="CUAD179" localSheetId="62">#REF!</definedName>
    <definedName name="CUAD179" localSheetId="63">#REF!</definedName>
    <definedName name="CUAD179" localSheetId="1">#REF!</definedName>
    <definedName name="CUAD179" localSheetId="0">#REF!</definedName>
    <definedName name="CUAD179">#REF!</definedName>
    <definedName name="CUAD179A" localSheetId="62">#REF!</definedName>
    <definedName name="CUAD179A" localSheetId="63">#REF!</definedName>
    <definedName name="CUAD179A" localSheetId="1">#REF!</definedName>
    <definedName name="CUAD179A" localSheetId="0">#REF!</definedName>
    <definedName name="CUAD179A">#REF!</definedName>
    <definedName name="CUAD180" localSheetId="62">#REF!</definedName>
    <definedName name="CUAD180" localSheetId="63">#REF!</definedName>
    <definedName name="CUAD180" localSheetId="1">#REF!</definedName>
    <definedName name="CUAD180" localSheetId="0">#REF!</definedName>
    <definedName name="CUAD180">#REF!</definedName>
    <definedName name="Cuadro16511" localSheetId="62">'[21]Ingresos serie'!#REF!</definedName>
    <definedName name="Cuadro16511" localSheetId="63">'[21]Ingresos serie'!#REF!</definedName>
    <definedName name="Cuadro16511" localSheetId="1">'[21]Ingresos serie'!#REF!</definedName>
    <definedName name="Cuadro16511" localSheetId="0">'[21]Ingresos serie'!#REF!</definedName>
    <definedName name="Cuadro16511">'[21]Ingresos serie'!#REF!</definedName>
    <definedName name="Cuadro18521" localSheetId="62">#REF!</definedName>
    <definedName name="Cuadro18521" localSheetId="63">#REF!</definedName>
    <definedName name="Cuadro18521" localSheetId="1">#REF!</definedName>
    <definedName name="Cuadro18521" localSheetId="0">#REF!</definedName>
    <definedName name="Cuadro18521">#REF!</definedName>
    <definedName name="Cuadro19522" localSheetId="62">#REF!</definedName>
    <definedName name="Cuadro19522" localSheetId="63">#REF!</definedName>
    <definedName name="Cuadro19522" localSheetId="1">#REF!</definedName>
    <definedName name="Cuadro19522" localSheetId="0">#REF!</definedName>
    <definedName name="Cuadro19522">#REF!</definedName>
    <definedName name="Cuadro20523" localSheetId="62">'[22]20-5.2.3'!#REF!</definedName>
    <definedName name="Cuadro20523" localSheetId="63">'[22]20-5.2.3'!#REF!</definedName>
    <definedName name="Cuadro20523" localSheetId="1">'[22]20-5.2.3'!#REF!</definedName>
    <definedName name="Cuadro20523" localSheetId="0">'[22]20-5.2.3'!#REF!</definedName>
    <definedName name="Cuadro20523">'[22]20-5.2.3'!#REF!</definedName>
    <definedName name="cUADRO26529CR" localSheetId="62">#REF!</definedName>
    <definedName name="cUADRO26529CR" localSheetId="63">#REF!</definedName>
    <definedName name="cUADRO26529CR" localSheetId="1">#REF!</definedName>
    <definedName name="cUADRO26529CR" localSheetId="0">#REF!</definedName>
    <definedName name="cUADRO26529CR">#REF!</definedName>
    <definedName name="Cuadro30611">'[22]30-6.1.1'!$B$65:$M$120</definedName>
    <definedName name="Cuadro31613" localSheetId="62">#REF!</definedName>
    <definedName name="Cuadro31613" localSheetId="63">#REF!</definedName>
    <definedName name="Cuadro31613" localSheetId="1">#REF!</definedName>
    <definedName name="Cuadro31613" localSheetId="0">#REF!</definedName>
    <definedName name="Cuadro31613">#REF!</definedName>
    <definedName name="Cuadro33621" localSheetId="62">#REF!</definedName>
    <definedName name="Cuadro33621" localSheetId="63">#REF!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62">#REF!</definedName>
    <definedName name="Datos" localSheetId="63">#REF!</definedName>
    <definedName name="Datos" localSheetId="1">#REF!</definedName>
    <definedName name="Datos" localSheetId="0">#REF!</definedName>
    <definedName name="Datos">#REF!</definedName>
    <definedName name="Datos_08_09_ServiciosPersonales" localSheetId="62">#REF!</definedName>
    <definedName name="Datos_08_09_ServiciosPersonales" localSheetId="63">#REF!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62">#REF!</definedName>
    <definedName name="Datos_Servicios_Personales" localSheetId="63">#REF!</definedName>
    <definedName name="Datos_Servicios_Personales" localSheetId="1">#REF!</definedName>
    <definedName name="Datos_Servicios_Personales" localSheetId="0">#REF!</definedName>
    <definedName name="Datos_Servicios_Personales">#REF!</definedName>
    <definedName name="datosb" localSheetId="62">#REF!</definedName>
    <definedName name="datosb" localSheetId="63">#REF!</definedName>
    <definedName name="datosb" localSheetId="1">#REF!</definedName>
    <definedName name="datosb" localSheetId="0">#REF!</definedName>
    <definedName name="datosb">#REF!</definedName>
    <definedName name="DatosEconomica" localSheetId="62">#REF!</definedName>
    <definedName name="DatosEconomica" localSheetId="63">#REF!</definedName>
    <definedName name="DatosEconomica" localSheetId="1">#REF!</definedName>
    <definedName name="DatosEconomica" localSheetId="0">#REF!</definedName>
    <definedName name="DatosEconomica">#REF!</definedName>
    <definedName name="DatosGrupoyModPp" localSheetId="62">#REF!</definedName>
    <definedName name="DatosGrupoyModPp" localSheetId="63">#REF!</definedName>
    <definedName name="DatosGrupoyModPp" localSheetId="1">#REF!</definedName>
    <definedName name="DatosGrupoyModPp" localSheetId="0">#REF!</definedName>
    <definedName name="DatosGrupoyModPp">#REF!</definedName>
    <definedName name="DatosporProgPresupuestario" localSheetId="62">#REF!</definedName>
    <definedName name="DatosporProgPresupuestario" localSheetId="63">#REF!</definedName>
    <definedName name="DatosporProgPresupuestario" localSheetId="1">#REF!</definedName>
    <definedName name="DatosporProgPresupuestario" localSheetId="0">#REF!</definedName>
    <definedName name="DatosporProgPresupuestario">#REF!</definedName>
    <definedName name="DatosRamoFunción" localSheetId="62">#REF!</definedName>
    <definedName name="DatosRamoFunción" localSheetId="63">#REF!</definedName>
    <definedName name="DatosRamoFunción" localSheetId="1">#REF!</definedName>
    <definedName name="DatosRamoFunción" localSheetId="0">#REF!</definedName>
    <definedName name="DatosRamoFunción">#REF!</definedName>
    <definedName name="DatosRamoUR" localSheetId="62">#REF!</definedName>
    <definedName name="DatosRamoUR" localSheetId="63">#REF!</definedName>
    <definedName name="DatosRamoUR" localSheetId="1">#REF!</definedName>
    <definedName name="DatosRamoUR" localSheetId="0">#REF!</definedName>
    <definedName name="DatosRamoUR">#REF!</definedName>
    <definedName name="DCXCZXCZXCXCZ" localSheetId="62" hidden="1">{"Bruto",#N/A,FALSE,"CONV3T.XLS";"Neto",#N/A,FALSE,"CONV3T.XLS";"UnoB",#N/A,FALSE,"CONV3T.XLS";"Bruto",#N/A,FALSE,"CONV4T.XLS";"Neto",#N/A,FALSE,"CONV4T.XLS";"UnoB",#N/A,FALSE,"CONV4T.XLS"}</definedName>
    <definedName name="DCXCZXCZXCXCZ" localSheetId="63"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62">[1]!AGO&amp;[1]!SEP&amp;[1]!OCT&amp;[1]!NOV&amp;[1]!DIC</definedName>
    <definedName name="ddd" localSheetId="63">[1]!AGO&amp;[1]!SEP&amp;[1]!OCT&amp;[1]!NOV&amp;[1]!DIC</definedName>
    <definedName name="ddd">[1]!AGO&amp;[1]!SEP&amp;[1]!OCT&amp;[1]!NOV&amp;[1]!DIC</definedName>
    <definedName name="dddd" localSheetId="62">#REF!</definedName>
    <definedName name="dddd" localSheetId="63">#REF!</definedName>
    <definedName name="dddd" localSheetId="1">#REF!</definedName>
    <definedName name="dddd" localSheetId="0">#REF!</definedName>
    <definedName name="dddd">#REF!</definedName>
    <definedName name="ddddd">[25]Clas_Econ!$B$2:$M$25</definedName>
    <definedName name="defi" localSheetId="62">[1]!AGO&amp;[1]!SEP&amp;[1]!OCT&amp;[1]!NOV&amp;[1]!DIC</definedName>
    <definedName name="defi" localSheetId="63">[1]!AGO&amp;[1]!SEP&amp;[1]!OCT&amp;[1]!NOV&amp;[1]!DIC</definedName>
    <definedName name="defi">[1]!AGO&amp;[1]!SEP&amp;[1]!OCT&amp;[1]!NOV&amp;[1]!DIC</definedName>
    <definedName name="DEFICIT4" localSheetId="62">#REF!</definedName>
    <definedName name="DEFICIT4" localSheetId="63">#REF!</definedName>
    <definedName name="DEFICIT4" localSheetId="1">#REF!</definedName>
    <definedName name="DEFICIT4" localSheetId="0">#REF!</definedName>
    <definedName name="DEFICIT4">#REF!</definedName>
    <definedName name="dfd">[26]Presupuesto!$T:$T</definedName>
    <definedName name="dfhzsdgzsd" localSheetId="62">[1]!AGO&amp;[1]!SEP&amp;[1]!OCT&amp;[1]!NOV&amp;[1]!DIC</definedName>
    <definedName name="dfhzsdgzsd" localSheetId="63">[1]!AGO&amp;[1]!SEP&amp;[1]!OCT&amp;[1]!NOV&amp;[1]!DIC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62">#REF!</definedName>
    <definedName name="directo" localSheetId="63">#REF!</definedName>
    <definedName name="directo" localSheetId="1">#REF!</definedName>
    <definedName name="directo" localSheetId="0">#REF!</definedName>
    <definedName name="directo">#REF!</definedName>
    <definedName name="directo03" localSheetId="62">#REF!</definedName>
    <definedName name="directo03" localSheetId="63">#REF!</definedName>
    <definedName name="directo03" localSheetId="1">#REF!</definedName>
    <definedName name="directo03" localSheetId="0">#REF!</definedName>
    <definedName name="directo03">#REF!</definedName>
    <definedName name="directoc03" localSheetId="62">#REF!</definedName>
    <definedName name="directoc03" localSheetId="63">#REF!</definedName>
    <definedName name="directoc03" localSheetId="1">#REF!</definedName>
    <definedName name="directoc03" localSheetId="0">#REF!</definedName>
    <definedName name="directoc03">#REF!</definedName>
    <definedName name="directoppef" localSheetId="62">#REF!</definedName>
    <definedName name="directoppef" localSheetId="63">#REF!</definedName>
    <definedName name="directoppef" localSheetId="1">#REF!</definedName>
    <definedName name="directoppef" localSheetId="0">#REF!</definedName>
    <definedName name="directoppef">#REF!</definedName>
    <definedName name="DOS" localSheetId="62" hidden="1">{"Bruto",#N/A,FALSE,"CONV3T.XLS";"Neto",#N/A,FALSE,"CONV3T.XLS";"UnoB",#N/A,FALSE,"CONV3T.XLS";"Bruto",#N/A,FALSE,"CONV4T.XLS";"Neto",#N/A,FALSE,"CONV4T.XLS";"UnoB",#N/A,FALSE,"CONV4T.XLS"}</definedName>
    <definedName name="DOS" localSheetId="63"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62">'[2]Mod Eco Controlados 99'!#REF!</definedName>
    <definedName name="ds" localSheetId="63">'[2]Mod Eco Controlados 99'!#REF!</definedName>
    <definedName name="ds" localSheetId="1">'[2]Mod Eco Controlados 99'!#REF!</definedName>
    <definedName name="ds" localSheetId="0">'[2]Mod Eco Controlados 99'!#REF!</definedName>
    <definedName name="ds">'[2]Mod Eco Controlados 99'!#REF!</definedName>
    <definedName name="ECOADV" localSheetId="62">#REF!</definedName>
    <definedName name="ECOADV" localSheetId="63">#REF!</definedName>
    <definedName name="ECOADV" localSheetId="1">#REF!</definedName>
    <definedName name="ECOADV" localSheetId="0">#REF!</definedName>
    <definedName name="ECOADV">#REF!</definedName>
    <definedName name="ECOADV1" localSheetId="62">#REF!</definedName>
    <definedName name="ECOADV1" localSheetId="63">#REF!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62">#REF!</definedName>
    <definedName name="ecpi" localSheetId="63">#REF!</definedName>
    <definedName name="ecpi" localSheetId="1">#REF!</definedName>
    <definedName name="ecpi" localSheetId="0">#REF!</definedName>
    <definedName name="ecpi">#REF!</definedName>
    <definedName name="ecpi03" localSheetId="62">#REF!</definedName>
    <definedName name="ecpi03" localSheetId="63">#REF!</definedName>
    <definedName name="ecpi03" localSheetId="1">#REF!</definedName>
    <definedName name="ecpi03" localSheetId="0">#REF!</definedName>
    <definedName name="ecpi03">#REF!</definedName>
    <definedName name="ecpic03" localSheetId="62">#REF!</definedName>
    <definedName name="ecpic03" localSheetId="63">#REF!</definedName>
    <definedName name="ecpic03" localSheetId="1">#REF!</definedName>
    <definedName name="ecpic03" localSheetId="0">#REF!</definedName>
    <definedName name="ecpic03">#REF!</definedName>
    <definedName name="ecpippef" localSheetId="62">#REF!</definedName>
    <definedName name="ecpippef" localSheetId="63">#REF!</definedName>
    <definedName name="ecpippef" localSheetId="1">#REF!</definedName>
    <definedName name="ecpippef" localSheetId="0">#REF!</definedName>
    <definedName name="ecpippef">#REF!</definedName>
    <definedName name="EEE" localSheetId="62" hidden="1">{"Bruto",#N/A,FALSE,"CONV3T.XLS";"Neto",#N/A,FALSE,"CONV3T.XLS";"UnoB",#N/A,FALSE,"CONV3T.XLS";"Bruto",#N/A,FALSE,"CONV4T.XLS";"Neto",#N/A,FALSE,"CONV4T.XLS";"UnoB",#N/A,FALSE,"CONV4T.XLS"}</definedName>
    <definedName name="EEE" localSheetId="63"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2" hidden="1">{"Bruto",#N/A,FALSE,"CONV3T.XLS";"Neto",#N/A,FALSE,"CONV3T.XLS";"UnoB",#N/A,FALSE,"CONV3T.XLS";"Bruto",#N/A,FALSE,"CONV4T.XLS";"Neto",#N/A,FALSE,"CONV4T.XLS";"UnoB",#N/A,FALSE,"CONV4T.XLS"}</definedName>
    <definedName name="eeee2" localSheetId="63"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2" hidden="1">{"Bruto",#N/A,FALSE,"CONV3T.XLS";"Neto",#N/A,FALSE,"CONV3T.XLS";"UnoB",#N/A,FALSE,"CONV3T.XLS";"Bruto",#N/A,FALSE,"CONV4T.XLS";"Neto",#N/A,FALSE,"CONV4T.XLS";"UnoB",#N/A,FALSE,"CONV4T.XLS"}</definedName>
    <definedName name="EEEEE" localSheetId="63"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2" hidden="1">{"Bruto",#N/A,FALSE,"CONV3T.XLS";"Neto",#N/A,FALSE,"CONV3T.XLS";"UnoB",#N/A,FALSE,"CONV3T.XLS";"Bruto",#N/A,FALSE,"CONV4T.XLS";"Neto",#N/A,FALSE,"CONV4T.XLS";"UnoB",#N/A,FALSE,"CONV4T.XLS"}</definedName>
    <definedName name="EEEEEEEEEEE" localSheetId="63"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2" hidden="1">{"Bruto",#N/A,FALSE,"CONV3T.XLS";"Neto",#N/A,FALSE,"CONV3T.XLS";"UnoB",#N/A,FALSE,"CONV3T.XLS";"Bruto",#N/A,FALSE,"CONV4T.XLS";"Neto",#N/A,FALSE,"CONV4T.XLS";"UnoB",#N/A,FALSE,"CONV4T.XLS"}</definedName>
    <definedName name="eeww" localSheetId="63"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2" hidden="1">{"Bruto",#N/A,FALSE,"CONV3T.XLS";"Neto",#N/A,FALSE,"CONV3T.XLS";"UnoB",#N/A,FALSE,"CONV3T.XLS";"Bruto",#N/A,FALSE,"CONV4T.XLS";"Neto",#N/A,FALSE,"CONV4T.XLS";"UnoB",#N/A,FALSE,"CONV4T.XLS"}</definedName>
    <definedName name="EJEMP" localSheetId="63"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2">#REF!</definedName>
    <definedName name="entidades2002" localSheetId="63">#REF!</definedName>
    <definedName name="entidades2002" localSheetId="1">#REF!</definedName>
    <definedName name="entidades2002" localSheetId="0">#REF!</definedName>
    <definedName name="entidades2002">#REF!</definedName>
    <definedName name="entidadescierre2003" localSheetId="62">#REF!</definedName>
    <definedName name="entidadescierre2003" localSheetId="63">#REF!</definedName>
    <definedName name="entidadescierre2003" localSheetId="1">#REF!</definedName>
    <definedName name="entidadescierre2003" localSheetId="0">#REF!</definedName>
    <definedName name="entidadescierre2003">#REF!</definedName>
    <definedName name="esc" localSheetId="62" hidden="1">{"Bruto",#N/A,FALSE,"CONV3T.XLS";"Neto",#N/A,FALSE,"CONV3T.XLS";"UnoB",#N/A,FALSE,"CONV3T.XLS";"Bruto",#N/A,FALSE,"CONV4T.XLS";"Neto",#N/A,FALSE,"CONV4T.XLS";"UnoB",#N/A,FALSE,"CONV4T.XLS"}</definedName>
    <definedName name="esc" localSheetId="63"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62">[8]BANPRO99!#REF!</definedName>
    <definedName name="EYM" localSheetId="63">[8]BANPRO99!#REF!</definedName>
    <definedName name="EYM" localSheetId="1">[8]BANPRO99!#REF!</definedName>
    <definedName name="EYM" localSheetId="0">[8]BANPRO99!#REF!</definedName>
    <definedName name="EYM">[8]BANPRO99!#REF!</definedName>
    <definedName name="familias" localSheetId="62">#REF!</definedName>
    <definedName name="familias" localSheetId="63">#REF!</definedName>
    <definedName name="familias" localSheetId="1">#REF!</definedName>
    <definedName name="familias" localSheetId="0">#REF!</definedName>
    <definedName name="familias">#REF!</definedName>
    <definedName name="fd" localSheetId="62">[1]!OCT&amp;[1]!NOV&amp;[1]!DIC</definedName>
    <definedName name="fd" localSheetId="63">[1]!OCT&amp;[1]!NOV&amp;[1]!DIC</definedName>
    <definedName name="fd">[1]!OCT&amp;[1]!NOV&amp;[1]!DIC</definedName>
    <definedName name="FEB">"; FEBRERO.- "&amp;TEXT([10]edofza02!$C$24,"#,##0")</definedName>
    <definedName name="FECHA">[4]CONTROL!$A$1</definedName>
    <definedName name="federalizado" localSheetId="62">#REF!</definedName>
    <definedName name="federalizado" localSheetId="63">#REF!</definedName>
    <definedName name="federalizado" localSheetId="1">#REF!</definedName>
    <definedName name="federalizado" localSheetId="0">#REF!</definedName>
    <definedName name="federalizado">#REF!</definedName>
    <definedName name="federalizado03" localSheetId="62">#REF!</definedName>
    <definedName name="federalizado03" localSheetId="63">#REF!</definedName>
    <definedName name="federalizado03" localSheetId="1">#REF!</definedName>
    <definedName name="federalizado03" localSheetId="0">#REF!</definedName>
    <definedName name="federalizado03">#REF!</definedName>
    <definedName name="federalizadoc03" localSheetId="62">#REF!</definedName>
    <definedName name="federalizadoc03" localSheetId="63">#REF!</definedName>
    <definedName name="federalizadoc03" localSheetId="1">#REF!</definedName>
    <definedName name="federalizadoc03" localSheetId="0">#REF!</definedName>
    <definedName name="federalizadoc03">#REF!</definedName>
    <definedName name="federalizadoppef" localSheetId="62">#REF!</definedName>
    <definedName name="federalizadoppef" localSheetId="63">#REF!</definedName>
    <definedName name="federalizadoppef" localSheetId="1">#REF!</definedName>
    <definedName name="federalizadoppef" localSheetId="0">#REF!</definedName>
    <definedName name="federalizadoppef">#REF!</definedName>
    <definedName name="FERRO96" localSheetId="62">#REF!</definedName>
    <definedName name="FERRO96" localSheetId="63">#REF!</definedName>
    <definedName name="FERRO96" localSheetId="1">#REF!</definedName>
    <definedName name="FERRO96" localSheetId="0">#REF!</definedName>
    <definedName name="FERRO96">#REF!</definedName>
    <definedName name="FFSDSDSDFSDF" localSheetId="62" hidden="1">{#N/A,#N/A,FALSE,"TOT";#N/A,#N/A,FALSE,"PEP";#N/A,#N/A,FALSE,"REF";#N/A,#N/A,FALSE,"GAS";#N/A,#N/A,FALSE,"PET";#N/A,#N/A,FALSE,"COR"}</definedName>
    <definedName name="FFSDSDSDFSDF" localSheetId="63"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2">#REF!</definedName>
    <definedName name="FORM" localSheetId="63">#REF!</definedName>
    <definedName name="FORM" localSheetId="1">#REF!</definedName>
    <definedName name="FORM" localSheetId="0">#REF!</definedName>
    <definedName name="FORM">#REF!</definedName>
    <definedName name="función" localSheetId="62">#REF!</definedName>
    <definedName name="función" localSheetId="63">#REF!</definedName>
    <definedName name="función" localSheetId="1">#REF!</definedName>
    <definedName name="función" localSheetId="0">#REF!</definedName>
    <definedName name="función">#REF!</definedName>
    <definedName name="funciones">[29]funciones!$C$2:$D$30</definedName>
    <definedName name="geova" localSheetId="62">#REF!</definedName>
    <definedName name="geova" localSheetId="63">#REF!</definedName>
    <definedName name="geova" localSheetId="1">#REF!</definedName>
    <definedName name="geova" localSheetId="0">#REF!</definedName>
    <definedName name="geova">#REF!</definedName>
    <definedName name="gf">#N/A</definedName>
    <definedName name="gfd" localSheetId="62">[1]!SEP&amp;[1]!OCT&amp;[1]!NOV&amp;[1]!DIC</definedName>
    <definedName name="gfd" localSheetId="63">[1]!SEP&amp;[1]!OCT&amp;[1]!NOV&amp;[1]!DIC</definedName>
    <definedName name="gfd">[1]!SEP&amp;[1]!OCT&amp;[1]!NOV&amp;[1]!DIC</definedName>
    <definedName name="gfddd" localSheetId="62">+IF([1]!MES=1,[1]!ddd,IF([1]!MES=2,[1]!_________SEP1,IF([1]!MES=3,[1]!_________OCT1,IF([1]!MES=4,[1]!_________OCT1,IF([1]!MES=5,[1]!_________NOV1,IF([1]!MES=6,[1]!DIC))))))</definedName>
    <definedName name="gfddd" localSheetId="63">+IF([1]!MES=1,[1]!ddd,IF([1]!MES=2,[1]!_________SEP1,IF([1]!MES=3,[1]!_________OCT1,IF([1]!MES=4,[1]!_________OCT1,IF([1]!MES=5,[1]!_________NOV1,IF([1]!MES=6,[1]!DIC))))))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62">[1]!FEB&amp;[1]!MAR&amp;[1]!ABR&amp;[1]!MAY&amp;[1]!JUN&amp;[1]!JUL</definedName>
    <definedName name="ggg" localSheetId="63">[1]!FEB&amp;[1]!MAR&amp;[1]!ABR&amp;[1]!MAY&amp;[1]!JUN&amp;[1]!JUL</definedName>
    <definedName name="ggg">[1]!FEB&amp;[1]!MAR&amp;[1]!ABR&amp;[1]!MAY&amp;[1]!JUN&amp;[1]!JUL</definedName>
    <definedName name="GPRG02" localSheetId="62">#REF!</definedName>
    <definedName name="GPRG02" localSheetId="63">#REF!</definedName>
    <definedName name="GPRG02" localSheetId="1">#REF!</definedName>
    <definedName name="GPRG02" localSheetId="0">#REF!</definedName>
    <definedName name="GPRG02">#REF!</definedName>
    <definedName name="GPRG03" localSheetId="62">#REF!</definedName>
    <definedName name="GPRG03" localSheetId="63">#REF!</definedName>
    <definedName name="GPRG03" localSheetId="1">#REF!</definedName>
    <definedName name="GPRG03" localSheetId="0">#REF!</definedName>
    <definedName name="GPRG03">#REF!</definedName>
    <definedName name="GPRG04" localSheetId="62">#REF!</definedName>
    <definedName name="GPRG04" localSheetId="63">#REF!</definedName>
    <definedName name="GPRG04" localSheetId="1">#REF!</definedName>
    <definedName name="GPRG04" localSheetId="0">#REF!</definedName>
    <definedName name="GPRG04">#REF!</definedName>
    <definedName name="GPRG05" localSheetId="62">#REF!</definedName>
    <definedName name="GPRG05" localSheetId="63">#REF!</definedName>
    <definedName name="GPRG05" localSheetId="1">#REF!</definedName>
    <definedName name="GPRG05" localSheetId="0">#REF!</definedName>
    <definedName name="GPRG05">#REF!</definedName>
    <definedName name="GPRG06" localSheetId="62">#REF!</definedName>
    <definedName name="GPRG06" localSheetId="63">#REF!</definedName>
    <definedName name="GPRG06" localSheetId="1">#REF!</definedName>
    <definedName name="GPRG06" localSheetId="0">#REF!</definedName>
    <definedName name="GPRG06">#REF!</definedName>
    <definedName name="GPRG07" localSheetId="62">#REF!</definedName>
    <definedName name="GPRG07" localSheetId="63">#REF!</definedName>
    <definedName name="GPRG07" localSheetId="1">#REF!</definedName>
    <definedName name="GPRG07" localSheetId="0">#REF!</definedName>
    <definedName name="GPRG07">#REF!</definedName>
    <definedName name="GPRG08" localSheetId="62">#REF!</definedName>
    <definedName name="GPRG08" localSheetId="63">#REF!</definedName>
    <definedName name="GPRG08" localSheetId="1">#REF!</definedName>
    <definedName name="GPRG08" localSheetId="0">#REF!</definedName>
    <definedName name="GPRG08">#REF!</definedName>
    <definedName name="GPRG09" localSheetId="62">#REF!</definedName>
    <definedName name="GPRG09" localSheetId="63">#REF!</definedName>
    <definedName name="GPRG09" localSheetId="1">#REF!</definedName>
    <definedName name="GPRG09" localSheetId="0">#REF!</definedName>
    <definedName name="GPRG09">#REF!</definedName>
    <definedName name="GPRG10" localSheetId="62">#REF!</definedName>
    <definedName name="GPRG10" localSheetId="63">#REF!</definedName>
    <definedName name="GPRG10" localSheetId="1">#REF!</definedName>
    <definedName name="GPRG10" localSheetId="0">#REF!</definedName>
    <definedName name="GPRG10">#REF!</definedName>
    <definedName name="GPRG11" localSheetId="62">#REF!</definedName>
    <definedName name="GPRG11" localSheetId="63">#REF!</definedName>
    <definedName name="GPRG11" localSheetId="1">#REF!</definedName>
    <definedName name="GPRG11" localSheetId="0">#REF!</definedName>
    <definedName name="GPRG11">#REF!</definedName>
    <definedName name="GPS" localSheetId="62">[8]BANPRO99!#REF!</definedName>
    <definedName name="GPS" localSheetId="63">[8]BANPRO99!#REF!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62">[1]!ABR&amp;[1]!MAY&amp;[1]!JUN&amp;[1]!JUL&amp;[1]!AGO&amp;[1]!SEP</definedName>
    <definedName name="HJK" localSheetId="63">[1]!ABR&amp;[1]!MAY&amp;[1]!JUN&amp;[1]!JUL&amp;[1]!AGO&amp;[1]!SEP</definedName>
    <definedName name="HJK">[1]!ABR&amp;[1]!MAY&amp;[1]!JUN&amp;[1]!JUL&amp;[1]!AGO&amp;[1]!SEP</definedName>
    <definedName name="hoja1" localSheetId="62">#REF!</definedName>
    <definedName name="hoja1" localSheetId="63">#REF!</definedName>
    <definedName name="hoja1" localSheetId="1">#REF!</definedName>
    <definedName name="hoja1" localSheetId="0">#REF!</definedName>
    <definedName name="hoja1">#REF!</definedName>
    <definedName name="hoja2" localSheetId="62">#REF!</definedName>
    <definedName name="hoja2" localSheetId="63">#REF!</definedName>
    <definedName name="hoja2" localSheetId="1">#REF!</definedName>
    <definedName name="hoja2" localSheetId="0">#REF!</definedName>
    <definedName name="hoja2">#REF!</definedName>
    <definedName name="hoja3" localSheetId="62">#REF!</definedName>
    <definedName name="hoja3" localSheetId="63">#REF!</definedName>
    <definedName name="hoja3" localSheetId="1">#REF!</definedName>
    <definedName name="hoja3" localSheetId="0">#REF!</definedName>
    <definedName name="hoja3">#REF!</definedName>
    <definedName name="hoja4" localSheetId="62">#REF!+#REF!</definedName>
    <definedName name="hoja4" localSheetId="63">#REF!+#REF!</definedName>
    <definedName name="hoja4" localSheetId="1">#REF!+#REF!</definedName>
    <definedName name="hoja4" localSheetId="0">#REF!+#REF!</definedName>
    <definedName name="hoja4">#REF!+#REF!</definedName>
    <definedName name="HT_1" localSheetId="62">#REF!</definedName>
    <definedName name="HT_1" localSheetId="63">#REF!</definedName>
    <definedName name="HT_1" localSheetId="1">#REF!</definedName>
    <definedName name="HT_1" localSheetId="0">#REF!</definedName>
    <definedName name="HT_1">#REF!</definedName>
    <definedName name="I" localSheetId="62">#REF!</definedName>
    <definedName name="I" localSheetId="63">#REF!</definedName>
    <definedName name="I" localSheetId="1">#REF!</definedName>
    <definedName name="I" localSheetId="0">#REF!</definedName>
    <definedName name="I">#REF!</definedName>
    <definedName name="ID_GFS" localSheetId="62">#REF!</definedName>
    <definedName name="ID_GFS" localSheetId="63">#REF!</definedName>
    <definedName name="ID_GFS" localSheetId="1">#REF!</definedName>
    <definedName name="ID_GFS" localSheetId="0">#REF!</definedName>
    <definedName name="ID_GFS">#REF!</definedName>
    <definedName name="ID_PP" localSheetId="62">#REF!</definedName>
    <definedName name="ID_PP" localSheetId="63">#REF!</definedName>
    <definedName name="ID_PP" localSheetId="1">#REF!</definedName>
    <definedName name="ID_PP" localSheetId="0">#REF!</definedName>
    <definedName name="ID_PP">#REF!</definedName>
    <definedName name="ID_UR" localSheetId="62">#REF!</definedName>
    <definedName name="ID_UR" localSheetId="63">#REF!</definedName>
    <definedName name="ID_UR" localSheetId="1">#REF!</definedName>
    <definedName name="ID_UR" localSheetId="0">#REF!</definedName>
    <definedName name="ID_UR">#REF!</definedName>
    <definedName name="iii" localSheetId="62">#REF!</definedName>
    <definedName name="iii" localSheetId="63">#REF!</definedName>
    <definedName name="iii" localSheetId="1">#REF!</definedName>
    <definedName name="iii" localSheetId="0">#REF!</definedName>
    <definedName name="iii">#REF!</definedName>
    <definedName name="IMP_APORTA" localSheetId="62">#REF!</definedName>
    <definedName name="IMP_APORTA" localSheetId="63">#REF!</definedName>
    <definedName name="IMP_APORTA" localSheetId="1">#REF!</definedName>
    <definedName name="IMP_APORTA" localSheetId="0">#REF!</definedName>
    <definedName name="IMP_APORTA">#REF!</definedName>
    <definedName name="IMP_BRUTOT" localSheetId="62">#REF!</definedName>
    <definedName name="IMP_BRUTOT" localSheetId="63">#REF!</definedName>
    <definedName name="IMP_BRUTOT" localSheetId="1">#REF!</definedName>
    <definedName name="IMP_BRUTOT" localSheetId="0">#REF!</definedName>
    <definedName name="IMP_BRUTOT">#REF!</definedName>
    <definedName name="imp_control" localSheetId="62">#REF!</definedName>
    <definedName name="imp_control" localSheetId="63">#REF!</definedName>
    <definedName name="imp_control" localSheetId="1">#REF!</definedName>
    <definedName name="imp_control" localSheetId="0">#REF!</definedName>
    <definedName name="imp_control">#REF!</definedName>
    <definedName name="Imprimir_área_IM" localSheetId="62">#REF!</definedName>
    <definedName name="Imprimir_área_IM" localSheetId="63">#REF!</definedName>
    <definedName name="Imprimir_área_IM" localSheetId="1">#REF!</definedName>
    <definedName name="Imprimir_área_IM" localSheetId="0">#REF!</definedName>
    <definedName name="Imprimir_área_IM">#REF!</definedName>
    <definedName name="IMSS96" localSheetId="62">#REF!</definedName>
    <definedName name="IMSS96" localSheetId="63">#REF!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62">#REF!</definedName>
    <definedName name="ISSSTE96" localSheetId="63">#REF!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62">[8]BANPRO99!#REF!</definedName>
    <definedName name="IV" localSheetId="63">[8]BANPRO99!#REF!</definedName>
    <definedName name="IV" localSheetId="1">[8]BANPRO99!#REF!</definedName>
    <definedName name="IV" localSheetId="0">[8]BANPRO99!#REF!</definedName>
    <definedName name="IV">[8]BANPRO99!#REF!</definedName>
    <definedName name="jjj" localSheetId="62">#REF!</definedName>
    <definedName name="jjj" localSheetId="63">#REF!</definedName>
    <definedName name="jjj" localSheetId="1">#REF!</definedName>
    <definedName name="jjj" localSheetId="0">#REF!</definedName>
    <definedName name="jjj">#REF!</definedName>
    <definedName name="JUL">"; JULIO.- "&amp;TEXT([10]edofza07!$C$24,"#,##0")</definedName>
    <definedName name="JULIO" localSheetId="62">[1]!FEB&amp;[1]!MAR&amp;[1]!ABR&amp;[1]!MAY&amp;[1]!JUN&amp;[1]!JUL</definedName>
    <definedName name="JULIO" localSheetId="63">[1]!FEB&amp;[1]!MAR&amp;[1]!ABR&amp;[1]!MAY&amp;[1]!JUN&amp;[1]!JUL</definedName>
    <definedName name="JULIO">[1]!FEB&amp;[1]!MAR&amp;[1]!ABR&amp;[1]!MAY&amp;[1]!JUN&amp;[1]!JUL</definedName>
    <definedName name="JUN">"; JUNIO.- "&amp;TEXT([10]edofza06!$C$24,"#,##0")</definedName>
    <definedName name="kkk" localSheetId="62">#REF!</definedName>
    <definedName name="kkk" localSheetId="63">#REF!</definedName>
    <definedName name="kkk" localSheetId="1">#REF!</definedName>
    <definedName name="kkk" localSheetId="0">#REF!</definedName>
    <definedName name="kkk">#REF!</definedName>
    <definedName name="lfc" localSheetId="62">+TEXT(IF(AND(OR(DAY([1]!FECHA)&gt;=1,DAY([1]!FECHA)&lt;=10),MONTH([1]!FECHA)=1),YEAR([1]!FECHA)-1,YEAR([1]!FECHA)),"0")</definedName>
    <definedName name="lfc" localSheetId="63">+TEXT(IF(AND(OR(DAY([1]!FECHA)&gt;=1,DAY([1]!FECHA)&lt;=10),MONTH([1]!FECHA)=1),YEAR([1]!FECHA)-1,YEAR([1]!FECHA)),"0")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62">[1]!OCT&amp;[1]!NOV&amp;[1]!DIC</definedName>
    <definedName name="lll" localSheetId="63">[1]!OCT&amp;[1]!NOV&amp;[1]!DIC</definedName>
    <definedName name="lll">[1]!OCT&amp;[1]!NOV&amp;[1]!DIC</definedName>
    <definedName name="LOTE96" localSheetId="62">#REF!</definedName>
    <definedName name="LOTE96" localSheetId="63">#REF!</definedName>
    <definedName name="LOTE96" localSheetId="1">#REF!</definedName>
    <definedName name="LOTE96" localSheetId="0">#REF!</definedName>
    <definedName name="LOTE96">#REF!</definedName>
    <definedName name="LUCY">#N/A</definedName>
    <definedName name="LYFC96" localSheetId="62">#REF!</definedName>
    <definedName name="LYFC96" localSheetId="63">#REF!</definedName>
    <definedName name="LYFC96" localSheetId="1">#REF!</definedName>
    <definedName name="LYFC96" localSheetId="0">#REF!</definedName>
    <definedName name="LYFC96">#REF!</definedName>
    <definedName name="m" localSheetId="62">[1]!MAR&amp;[1]!ABR&amp;[1]!MAY&amp;[1]!JUN&amp;[1]!JUL&amp;[1]!AGO</definedName>
    <definedName name="m" localSheetId="63">[1]!MAR&amp;[1]!ABR&amp;[1]!MAY&amp;[1]!JUN&amp;[1]!JUL&amp;[1]!AGO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2" hidden="1">{"Bruto",#N/A,FALSE,"CONV3T.XLS";"Neto",#N/A,FALSE,"CONV3T.XLS";"UnoB",#N/A,FALSE,"CONV3T.XLS";"Bruto",#N/A,FALSE,"CONV4T.XLS";"Neto",#N/A,FALSE,"CONV4T.XLS";"UnoB",#N/A,FALSE,"CONV4T.XLS"}</definedName>
    <definedName name="MAS" localSheetId="63"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2">#REF!</definedName>
    <definedName name="Mesppto" localSheetId="63">#REF!</definedName>
    <definedName name="Mesppto" localSheetId="1">#REF!</definedName>
    <definedName name="Mesppto" localSheetId="0">#REF!</definedName>
    <definedName name="Mesppto">#REF!</definedName>
    <definedName name="METAS" localSheetId="62">[8]BANPRO99!#REF!</definedName>
    <definedName name="METAS" localSheetId="63">[8]BANPRO99!#REF!</definedName>
    <definedName name="METAS" localSheetId="1">[8]BANPRO99!#REF!</definedName>
    <definedName name="METAS" localSheetId="0">[8]BANPRO99!#REF!</definedName>
    <definedName name="METAS">[8]BANPRO99!#REF!</definedName>
    <definedName name="modif_anual" localSheetId="62">#REF!</definedName>
    <definedName name="modif_anual" localSheetId="63">#REF!</definedName>
    <definedName name="modif_anual" localSheetId="1">#REF!</definedName>
    <definedName name="modif_anual" localSheetId="0">#REF!</definedName>
    <definedName name="modif_anual">#REF!</definedName>
    <definedName name="Modif00" localSheetId="62">#REF!</definedName>
    <definedName name="Modif00" localSheetId="63">#REF!</definedName>
    <definedName name="Modif00" localSheetId="1">#REF!</definedName>
    <definedName name="Modif00" localSheetId="0">#REF!</definedName>
    <definedName name="Modif00">#REF!</definedName>
    <definedName name="modifalmes" localSheetId="62">#REF!</definedName>
    <definedName name="modifalmes" localSheetId="63">#REF!</definedName>
    <definedName name="modifalmes" localSheetId="1">#REF!</definedName>
    <definedName name="modifalmes" localSheetId="0">#REF!</definedName>
    <definedName name="modifalmes">#REF!</definedName>
    <definedName name="mor" localSheetId="62" hidden="1">{"Bruto",#N/A,FALSE,"CONV3T.XLS";"Neto",#N/A,FALSE,"CONV3T.XLS";"UnoB",#N/A,FALSE,"CONV3T.XLS";"Bruto",#N/A,FALSE,"CONV4T.XLS";"Neto",#N/A,FALSE,"CONV4T.XLS";"UnoB",#N/A,FALSE,"CONV4T.XLS"}</definedName>
    <definedName name="mor" localSheetId="63"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62">[1]!ABR&amp;[1]!MAY&amp;[1]!JUN&amp;[1]!JUL&amp;[1]!AGO&amp;[1]!SEP</definedName>
    <definedName name="mun" localSheetId="63">[1]!ABR&amp;[1]!MAY&amp;[1]!JUN&amp;[1]!JUL&amp;[1]!AGO&amp;[1]!SEP</definedName>
    <definedName name="mun">[1]!ABR&amp;[1]!MAY&amp;[1]!JUN&amp;[1]!JUL&amp;[1]!AGO&amp;[1]!SEP</definedName>
    <definedName name="NINGUNO" localSheetId="62">[1]!SEP&amp;[1]!OCT&amp;[1]!NOV&amp;[1]!DIC</definedName>
    <definedName name="NINGUNO" localSheetId="63">[1]!SEP&amp;[1]!OCT&amp;[1]!NOV&amp;[1]!DIC</definedName>
    <definedName name="NINGUNO">[1]!SEP&amp;[1]!OCT&amp;[1]!NOV&amp;[1]!DIC</definedName>
    <definedName name="NIV">#N/A</definedName>
    <definedName name="NOV">"; NOVIEMBRE.- "&amp;TEXT([10]edofza11!$C$45,"#,##0")</definedName>
    <definedName name="nuevo" localSheetId="62" hidden="1">#REF!</definedName>
    <definedName name="nuevo" localSheetId="63" hidden="1">#REF!</definedName>
    <definedName name="nuevo" localSheetId="1" hidden="1">#REF!</definedName>
    <definedName name="nuevo" localSheetId="0" hidden="1">#REF!</definedName>
    <definedName name="nuevo" hidden="1">#REF!</definedName>
    <definedName name="ñ" localSheetId="62">+TEXT(IF(AND(OR(DAY([1]!FECHA)&gt;=1,DAY([1]!FECHA)&lt;=10),MONTH([1]!FECHA)=1),YEAR([1]!FECHA)-1,YEAR([1]!FECHA)),"0")</definedName>
    <definedName name="ñ" localSheetId="63">+TEXT(IF(AND(OR(DAY([1]!FECHA)&gt;=1,DAY([1]!FECHA)&lt;=10),MONTH([1]!FECHA)=1),YEAR([1]!FECHA)-1,YEAR([1]!FECHA)),"0")</definedName>
    <definedName name="ñ">+TEXT(IF(AND(OR(DAY([1]!FECHA)&gt;=1,DAY([1]!FECHA)&lt;=10),MONTH([1]!FECHA)=1),YEAR([1]!FECHA)-1,YEAR([1]!FECHA)),"0")</definedName>
    <definedName name="ÑÑÑ" localSheetId="62">[1]!AGO&amp;[1]!SEP&amp;[1]!OCT&amp;[1]!NOV&amp;[1]!DIC</definedName>
    <definedName name="ÑÑÑ" localSheetId="63">[1]!AGO&amp;[1]!SEP&amp;[1]!OCT&amp;[1]!NOV&amp;[1]!DIC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62">#REF!</definedName>
    <definedName name="oooo" localSheetId="63">#REF!</definedName>
    <definedName name="oooo" localSheetId="1">#REF!</definedName>
    <definedName name="oooo" localSheetId="0">#REF!</definedName>
    <definedName name="oooo">#REF!</definedName>
    <definedName name="Original" localSheetId="62">#REF!</definedName>
    <definedName name="Original" localSheetId="63">#REF!</definedName>
    <definedName name="Original" localSheetId="1">#REF!</definedName>
    <definedName name="Original" localSheetId="0">#REF!</definedName>
    <definedName name="Original">#REF!</definedName>
    <definedName name="p" localSheetId="62">[32]SPC!#REF!</definedName>
    <definedName name="p" localSheetId="63">[32]SPC!#REF!</definedName>
    <definedName name="p" localSheetId="1">[32]SPC!#REF!</definedName>
    <definedName name="p" localSheetId="0">[32]SPC!#REF!</definedName>
    <definedName name="p">[32]SPC!#REF!</definedName>
    <definedName name="PAD" localSheetId="62">[8]BANPRO99!#REF!</definedName>
    <definedName name="PAD" localSheetId="63">[8]BANPRO99!#REF!</definedName>
    <definedName name="PAD" localSheetId="1">[8]BANPRO99!#REF!</definedName>
    <definedName name="PAD" localSheetId="0">[8]BANPRO99!#REF!</definedName>
    <definedName name="PAD">[8]BANPRO99!#REF!</definedName>
    <definedName name="pagadoalmes" localSheetId="62">#REF!</definedName>
    <definedName name="pagadoalmes" localSheetId="63">#REF!</definedName>
    <definedName name="pagadoalmes" localSheetId="1">#REF!</definedName>
    <definedName name="pagadoalmes" localSheetId="0">#REF!</definedName>
    <definedName name="pagadoalmes">#REF!</definedName>
    <definedName name="paj" localSheetId="62" hidden="1">{"Bruto",#N/A,FALSE,"CONV3T.XLS";"Neto",#N/A,FALSE,"CONV3T.XLS";"UnoB",#N/A,FALSE,"CONV3T.XLS";"Bruto",#N/A,FALSE,"CONV4T.XLS";"Neto",#N/A,FALSE,"CONV4T.XLS";"UnoB",#N/A,FALSE,"CONV4T.XLS"}</definedName>
    <definedName name="paj" localSheetId="63"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2">#REF!</definedName>
    <definedName name="PARTE" localSheetId="63">#REF!</definedName>
    <definedName name="PARTE" localSheetId="1">#REF!</definedName>
    <definedName name="PARTE" localSheetId="0">#REF!</definedName>
    <definedName name="PARTE">#REF!</definedName>
    <definedName name="PCONS" localSheetId="62">[8]BANPRO99!#REF!</definedName>
    <definedName name="PCONS" localSheetId="63">[8]BANPRO99!#REF!</definedName>
    <definedName name="PCONS" localSheetId="1">[8]BANPRO99!#REF!</definedName>
    <definedName name="PCONS" localSheetId="0">[8]BANPRO99!#REF!</definedName>
    <definedName name="PCONS">[8]BANPRO99!#REF!</definedName>
    <definedName name="pec" localSheetId="62">#REF!</definedName>
    <definedName name="pec" localSheetId="63">#REF!</definedName>
    <definedName name="pec" localSheetId="1">#REF!</definedName>
    <definedName name="pec" localSheetId="0">#REF!</definedName>
    <definedName name="pec">#REF!</definedName>
    <definedName name="pef" localSheetId="62">#REF!</definedName>
    <definedName name="pef" localSheetId="63">#REF!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62">#REF!</definedName>
    <definedName name="pendientepagomes" localSheetId="63">#REF!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62">[8]BANPRO99!#REF!</definedName>
    <definedName name="PEyM" localSheetId="63">[8]BANPRO99!#REF!</definedName>
    <definedName name="PEyM" localSheetId="1">[8]BANPRO99!#REF!</definedName>
    <definedName name="PEyM" localSheetId="0">[8]BANPRO99!#REF!</definedName>
    <definedName name="PEyM">[8]BANPRO99!#REF!</definedName>
    <definedName name="PGPS" localSheetId="62">[8]BANPRO99!#REF!</definedName>
    <definedName name="PGPS" localSheetId="63">[8]BANPRO99!#REF!</definedName>
    <definedName name="PGPS" localSheetId="1">[8]BANPRO99!#REF!</definedName>
    <definedName name="PGPS" localSheetId="0">[8]BANPRO99!#REF!</definedName>
    <definedName name="PGPS">[8]BANPRO99!#REF!</definedName>
    <definedName name="PIBR" localSheetId="62">#REF!</definedName>
    <definedName name="PIBR" localSheetId="63">#REF!</definedName>
    <definedName name="PIBR" localSheetId="1">#REF!</definedName>
    <definedName name="PIBR" localSheetId="0">#REF!</definedName>
    <definedName name="PIBR">#REF!</definedName>
    <definedName name="PIV" localSheetId="62">[8]BANPRO99!#REF!</definedName>
    <definedName name="PIV" localSheetId="63">[8]BANPRO99!#REF!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62">[1]!OCT&amp;[1]!NOV&amp;[1]!DIC</definedName>
    <definedName name="POA" localSheetId="63">[1]!OCT&amp;[1]!NOV&amp;[1]!DIC</definedName>
    <definedName name="POA">[1]!OCT&amp;[1]!NOV&amp;[1]!DIC</definedName>
    <definedName name="POADO7" localSheetId="62">[1]!JUL&amp;[1]!AGO&amp;[1]!SEP&amp;[1]!OCT&amp;[1]!NOV</definedName>
    <definedName name="POADO7" localSheetId="63">[1]!JUL&amp;[1]!AGO&amp;[1]!SEP&amp;[1]!OCT&amp;[1]!NOV</definedName>
    <definedName name="POADO7">[1]!JUL&amp;[1]!AGO&amp;[1]!SEP&amp;[1]!OCT&amp;[1]!NOV</definedName>
    <definedName name="porcentaje" localSheetId="62">'[18]BASE DEFINITIVA 2002'!#REF!</definedName>
    <definedName name="porcentaje" localSheetId="63">'[18]BASE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2">#REF!</definedName>
    <definedName name="pppp" localSheetId="63">#REF!</definedName>
    <definedName name="pppp" localSheetId="1">#REF!</definedName>
    <definedName name="pppp" localSheetId="0">#REF!</definedName>
    <definedName name="pppp">#REF!</definedName>
    <definedName name="PRCV" localSheetId="62">[8]BANPRO99!#REF!</definedName>
    <definedName name="PRCV" localSheetId="63">[8]BANPRO99!#REF!</definedName>
    <definedName name="PRCV" localSheetId="1">[8]BANPRO99!#REF!</definedName>
    <definedName name="PRCV" localSheetId="0">[8]BANPRO99!#REF!</definedName>
    <definedName name="PRCV">[8]BANPRO99!#REF!</definedName>
    <definedName name="PRESUPUESTO_1997" localSheetId="62">#REF!</definedName>
    <definedName name="PRESUPUESTO_1997" localSheetId="63">#REF!</definedName>
    <definedName name="PRESUPUESTO_1997" localSheetId="1">#REF!</definedName>
    <definedName name="PRESUPUESTO_1997" localSheetId="0">#REF!</definedName>
    <definedName name="PRESUPUESTO_1997">#REF!</definedName>
    <definedName name="PRIMAPS">#N/A</definedName>
    <definedName name="Print_Area_MI" localSheetId="62">[14]FP1996!#REF!</definedName>
    <definedName name="Print_Area_MI" localSheetId="63">[14]FP1996!#REF!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2">#REF!</definedName>
    <definedName name="Prioritarios" localSheetId="63">#REF!</definedName>
    <definedName name="Prioritarios" localSheetId="1">#REF!</definedName>
    <definedName name="Prioritarios" localSheetId="0">#REF!</definedName>
    <definedName name="Prioritarios">#REF!</definedName>
    <definedName name="programas" localSheetId="62">#REF!</definedName>
    <definedName name="programas" localSheetId="63">#REF!</definedName>
    <definedName name="programas" localSheetId="1">#REF!</definedName>
    <definedName name="programas" localSheetId="0">#REF!</definedName>
    <definedName name="programas">#REF!</definedName>
    <definedName name="PROY1">#N/A</definedName>
    <definedName name="PROY2" localSheetId="62">+IF([1]!MES=7,[1]!_________AGO1,IF([1]!MES=8,[1]!_________SEP1,IF([1]!MES=9,[1]!_________OCT1,IF([1]!MES=10,[1]!_________NOV1,IF([1]!MES=11,[1]!DIC)))))</definedName>
    <definedName name="PROY2" localSheetId="63">+IF([1]!MES=7,[1]!_________AGO1,IF([1]!MES=8,[1]!_________SEP1,IF([1]!MES=9,[1]!_________OCT1,IF([1]!MES=10,[1]!_________NOV1,IF([1]!MES=11,[1]!DIC)))))</definedName>
    <definedName name="PROY2">+IF([1]!MES=7,[1]!_________AGO1,IF([1]!MES=8,[1]!_________SEP1,IF([1]!MES=9,[1]!_________OCT1,IF([1]!MES=10,[1]!_________NOV1,IF([1]!MES=11,[1]!DIC)))))</definedName>
    <definedName name="PROY3" localSheetId="62">+IF([1]!MES=1,[1]!_________AGO1,IF([1]!MES=2,[1]!_________SEP1,IF([1]!MES=3,[1]!_________OCT1,IF([1]!MES=4,[1]!_________OCT1,IF([1]!MES=5,[1]!_________NOV1,IF([1]!MES=6,[1]!DIC))))))</definedName>
    <definedName name="PROY3" localSheetId="63">+IF([1]!MES=1,[1]!_________AGO1,IF([1]!MES=2,[1]!_________SEP1,IF([1]!MES=3,[1]!_________OCT1,IF([1]!MES=4,[1]!_________OCT1,IF([1]!MES=5,[1]!_________NOV1,IF([1]!MES=6,[1]!DIC))))))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62">[8]BANPRO99!#REF!</definedName>
    <definedName name="PRT" localSheetId="63">[8]BANPRO99!#REF!</definedName>
    <definedName name="PRT" localSheetId="1">[8]BANPRO99!#REF!</definedName>
    <definedName name="PRT" localSheetId="0">[8]BANPRO99!#REF!</definedName>
    <definedName name="PRT">[8]BANPRO99!#REF!</definedName>
    <definedName name="PSF" localSheetId="62">[8]BANPRO99!#REF!</definedName>
    <definedName name="PSF" localSheetId="63">[8]BANPRO99!#REF!</definedName>
    <definedName name="PSF" localSheetId="1">[8]BANPRO99!#REF!</definedName>
    <definedName name="PSF" localSheetId="0">[8]BANPRO99!#REF!</definedName>
    <definedName name="PSF">[8]BANPRO99!#REF!</definedName>
    <definedName name="pta" localSheetId="62">#REF!</definedName>
    <definedName name="pta" localSheetId="63">#REF!</definedName>
    <definedName name="pta" localSheetId="1">#REF!</definedName>
    <definedName name="pta" localSheetId="0">#REF!</definedName>
    <definedName name="pta">#REF!</definedName>
    <definedName name="ptb" localSheetId="62">#REF!</definedName>
    <definedName name="ptb" localSheetId="63">#REF!</definedName>
    <definedName name="ptb" localSheetId="1">#REF!</definedName>
    <definedName name="ptb" localSheetId="0">#REF!</definedName>
    <definedName name="ptb">#REF!</definedName>
    <definedName name="ptc" localSheetId="62">#REF!</definedName>
    <definedName name="ptc" localSheetId="63">#REF!</definedName>
    <definedName name="ptc" localSheetId="1">#REF!</definedName>
    <definedName name="ptc" localSheetId="0">#REF!</definedName>
    <definedName name="ptc">#REF!</definedName>
    <definedName name="ptd" localSheetId="62">#REF!</definedName>
    <definedName name="ptd" localSheetId="63">#REF!</definedName>
    <definedName name="ptd" localSheetId="1">#REF!</definedName>
    <definedName name="ptd" localSheetId="0">#REF!</definedName>
    <definedName name="ptd">#REF!</definedName>
    <definedName name="pte" localSheetId="62">#REF!</definedName>
    <definedName name="pte" localSheetId="63">#REF!</definedName>
    <definedName name="pte" localSheetId="1">#REF!</definedName>
    <definedName name="pte" localSheetId="0">#REF!</definedName>
    <definedName name="pte">#REF!</definedName>
    <definedName name="QQQ" localSheetId="62">#REF!</definedName>
    <definedName name="QQQ" localSheetId="63">#REF!</definedName>
    <definedName name="QQQ" localSheetId="1">#REF!</definedName>
    <definedName name="QQQ" localSheetId="0">#REF!</definedName>
    <definedName name="QQQ">#REF!</definedName>
    <definedName name="qww" localSheetId="62">[1]!FEB&amp;[1]!MAR&amp;[1]!ABR&amp;[1]!MAY&amp;[1]!JUN&amp;[1]!JUL</definedName>
    <definedName name="qww" localSheetId="63">[1]!FEB&amp;[1]!MAR&amp;[1]!ABR&amp;[1]!MAY&amp;[1]!JUN&amp;[1]!JUL</definedName>
    <definedName name="qww">[1]!FEB&amp;[1]!MAR&amp;[1]!ABR&amp;[1]!MAY&amp;[1]!JUN&amp;[1]!JUL</definedName>
    <definedName name="R_Bife">'[34]ADEC II'!$A$1:$A$1016</definedName>
    <definedName name="ra">'[35]cat ramos'!$A$10:$B$52</definedName>
    <definedName name="ramo" localSheetId="62">#REF!</definedName>
    <definedName name="ramo" localSheetId="63">#REF!</definedName>
    <definedName name="ramo" localSheetId="1">#REF!</definedName>
    <definedName name="ramo" localSheetId="0">#REF!</definedName>
    <definedName name="ramo">#REF!</definedName>
    <definedName name="Ramo_Rubro" localSheetId="62">#REF!</definedName>
    <definedName name="Ramo_Rubro" localSheetId="63">#REF!</definedName>
    <definedName name="Ramo_Rubro" localSheetId="1">#REF!</definedName>
    <definedName name="Ramo_Rubro" localSheetId="0">#REF!</definedName>
    <definedName name="Ramo_Rubro">#REF!</definedName>
    <definedName name="ramoscierredos2003" localSheetId="62">#REF!</definedName>
    <definedName name="ramoscierredos2003" localSheetId="63">#REF!</definedName>
    <definedName name="ramoscierredos2003" localSheetId="1">#REF!</definedName>
    <definedName name="ramoscierredos2003" localSheetId="0">#REF!</definedName>
    <definedName name="ramoscierredos2003">#REF!</definedName>
    <definedName name="ramoscierreuno2003" localSheetId="62">#REF!</definedName>
    <definedName name="ramoscierreuno2003" localSheetId="63">#REF!</definedName>
    <definedName name="ramoscierreuno2003" localSheetId="1">#REF!</definedName>
    <definedName name="ramoscierreuno2003" localSheetId="0">#REF!</definedName>
    <definedName name="ramoscierreuno2003">#REF!</definedName>
    <definedName name="ramosdos2002" localSheetId="62">#REF!</definedName>
    <definedName name="ramosdos2002" localSheetId="63">#REF!</definedName>
    <definedName name="ramosdos2002" localSheetId="1">#REF!</definedName>
    <definedName name="ramosdos2002" localSheetId="0">#REF!</definedName>
    <definedName name="ramosdos2002">#REF!</definedName>
    <definedName name="ramosuno2002" localSheetId="62">#REF!</definedName>
    <definedName name="ramosuno2002" localSheetId="63">#REF!</definedName>
    <definedName name="ramosuno2002" localSheetId="1">#REF!</definedName>
    <definedName name="ramosuno2002" localSheetId="0">#REF!</definedName>
    <definedName name="ramosuno2002">#REF!</definedName>
    <definedName name="ramoUR" localSheetId="62">#REF!</definedName>
    <definedName name="ramoUR" localSheetId="63">#REF!</definedName>
    <definedName name="ramoUR" localSheetId="1">#REF!</definedName>
    <definedName name="ramoUR" localSheetId="0">#REF!</definedName>
    <definedName name="ramoUR">#REF!</definedName>
    <definedName name="RANGO">#N/A</definedName>
    <definedName name="RANGO2">#N/A</definedName>
    <definedName name="RCV" localSheetId="62">[8]BANPRO99!#REF!</definedName>
    <definedName name="RCV" localSheetId="63">[8]BANPRO99!#REF!</definedName>
    <definedName name="RCV" localSheetId="1">[8]BANPRO99!#REF!</definedName>
    <definedName name="RCV" localSheetId="0">[8]BANPRO99!#REF!</definedName>
    <definedName name="RCV">[8]BANPRO99!#REF!</definedName>
    <definedName name="reducciones" localSheetId="62">#REF!</definedName>
    <definedName name="reducciones" localSheetId="63">#REF!</definedName>
    <definedName name="reducciones" localSheetId="1">#REF!</definedName>
    <definedName name="reducciones" localSheetId="0">#REF!</definedName>
    <definedName name="reducciones">#REF!</definedName>
    <definedName name="REG">#N/A</definedName>
    <definedName name="res" localSheetId="62">#REF!</definedName>
    <definedName name="res" localSheetId="63">#REF!</definedName>
    <definedName name="res" localSheetId="1">#REF!</definedName>
    <definedName name="res" localSheetId="0">#REF!</definedName>
    <definedName name="res">#REF!</definedName>
    <definedName name="RF" localSheetId="62">[8]BANPRO99!#REF!</definedName>
    <definedName name="RF" localSheetId="63">[8]BANPRO99!#REF!</definedName>
    <definedName name="RF" localSheetId="1">[8]BANPRO99!#REF!</definedName>
    <definedName name="RF" localSheetId="0">[8]BANPRO99!#REF!</definedName>
    <definedName name="RF">[8]BANPRO99!#REF!</definedName>
    <definedName name="RP" localSheetId="62">[8]BANPRO99!#REF!</definedName>
    <definedName name="RP" localSheetId="63">[8]BANPRO99!#REF!</definedName>
    <definedName name="RP" localSheetId="1">[8]BANPRO99!#REF!</definedName>
    <definedName name="RP" localSheetId="0">[8]BANPRO99!#REF!</definedName>
    <definedName name="RP">[8]BANPRO99!#REF!</definedName>
    <definedName name="RT" localSheetId="62">[8]BANPRO99!#REF!</definedName>
    <definedName name="RT" localSheetId="63">[8]BANPRO99!#REF!</definedName>
    <definedName name="RT" localSheetId="1">[8]BANPRO99!#REF!</definedName>
    <definedName name="RT" localSheetId="0">[8]BANPRO99!#REF!</definedName>
    <definedName name="RT">[8]BANPRO99!#REF!</definedName>
    <definedName name="s" localSheetId="62">[1]!SEP&amp;[1]!OCT&amp;[1]!NOV&amp;[1]!DIC</definedName>
    <definedName name="s" localSheetId="63">[1]!SEP&amp;[1]!OCT&amp;[1]!NOV&amp;[1]!DIC</definedName>
    <definedName name="s">[1]!SEP&amp;[1]!OCT&amp;[1]!NOV&amp;[1]!DIC</definedName>
    <definedName name="sa" localSheetId="62">#REF!</definedName>
    <definedName name="sa" localSheetId="63">#REF!</definedName>
    <definedName name="sa" localSheetId="1">#REF!</definedName>
    <definedName name="sa" localSheetId="0">#REF!</definedName>
    <definedName name="sa">#REF!</definedName>
    <definedName name="saasa" localSheetId="62" hidden="1">{"Bruto",#N/A,FALSE,"CONV3T.XLS";"Neto",#N/A,FALSE,"CONV3T.XLS";"UnoB",#N/A,FALSE,"CONV3T.XLS";"Bruto",#N/A,FALSE,"CONV4T.XLS";"Neto",#N/A,FALSE,"CONV4T.XLS";"UnoB",#N/A,FALSE,"CONV4T.XLS"}</definedName>
    <definedName name="saasa" localSheetId="63"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2" hidden="1">{#N/A,#N/A,FALSE,"TOT";#N/A,#N/A,FALSE,"PEP";#N/A,#N/A,FALSE,"REF";#N/A,#N/A,FALSE,"GAS";#N/A,#N/A,FALSE,"PET";#N/A,#N/A,FALSE,"COR"}</definedName>
    <definedName name="sasaas" localSheetId="63"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2">#REF!</definedName>
    <definedName name="sb" localSheetId="63">#REF!</definedName>
    <definedName name="sb" localSheetId="1">#REF!</definedName>
    <definedName name="sb" localSheetId="0">#REF!</definedName>
    <definedName name="sb">#REF!</definedName>
    <definedName name="sc" localSheetId="62">#REF!</definedName>
    <definedName name="sc" localSheetId="63">#REF!</definedName>
    <definedName name="sc" localSheetId="1">#REF!</definedName>
    <definedName name="sc" localSheetId="0">#REF!</definedName>
    <definedName name="sc">#REF!</definedName>
    <definedName name="SCHP">'[5]Premisas IMSS'!$M$13</definedName>
    <definedName name="sd" localSheetId="62">#REF!</definedName>
    <definedName name="sd" localSheetId="63">#REF!</definedName>
    <definedName name="sd" localSheetId="1">#REF!</definedName>
    <definedName name="sd" localSheetId="0">#REF!</definedName>
    <definedName name="sd">#REF!</definedName>
    <definedName name="sds">[26]Presupuesto!$T:$T</definedName>
    <definedName name="sdsdds" localSheetId="62" hidden="1">{"Bruto",#N/A,FALSE,"CONV3T.XLS";"Neto",#N/A,FALSE,"CONV3T.XLS";"UnoB",#N/A,FALSE,"CONV3T.XLS";"Bruto",#N/A,FALSE,"CONV4T.XLS";"Neto",#N/A,FALSE,"CONV4T.XLS";"UnoB",#N/A,FALSE,"CONV4T.XLS"}</definedName>
    <definedName name="sdsdds" localSheetId="63"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2">#REF!</definedName>
    <definedName name="se" localSheetId="63">#REF!</definedName>
    <definedName name="se" localSheetId="1">#REF!</definedName>
    <definedName name="se" localSheetId="0">#REF!</definedName>
    <definedName name="se">#REF!</definedName>
    <definedName name="SEP">"; SEPTIEMBRE.- "&amp;TEXT([10]edofza09!$C$24,"#,##0")</definedName>
    <definedName name="sero" localSheetId="62" hidden="1">{"Bruto",#N/A,FALSE,"CONV3T.XLS";"Neto",#N/A,FALSE,"CONV3T.XLS";"UnoB",#N/A,FALSE,"CONV3T.XLS";"Bruto",#N/A,FALSE,"CONV4T.XLS";"Neto",#N/A,FALSE,"CONV4T.XLS";"UnoB",#N/A,FALSE,"CONV4T.XLS"}</definedName>
    <definedName name="sero" localSheetId="63"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62">[8]BANPRO99!#REF!</definedName>
    <definedName name="SF" localSheetId="63">[8]BANPRO99!#REF!</definedName>
    <definedName name="SF" localSheetId="1">[8]BANPRO99!#REF!</definedName>
    <definedName name="SF" localSheetId="0">[8]BANPRO99!#REF!</definedName>
    <definedName name="SF">[8]BANPRO99!#REF!</definedName>
    <definedName name="SHCP" localSheetId="62" hidden="1">#REF!</definedName>
    <definedName name="SHCP" localSheetId="63" hidden="1">#REF!</definedName>
    <definedName name="SHCP" localSheetId="1" hidden="1">#REF!</definedName>
    <definedName name="SHCP" localSheetId="0" hidden="1">#REF!</definedName>
    <definedName name="SHCP" hidden="1">#REF!</definedName>
    <definedName name="sinpec" localSheetId="62">#REF!</definedName>
    <definedName name="sinpec" localSheetId="63">#REF!</definedName>
    <definedName name="sinpec" localSheetId="1">#REF!</definedName>
    <definedName name="sinpec" localSheetId="0">#REF!</definedName>
    <definedName name="sinpec">#REF!</definedName>
    <definedName name="smdf97">'[5]Premisa macro'!$C$4</definedName>
    <definedName name="SPEM96" localSheetId="62">#REF!</definedName>
    <definedName name="SPEM96" localSheetId="63">#REF!</definedName>
    <definedName name="SPEM96" localSheetId="1">#REF!</definedName>
    <definedName name="SPEM96" localSheetId="0">#REF!</definedName>
    <definedName name="SPEM96">#REF!</definedName>
    <definedName name="sta" localSheetId="62">#REF!</definedName>
    <definedName name="sta" localSheetId="63">#REF!</definedName>
    <definedName name="sta" localSheetId="1">#REF!</definedName>
    <definedName name="sta" localSheetId="0">#REF!</definedName>
    <definedName name="sta">#REF!</definedName>
    <definedName name="stb" localSheetId="62">#REF!</definedName>
    <definedName name="stb" localSheetId="63">#REF!</definedName>
    <definedName name="stb" localSheetId="1">#REF!</definedName>
    <definedName name="stb" localSheetId="0">#REF!</definedName>
    <definedName name="stb">#REF!</definedName>
    <definedName name="stc" localSheetId="62">#REF!</definedName>
    <definedName name="stc" localSheetId="63">#REF!</definedName>
    <definedName name="stc" localSheetId="1">#REF!</definedName>
    <definedName name="stc" localSheetId="0">#REF!</definedName>
    <definedName name="stc">#REF!</definedName>
    <definedName name="std" localSheetId="62">#REF!</definedName>
    <definedName name="std" localSheetId="63">#REF!</definedName>
    <definedName name="std" localSheetId="1">#REF!</definedName>
    <definedName name="std" localSheetId="0">#REF!</definedName>
    <definedName name="std">#REF!</definedName>
    <definedName name="ste" localSheetId="62">#REF!</definedName>
    <definedName name="ste" localSheetId="63">#REF!</definedName>
    <definedName name="ste" localSheetId="1">#REF!</definedName>
    <definedName name="ste" localSheetId="0">#REF!</definedName>
    <definedName name="ste">#REF!</definedName>
    <definedName name="subfunción" localSheetId="62">#REF!</definedName>
    <definedName name="subfunción" localSheetId="63">#REF!</definedName>
    <definedName name="subfunción" localSheetId="1">#REF!</definedName>
    <definedName name="subfunción" localSheetId="0">#REF!</definedName>
    <definedName name="subfunción">#REF!</definedName>
    <definedName name="syt" localSheetId="62">#REF!</definedName>
    <definedName name="syt" localSheetId="63">#REF!</definedName>
    <definedName name="syt" localSheetId="1">#REF!</definedName>
    <definedName name="syt" localSheetId="0">#REF!</definedName>
    <definedName name="syt">#REF!</definedName>
    <definedName name="sytc03" localSheetId="62">#REF!</definedName>
    <definedName name="sytc03" localSheetId="63">#REF!</definedName>
    <definedName name="sytc03" localSheetId="1">#REF!</definedName>
    <definedName name="sytc03" localSheetId="0">#REF!</definedName>
    <definedName name="sytc03">#REF!</definedName>
    <definedName name="sytppef" localSheetId="62">#REF!</definedName>
    <definedName name="sytppef" localSheetId="63">#REF!</definedName>
    <definedName name="sytppef" localSheetId="1">#REF!</definedName>
    <definedName name="sytppef" localSheetId="0">#REF!</definedName>
    <definedName name="sytppef">#REF!</definedName>
    <definedName name="SZZXCZXC" localSheetId="62" hidden="1">{"Bruto",#N/A,FALSE,"CONV3T.XLS";"Neto",#N/A,FALSE,"CONV3T.XLS";"UnoB",#N/A,FALSE,"CONV3T.XLS";"Bruto",#N/A,FALSE,"CONV4T.XLS";"Neto",#N/A,FALSE,"CONV4T.XLS";"UnoB",#N/A,FALSE,"CONV4T.XLS"}</definedName>
    <definedName name="SZZXCZXC" localSheetId="63"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2">#REF!</definedName>
    <definedName name="tabla2002" localSheetId="63">#REF!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2" hidden="1">{#N/A,#N/A,FALSE,"TOT";#N/A,#N/A,FALSE,"PEP";#N/A,#N/A,FALSE,"REF";#N/A,#N/A,FALSE,"GAS";#N/A,#N/A,FALSE,"PET";#N/A,#N/A,FALSE,"COR"}</definedName>
    <definedName name="TAJJJJ" localSheetId="63"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2" hidden="1">{"Bruto",#N/A,FALSE,"CONV3T.XLS";"Neto",#N/A,FALSE,"CONV3T.XLS";"UnoB",#N/A,FALSE,"CONV3T.XLS";"Bruto",#N/A,FALSE,"CONV4T.XLS";"Neto",#N/A,FALSE,"CONV4T.XLS";"UnoB",#N/A,FALSE,"CONV4T.XLS"}</definedName>
    <definedName name="TENER" localSheetId="63"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2">#REF!</definedName>
    <definedName name="TIT" localSheetId="63">#REF!</definedName>
    <definedName name="TIT" localSheetId="1">#REF!</definedName>
    <definedName name="TIT" localSheetId="0">#REF!</definedName>
    <definedName name="TIT">#REF!</definedName>
    <definedName name="TITULO">[37]PPQ!$B$3</definedName>
    <definedName name="_xlnm.Print_Titles" localSheetId="19">'10 M001'!$1:$5</definedName>
    <definedName name="_xlnm.Print_Titles" localSheetId="20">'10 S020'!$1:$5</definedName>
    <definedName name="_xlnm.Print_Titles" localSheetId="21">'10 S021'!$1:$5</definedName>
    <definedName name="_xlnm.Print_Titles" localSheetId="22">'10 U006'!$1:$5</definedName>
    <definedName name="_xlnm.Print_Titles" localSheetId="23">'11 E010'!$1:$5</definedName>
    <definedName name="_xlnm.Print_Titles" localSheetId="24">'11 E021'!$1:$5</definedName>
    <definedName name="_xlnm.Print_Titles" localSheetId="25">'11 E032'!$1:$5</definedName>
    <definedName name="_xlnm.Print_Titles" localSheetId="26">'11 S243'!$1:$5</definedName>
    <definedName name="_xlnm.Print_Titles" localSheetId="27">'11 S244'!$1:$5</definedName>
    <definedName name="_xlnm.Print_Titles" localSheetId="28">'11 S247'!$1:$5</definedName>
    <definedName name="_xlnm.Print_Titles" localSheetId="29">'11 S267'!$1:$5</definedName>
    <definedName name="_xlnm.Print_Titles" localSheetId="30">'11 S271'!$1:$5</definedName>
    <definedName name="_xlnm.Print_Titles" localSheetId="31">'11 U084'!$1:$5</definedName>
    <definedName name="_xlnm.Print_Titles" localSheetId="32">'11 U280'!$1:$5</definedName>
    <definedName name="_xlnm.Print_Titles" localSheetId="33">'12 E010'!$1:$5</definedName>
    <definedName name="_xlnm.Print_Titles" localSheetId="34">'12 E022'!$1:$5</definedName>
    <definedName name="_xlnm.Print_Titles" localSheetId="35">'12 E023'!$1:$5</definedName>
    <definedName name="_xlnm.Print_Titles" localSheetId="36">'12 E025'!$1:$5</definedName>
    <definedName name="_xlnm.Print_Titles" localSheetId="37">'12 E036'!$1:$5</definedName>
    <definedName name="_xlnm.Print_Titles" localSheetId="38">'12 M001'!$1:$5</definedName>
    <definedName name="_xlnm.Print_Titles" localSheetId="39">'12 O001'!$1:$5</definedName>
    <definedName name="_xlnm.Print_Titles" localSheetId="40">'12 P012'!$1:$5</definedName>
    <definedName name="_xlnm.Print_Titles" localSheetId="41">'12 P016'!$1:$5</definedName>
    <definedName name="_xlnm.Print_Titles" localSheetId="42">'12 P018'!$1:$5</definedName>
    <definedName name="_xlnm.Print_Titles" localSheetId="43">'12 P020'!$1:$5</definedName>
    <definedName name="_xlnm.Print_Titles" localSheetId="44">'12 S174'!$1:$5</definedName>
    <definedName name="_xlnm.Print_Titles" localSheetId="45">'13 A006'!$1:$5</definedName>
    <definedName name="_xlnm.Print_Titles" localSheetId="46">'14 E002'!$1:$5</definedName>
    <definedName name="_xlnm.Print_Titles" localSheetId="47">'14 E003'!$1:$5</definedName>
    <definedName name="_xlnm.Print_Titles" localSheetId="48">'14 S043'!$1:$5</definedName>
    <definedName name="_xlnm.Print_Titles" localSheetId="49">'15 M001'!$1:$5</definedName>
    <definedName name="_xlnm.Print_Titles" localSheetId="50">'15 S273'!$1:$5</definedName>
    <definedName name="_xlnm.Print_Titles" localSheetId="51">'16 P002'!$1:$5</definedName>
    <definedName name="_xlnm.Print_Titles" localSheetId="52">'16 S046'!$1:$5</definedName>
    <definedName name="_xlnm.Print_Titles" localSheetId="53">'16 S219'!$1:$5</definedName>
    <definedName name="_xlnm.Print_Titles" localSheetId="54">'17 E002'!$1:$5</definedName>
    <definedName name="_xlnm.Print_Titles" localSheetId="55">'17 E003'!$1:$5</definedName>
    <definedName name="_xlnm.Print_Titles" localSheetId="56">'17 E009'!$1:$5</definedName>
    <definedName name="_xlnm.Print_Titles" localSheetId="57">'17 E011'!$1:$5</definedName>
    <definedName name="_xlnm.Print_Titles" localSheetId="58">'17 E013'!$1:$5</definedName>
    <definedName name="_xlnm.Print_Titles" localSheetId="59">'17 M001'!$1:$5</definedName>
    <definedName name="_xlnm.Print_Titles" localSheetId="60">'18 E568'!$1:$5</definedName>
    <definedName name="_xlnm.Print_Titles" localSheetId="61">'18 G003'!$1:$5</definedName>
    <definedName name="_xlnm.Print_Titles" localSheetId="62">'18 M001'!$1:$5</definedName>
    <definedName name="_xlnm.Print_Titles" localSheetId="63">'18 P002'!$1:$5</definedName>
    <definedName name="_xlnm.Print_Titles" localSheetId="64">'18 P008'!$1:$5</definedName>
    <definedName name="_xlnm.Print_Titles" localSheetId="65">'19 J014'!$1:$5</definedName>
    <definedName name="_xlnm.Print_Titles" localSheetId="66">'20 E016'!$1:$5</definedName>
    <definedName name="_xlnm.Print_Titles" localSheetId="67">'20 S017'!$1:$5</definedName>
    <definedName name="_xlnm.Print_Titles" localSheetId="68">'20 S070'!$1:$5</definedName>
    <definedName name="_xlnm.Print_Titles" localSheetId="69">'20 S155'!$1:$5</definedName>
    <definedName name="_xlnm.Print_Titles" localSheetId="70">'20 S174'!$1:$5</definedName>
    <definedName name="_xlnm.Print_Titles" localSheetId="71">'20 S176'!$1:$5</definedName>
    <definedName name="_xlnm.Print_Titles" localSheetId="72">'21 P001'!$1:$5</definedName>
    <definedName name="_xlnm.Print_Titles" localSheetId="73">'22 M001'!$1:$5</definedName>
    <definedName name="_xlnm.Print_Titles" localSheetId="74">'22 R003'!$1:$5</definedName>
    <definedName name="_xlnm.Print_Titles" localSheetId="75">'22 R008'!$1:$5</definedName>
    <definedName name="_xlnm.Print_Titles" localSheetId="76">'22 R009'!$1:$5</definedName>
    <definedName name="_xlnm.Print_Titles" localSheetId="77">'22 R010'!$1:$5</definedName>
    <definedName name="_xlnm.Print_Titles" localSheetId="78">'22 R011'!$1:$5</definedName>
    <definedName name="_xlnm.Print_Titles" localSheetId="79">'35 E013'!$1:$5</definedName>
    <definedName name="_xlnm.Print_Titles" localSheetId="80">'35 M001'!$1:$5</definedName>
    <definedName name="_xlnm.Print_Titles" localSheetId="81">'38 F002'!$1:$5</definedName>
    <definedName name="_xlnm.Print_Titles" localSheetId="82">'38 S190'!$1:$5</definedName>
    <definedName name="_xlnm.Print_Titles" localSheetId="2">'4 E015'!$1:$5</definedName>
    <definedName name="_xlnm.Print_Titles" localSheetId="3">'4 P006'!$1:$5</definedName>
    <definedName name="_xlnm.Print_Titles" localSheetId="4">'4 P021'!$1:$5</definedName>
    <definedName name="_xlnm.Print_Titles" localSheetId="5">'4 P022'!$1:$5</definedName>
    <definedName name="_xlnm.Print_Titles" localSheetId="6">'4 P023'!$1:$5</definedName>
    <definedName name="_xlnm.Print_Titles" localSheetId="7">'4 P024'!$1:$5</definedName>
    <definedName name="_xlnm.Print_Titles" localSheetId="83">'40 P002'!$1:$5</definedName>
    <definedName name="_xlnm.Print_Titles" localSheetId="84">'43 M001'!$1:$5</definedName>
    <definedName name="_xlnm.Print_Titles" localSheetId="85">'45 G001'!$1:$5</definedName>
    <definedName name="_xlnm.Print_Titles" localSheetId="86">'45 G002'!$1:$5</definedName>
    <definedName name="_xlnm.Print_Titles" localSheetId="87">'45 M001'!$1:$5</definedName>
    <definedName name="_xlnm.Print_Titles" localSheetId="88">'47 E033'!$1:$5</definedName>
    <definedName name="_xlnm.Print_Titles" localSheetId="89">'47 M001'!$1:$5</definedName>
    <definedName name="_xlnm.Print_Titles" localSheetId="90">'47 O001'!$1:$5</definedName>
    <definedName name="_xlnm.Print_Titles" localSheetId="91">'47 P010'!$1:$5</definedName>
    <definedName name="_xlnm.Print_Titles" localSheetId="92">'47 S010'!$1:$5</definedName>
    <definedName name="_xlnm.Print_Titles" localSheetId="93">'47 S249'!$1:$5</definedName>
    <definedName name="_xlnm.Print_Titles" localSheetId="94">'47 U011'!$1:$5</definedName>
    <definedName name="_xlnm.Print_Titles" localSheetId="95">'48 E011'!$1:$5</definedName>
    <definedName name="_xlnm.Print_Titles" localSheetId="96">'48 S243'!$1:$5</definedName>
    <definedName name="_xlnm.Print_Titles" localSheetId="8">'5 E002'!$1:$5</definedName>
    <definedName name="_xlnm.Print_Titles" localSheetId="9">'5 M001'!$1:$5</definedName>
    <definedName name="_xlnm.Print_Titles" localSheetId="10">'5 P005'!$1:$5</definedName>
    <definedName name="_xlnm.Print_Titles" localSheetId="97">'50 E001'!$1:$5</definedName>
    <definedName name="_xlnm.Print_Titles" localSheetId="98">'50 E007'!$1:$5</definedName>
    <definedName name="_xlnm.Print_Titles" localSheetId="99">'50 E011'!$1:$5</definedName>
    <definedName name="_xlnm.Print_Titles" localSheetId="100">'51 E036'!$1:$5</definedName>
    <definedName name="_xlnm.Print_Titles" localSheetId="101">'51 E043'!$1:$5</definedName>
    <definedName name="_xlnm.Print_Titles" localSheetId="102">'52 M001'!$1:$5</definedName>
    <definedName name="_xlnm.Print_Titles" localSheetId="103">'53 F571'!$1:$5</definedName>
    <definedName name="_xlnm.Print_Titles" localSheetId="11">'6 M001'!$1:$5</definedName>
    <definedName name="_xlnm.Print_Titles" localSheetId="12">'7 A900'!$1:$5</definedName>
    <definedName name="_xlnm.Print_Titles" localSheetId="13">'8 P001'!$1:$5</definedName>
    <definedName name="_xlnm.Print_Titles" localSheetId="14">'8 S257'!$1:$5</definedName>
    <definedName name="_xlnm.Print_Titles" localSheetId="15">'8 S259'!$1:$5</definedName>
    <definedName name="_xlnm.Print_Titles" localSheetId="16">'8 S260'!$1:$5</definedName>
    <definedName name="_xlnm.Print_Titles" localSheetId="17">'8 U024'!$1:$5</definedName>
    <definedName name="_xlnm.Print_Titles" localSheetId="18">'9 P001'!$1:$5</definedName>
    <definedName name="TODO96" localSheetId="62">#REF!</definedName>
    <definedName name="TODO96" localSheetId="63">#REF!</definedName>
    <definedName name="TODO96" localSheetId="1">#REF!</definedName>
    <definedName name="TODO96" localSheetId="0">#REF!</definedName>
    <definedName name="TODO96">#REF!</definedName>
    <definedName name="TOTAL">#N/A</definedName>
    <definedName name="total_real" localSheetId="62">#REF!</definedName>
    <definedName name="total_real" localSheetId="63">#REF!</definedName>
    <definedName name="total_real" localSheetId="1">#REF!</definedName>
    <definedName name="total_real" localSheetId="0">#REF!</definedName>
    <definedName name="total_real">#REF!</definedName>
    <definedName name="TOTAL01" localSheetId="62">#REF!</definedName>
    <definedName name="TOTAL01" localSheetId="63">#REF!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2" hidden="1">{"Bruto",#N/A,FALSE,"CONV3T.XLS";"Neto",#N/A,FALSE,"CONV3T.XLS";"UnoB",#N/A,FALSE,"CONV3T.XLS";"Bruto",#N/A,FALSE,"CONV4T.XLS";"Neto",#N/A,FALSE,"CONV4T.XLS";"UnoB",#N/A,FALSE,"CONV4T.XLS"}</definedName>
    <definedName name="tul" localSheetId="63"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62">[1]!AGO&amp;[1]!SEP&amp;[1]!OCT&amp;[1]!NOV&amp;[1]!DIC</definedName>
    <definedName name="u" localSheetId="63">[1]!AGO&amp;[1]!SEP&amp;[1]!OCT&amp;[1]!NOV&amp;[1]!DIC</definedName>
    <definedName name="u">[1]!AGO&amp;[1]!SEP&amp;[1]!OCT&amp;[1]!NOV&amp;[1]!DIC</definedName>
    <definedName name="UPCPICF_VMD50020" localSheetId="62">#REF!</definedName>
    <definedName name="UPCPICF_VMD50020" localSheetId="63">#REF!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62">#REF!</definedName>
    <definedName name="vcorta" localSheetId="63">#REF!</definedName>
    <definedName name="vcorta" localSheetId="1">#REF!</definedName>
    <definedName name="vcorta" localSheetId="0">#REF!</definedName>
    <definedName name="vcorta">#REF!</definedName>
    <definedName name="Vertientes" localSheetId="62">#REF!</definedName>
    <definedName name="Vertientes" localSheetId="63">#REF!</definedName>
    <definedName name="Vertientes" localSheetId="1">#REF!</definedName>
    <definedName name="Vertientes" localSheetId="0">#REF!</definedName>
    <definedName name="Vertientes">#REF!</definedName>
    <definedName name="wrn.econv2s." localSheetId="62" hidden="1">{"Bruto",#N/A,FALSE,"CONV3T.XLS";"Neto",#N/A,FALSE,"CONV3T.XLS";"UnoB",#N/A,FALSE,"CONV3T.XLS";"Bruto",#N/A,FALSE,"CONV4T.XLS";"Neto",#N/A,FALSE,"CONV4T.XLS";"UnoB",#N/A,FALSE,"CONV4T.XLS"}</definedName>
    <definedName name="wrn.econv2s." localSheetId="63"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2" hidden="1">{#N/A,#N/A,FALSE,"TOT";#N/A,#N/A,FALSE,"PEP";#N/A,#N/A,FALSE,"REF";#N/A,#N/A,FALSE,"GAS";#N/A,#N/A,FALSE,"PET";#N/A,#N/A,FALSE,"COR"}</definedName>
    <definedName name="wrn.gst1tajuorg." localSheetId="63"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2">#REF!</definedName>
    <definedName name="x" localSheetId="63">#REF!</definedName>
    <definedName name="x" localSheetId="1">#REF!</definedName>
    <definedName name="x" localSheetId="0">#REF!</definedName>
    <definedName name="x">#REF!</definedName>
    <definedName name="XX" localSheetId="62" hidden="1">{"Bruto",#N/A,FALSE,"CONV3T.XLS";"Neto",#N/A,FALSE,"CONV3T.XLS";"UnoB",#N/A,FALSE,"CONV3T.XLS";"Bruto",#N/A,FALSE,"CONV4T.XLS";"Neto",#N/A,FALSE,"CONV4T.XLS";"UnoB",#N/A,FALSE,"CONV4T.XLS"}</definedName>
    <definedName name="XX" localSheetId="63"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2">#REF!</definedName>
    <definedName name="xxx" localSheetId="63">#REF!</definedName>
    <definedName name="xxx" localSheetId="1">#REF!</definedName>
    <definedName name="xxx" localSheetId="0">#REF!</definedName>
    <definedName name="xxx">#REF!</definedName>
    <definedName name="yyy" localSheetId="62">#REF!</definedName>
    <definedName name="yyy" localSheetId="63">#REF!</definedName>
    <definedName name="yyy" localSheetId="1">#REF!</definedName>
    <definedName name="yyy" localSheetId="0">#REF!</definedName>
    <definedName name="yyy">#REF!</definedName>
    <definedName name="zz" localSheetId="62">#REF!</definedName>
    <definedName name="zz" localSheetId="63">#REF!</definedName>
    <definedName name="zz" localSheetId="1">#REF!</definedName>
    <definedName name="zz" localSheetId="0">#REF!</definedName>
    <definedName name="zz">#REF!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7" i="104" l="1"/>
  <c r="J27" i="104"/>
  <c r="W90" i="68" l="1"/>
  <c r="W88" i="68"/>
  <c r="T88" i="68"/>
  <c r="V84" i="68"/>
  <c r="W84" i="68"/>
  <c r="V82" i="68"/>
  <c r="T80" i="68"/>
  <c r="T78" i="68"/>
  <c r="W75" i="68"/>
  <c r="W74" i="68"/>
  <c r="W72" i="68"/>
  <c r="T72" i="68"/>
  <c r="T70" i="68"/>
  <c r="V68" i="68"/>
  <c r="W68" i="68"/>
  <c r="W67" i="68"/>
  <c r="W66" i="68"/>
  <c r="T66" i="68"/>
  <c r="W64" i="68"/>
  <c r="T64" i="68"/>
  <c r="W63" i="68"/>
  <c r="T62" i="68"/>
  <c r="W59" i="68"/>
  <c r="W58" i="68"/>
  <c r="T56" i="68"/>
  <c r="W51" i="68"/>
  <c r="W50" i="68"/>
  <c r="W49" i="68"/>
  <c r="W48" i="68"/>
  <c r="T48" i="68"/>
  <c r="V44" i="68"/>
  <c r="W44" i="68"/>
  <c r="W43" i="68"/>
  <c r="T42" i="68"/>
  <c r="W40" i="68"/>
  <c r="T40" i="68"/>
  <c r="W39" i="68"/>
  <c r="V36" i="68"/>
  <c r="W34" i="68"/>
  <c r="W32" i="68"/>
  <c r="T32" i="68"/>
  <c r="V28" i="68"/>
  <c r="W28" i="68"/>
  <c r="W27" i="68"/>
  <c r="W25" i="68"/>
  <c r="T94" i="67"/>
  <c r="V92" i="67"/>
  <c r="W89" i="67"/>
  <c r="W87" i="67"/>
  <c r="W86" i="67"/>
  <c r="W84" i="67"/>
  <c r="V82" i="67"/>
  <c r="W82" i="67"/>
  <c r="W79" i="67"/>
  <c r="T80" i="67"/>
  <c r="W78" i="67"/>
  <c r="T78" i="67"/>
  <c r="V74" i="67"/>
  <c r="T72" i="67"/>
  <c r="W69" i="67"/>
  <c r="T70" i="67"/>
  <c r="W67" i="67"/>
  <c r="V68" i="67"/>
  <c r="W66" i="67"/>
  <c r="W65" i="67"/>
  <c r="T64" i="67"/>
  <c r="W61" i="67"/>
  <c r="T62" i="67"/>
  <c r="W60" i="67"/>
  <c r="V60" i="67"/>
  <c r="W58" i="67"/>
  <c r="V58" i="67"/>
  <c r="T56" i="67"/>
  <c r="W53" i="67"/>
  <c r="T54" i="67"/>
  <c r="W51" i="67"/>
  <c r="V52" i="67"/>
  <c r="W50" i="67"/>
  <c r="W49" i="67"/>
  <c r="T48" i="67"/>
  <c r="W45" i="67"/>
  <c r="T46" i="67"/>
  <c r="W44" i="67"/>
  <c r="V44" i="67"/>
  <c r="W42" i="67"/>
  <c r="V42" i="67"/>
  <c r="T40" i="67"/>
  <c r="W37" i="67"/>
  <c r="T38" i="67"/>
  <c r="W35" i="67"/>
  <c r="V36" i="67"/>
  <c r="W34" i="67"/>
  <c r="W33" i="67"/>
  <c r="T38" i="68" l="1"/>
  <c r="V42" i="68"/>
  <c r="V52" i="68"/>
  <c r="W57" i="68"/>
  <c r="V76" i="68"/>
  <c r="W82" i="68"/>
  <c r="W87" i="68"/>
  <c r="T90" i="68"/>
  <c r="W31" i="68"/>
  <c r="T34" i="68"/>
  <c r="W35" i="68"/>
  <c r="W42" i="68"/>
  <c r="W47" i="68"/>
  <c r="T50" i="68"/>
  <c r="W52" i="68"/>
  <c r="V60" i="68"/>
  <c r="W65" i="68"/>
  <c r="T68" i="68"/>
  <c r="W71" i="68"/>
  <c r="T74" i="68"/>
  <c r="W76" i="68"/>
  <c r="T86" i="68"/>
  <c r="T30" i="68"/>
  <c r="W36" i="68"/>
  <c r="T46" i="68"/>
  <c r="T54" i="68"/>
  <c r="W55" i="68"/>
  <c r="W56" i="68"/>
  <c r="T58" i="68"/>
  <c r="W60" i="68"/>
  <c r="W79" i="68"/>
  <c r="W80" i="68"/>
  <c r="T82" i="68"/>
  <c r="W83" i="68"/>
  <c r="W89" i="68"/>
  <c r="W45" i="68"/>
  <c r="V46" i="68"/>
  <c r="W46" i="68"/>
  <c r="W85" i="68"/>
  <c r="V86" i="68"/>
  <c r="W86" i="68"/>
  <c r="T60" i="68"/>
  <c r="W53" i="68"/>
  <c r="W54" i="68"/>
  <c r="V54" i="68"/>
  <c r="V74" i="68"/>
  <c r="T76" i="68"/>
  <c r="W61" i="68"/>
  <c r="V62" i="68"/>
  <c r="W62" i="68"/>
  <c r="V34" i="68"/>
  <c r="W37" i="68"/>
  <c r="V38" i="68"/>
  <c r="W38" i="68"/>
  <c r="W41" i="68"/>
  <c r="T44" i="68"/>
  <c r="V58" i="68"/>
  <c r="W77" i="68"/>
  <c r="V78" i="68"/>
  <c r="W78" i="68"/>
  <c r="W81" i="68"/>
  <c r="T84" i="68"/>
  <c r="W29" i="68"/>
  <c r="V30" i="68"/>
  <c r="W30" i="68"/>
  <c r="W33" i="68"/>
  <c r="T36" i="68"/>
  <c r="T28" i="68"/>
  <c r="V50" i="68"/>
  <c r="T52" i="68"/>
  <c r="V66" i="68"/>
  <c r="W69" i="68"/>
  <c r="V70" i="68"/>
  <c r="W70" i="68"/>
  <c r="W73" i="68"/>
  <c r="V90" i="68"/>
  <c r="V32" i="68"/>
  <c r="V40" i="68"/>
  <c r="V48" i="68"/>
  <c r="V56" i="68"/>
  <c r="V64" i="68"/>
  <c r="V72" i="68"/>
  <c r="V80" i="68"/>
  <c r="V88" i="68"/>
  <c r="T26" i="68"/>
  <c r="W26" i="68"/>
  <c r="V26" i="68"/>
  <c r="W71" i="67"/>
  <c r="V46" i="67"/>
  <c r="T58" i="67"/>
  <c r="V62" i="67"/>
  <c r="T74" i="67"/>
  <c r="W90" i="67"/>
  <c r="W92" i="67"/>
  <c r="W41" i="67"/>
  <c r="W47" i="67"/>
  <c r="V50" i="67"/>
  <c r="W52" i="67"/>
  <c r="W57" i="67"/>
  <c r="W63" i="67"/>
  <c r="V66" i="67"/>
  <c r="W68" i="67"/>
  <c r="W73" i="67"/>
  <c r="V76" i="67"/>
  <c r="T82" i="67"/>
  <c r="T84" i="67"/>
  <c r="W85" i="67"/>
  <c r="V86" i="67"/>
  <c r="V90" i="67"/>
  <c r="W94" i="67"/>
  <c r="T96" i="67"/>
  <c r="W39" i="67"/>
  <c r="W55" i="67"/>
  <c r="T42" i="67"/>
  <c r="T76" i="67"/>
  <c r="W77" i="67"/>
  <c r="V78" i="67"/>
  <c r="T88" i="67"/>
  <c r="V34" i="67"/>
  <c r="W36" i="67"/>
  <c r="T34" i="67"/>
  <c r="V38" i="67"/>
  <c r="W43" i="67"/>
  <c r="T50" i="67"/>
  <c r="V54" i="67"/>
  <c r="W59" i="67"/>
  <c r="T66" i="67"/>
  <c r="V70" i="67"/>
  <c r="W74" i="67"/>
  <c r="W76" i="67"/>
  <c r="W81" i="67"/>
  <c r="V84" i="67"/>
  <c r="T86" i="67"/>
  <c r="T90" i="67"/>
  <c r="T92" i="67"/>
  <c r="W93" i="67"/>
  <c r="V94" i="67"/>
  <c r="W95" i="67"/>
  <c r="T36" i="67"/>
  <c r="W38" i="67"/>
  <c r="V40" i="67"/>
  <c r="T44" i="67"/>
  <c r="W46" i="67"/>
  <c r="V48" i="67"/>
  <c r="T52" i="67"/>
  <c r="W54" i="67"/>
  <c r="V56" i="67"/>
  <c r="T60" i="67"/>
  <c r="W62" i="67"/>
  <c r="V64" i="67"/>
  <c r="T68" i="67"/>
  <c r="W70" i="67"/>
  <c r="V72" i="67"/>
  <c r="W75" i="67"/>
  <c r="V80" i="67"/>
  <c r="W83" i="67"/>
  <c r="V88" i="67"/>
  <c r="W91" i="67"/>
  <c r="V96" i="67"/>
  <c r="W40" i="67"/>
  <c r="W48" i="67"/>
  <c r="W56" i="67"/>
  <c r="W64" i="67"/>
  <c r="W72" i="67"/>
  <c r="W80" i="67"/>
  <c r="W88" i="67"/>
  <c r="W96" i="67"/>
  <c r="W25" i="106" l="1"/>
  <c r="T26" i="106"/>
  <c r="V26" i="106"/>
  <c r="W26" i="106"/>
  <c r="W31" i="105"/>
  <c r="T32" i="105"/>
  <c r="V32" i="105"/>
  <c r="W32" i="105"/>
  <c r="W33" i="105"/>
  <c r="T34" i="105"/>
  <c r="V34" i="105"/>
  <c r="W34" i="105"/>
  <c r="D11" i="104" l="1"/>
  <c r="E11" i="104"/>
  <c r="F11" i="104"/>
  <c r="G11" i="104"/>
  <c r="H11" i="104"/>
  <c r="I11" i="104"/>
  <c r="I5" i="103"/>
  <c r="D10" i="103"/>
  <c r="E10" i="103"/>
  <c r="F10" i="103"/>
  <c r="G10" i="103"/>
  <c r="H10" i="103"/>
  <c r="I10" i="103"/>
  <c r="J10" i="103"/>
  <c r="I11" i="103" s="1"/>
  <c r="K10" i="103"/>
  <c r="K11" i="103" s="1"/>
  <c r="L10" i="103"/>
  <c r="E11" i="103"/>
  <c r="F11" i="103"/>
  <c r="G11" i="103"/>
  <c r="L11" i="103"/>
  <c r="J11" i="104" l="1"/>
  <c r="K11" i="104"/>
  <c r="J11" i="103"/>
  <c r="V26" i="102"/>
  <c r="W26" i="101"/>
  <c r="V26" i="101"/>
  <c r="W26" i="102" l="1"/>
  <c r="T26" i="101"/>
  <c r="T26" i="102" l="1"/>
  <c r="W25" i="102" l="1"/>
  <c r="W25" i="101"/>
  <c r="V21" i="98" l="1"/>
  <c r="W21" i="98"/>
  <c r="W25" i="98"/>
  <c r="T26" i="98"/>
  <c r="V26" i="98"/>
  <c r="W26" i="98"/>
  <c r="V21" i="97" l="1"/>
  <c r="W21" i="97"/>
  <c r="V22" i="97"/>
  <c r="W22" i="97"/>
  <c r="V23" i="97"/>
  <c r="W23" i="97"/>
  <c r="W27" i="97"/>
  <c r="T28" i="97"/>
  <c r="V28" i="97"/>
  <c r="W28" i="97"/>
  <c r="V21" i="96"/>
  <c r="W21" i="96"/>
  <c r="V22" i="96"/>
  <c r="W22" i="96"/>
  <c r="W26" i="96"/>
  <c r="T27" i="96"/>
  <c r="V27" i="96"/>
  <c r="W27" i="96"/>
  <c r="V21" i="95"/>
  <c r="W21" i="95"/>
  <c r="V22" i="95"/>
  <c r="W22" i="95"/>
  <c r="V23" i="95"/>
  <c r="W23" i="95"/>
  <c r="V24" i="95"/>
  <c r="W24" i="95"/>
  <c r="V25" i="95"/>
  <c r="W25" i="95"/>
  <c r="V26" i="95"/>
  <c r="W26" i="95"/>
  <c r="V27" i="95"/>
  <c r="W27" i="95"/>
  <c r="V28" i="95"/>
  <c r="W28" i="95"/>
  <c r="W32" i="95"/>
  <c r="T33" i="95"/>
  <c r="V33" i="95"/>
  <c r="W33" i="95"/>
  <c r="V21" i="94"/>
  <c r="W21" i="94"/>
  <c r="V22" i="94"/>
  <c r="W22" i="94"/>
  <c r="W26" i="94"/>
  <c r="T27" i="94"/>
  <c r="V27" i="94"/>
  <c r="W27" i="94"/>
  <c r="V21" i="93"/>
  <c r="W21" i="93"/>
  <c r="V22" i="93"/>
  <c r="W22" i="93"/>
  <c r="V23" i="93"/>
  <c r="W23" i="93"/>
  <c r="W27" i="93"/>
  <c r="T28" i="93"/>
  <c r="V28" i="93"/>
  <c r="W28" i="93"/>
  <c r="V21" i="92"/>
  <c r="W21" i="92"/>
  <c r="V22" i="92"/>
  <c r="W22" i="92"/>
  <c r="V23" i="92"/>
  <c r="W23" i="92"/>
  <c r="V24" i="92"/>
  <c r="W24" i="92"/>
  <c r="V25" i="92"/>
  <c r="W25" i="92"/>
  <c r="W29" i="92"/>
  <c r="T30" i="92"/>
  <c r="V30" i="92"/>
  <c r="W30" i="92"/>
  <c r="V21" i="91"/>
  <c r="W21" i="91"/>
  <c r="W25" i="91"/>
  <c r="T26" i="91"/>
  <c r="V26" i="91"/>
  <c r="W26" i="91"/>
  <c r="V21" i="90"/>
  <c r="W21" i="90"/>
  <c r="V22" i="90"/>
  <c r="W22" i="90"/>
  <c r="W26" i="90"/>
  <c r="T27" i="90"/>
  <c r="V27" i="90"/>
  <c r="W27" i="90"/>
  <c r="W28" i="90"/>
  <c r="T29" i="90"/>
  <c r="V29" i="90"/>
  <c r="W29" i="90"/>
  <c r="V21" i="89"/>
  <c r="W21" i="89"/>
  <c r="V22" i="89"/>
  <c r="W22" i="89"/>
  <c r="W26" i="89"/>
  <c r="T27" i="89"/>
  <c r="V27" i="89"/>
  <c r="W27" i="89"/>
  <c r="V21" i="88"/>
  <c r="W21" i="88"/>
  <c r="V22" i="88"/>
  <c r="W22" i="88"/>
  <c r="V23" i="88"/>
  <c r="W23" i="88"/>
  <c r="W27" i="88"/>
  <c r="T28" i="88"/>
  <c r="V28" i="88"/>
  <c r="W28" i="88"/>
  <c r="V21" i="87"/>
  <c r="W21" i="87"/>
  <c r="V22" i="87"/>
  <c r="W22" i="87"/>
  <c r="W26" i="87"/>
  <c r="T27" i="87"/>
  <c r="V27" i="87"/>
  <c r="W27" i="87"/>
  <c r="V21" i="86"/>
  <c r="W21" i="86"/>
  <c r="V22" i="86"/>
  <c r="W22" i="86"/>
  <c r="V23" i="86"/>
  <c r="W23" i="86"/>
  <c r="V24" i="86"/>
  <c r="W24" i="86"/>
  <c r="V25" i="86"/>
  <c r="W25" i="86"/>
  <c r="V26" i="86"/>
  <c r="W26" i="86"/>
  <c r="V27" i="86"/>
  <c r="W27" i="86"/>
  <c r="V28" i="86"/>
  <c r="W28" i="86"/>
  <c r="V29" i="86"/>
  <c r="W29" i="86"/>
  <c r="V30" i="86"/>
  <c r="W30" i="86"/>
  <c r="V31" i="86"/>
  <c r="W31" i="86"/>
  <c r="W35" i="86"/>
  <c r="T36" i="86"/>
  <c r="V36" i="86"/>
  <c r="W36" i="86"/>
  <c r="V21" i="85"/>
  <c r="W21" i="85"/>
  <c r="V22" i="85"/>
  <c r="W22" i="85"/>
  <c r="V23" i="85"/>
  <c r="W23" i="85"/>
  <c r="V24" i="85"/>
  <c r="W24" i="85"/>
  <c r="W28" i="85"/>
  <c r="T29" i="85"/>
  <c r="V29" i="85"/>
  <c r="W29" i="85"/>
  <c r="V21" i="84"/>
  <c r="W21" i="84"/>
  <c r="V22" i="84"/>
  <c r="W22" i="84"/>
  <c r="W26" i="84"/>
  <c r="T27" i="84"/>
  <c r="V27" i="84"/>
  <c r="W27" i="84"/>
  <c r="V21" i="83"/>
  <c r="W21" i="83"/>
  <c r="V22" i="83"/>
  <c r="W22" i="83"/>
  <c r="W26" i="83"/>
  <c r="T27" i="83"/>
  <c r="V27" i="83"/>
  <c r="W27" i="83"/>
  <c r="V21" i="82"/>
  <c r="W21" i="82"/>
  <c r="V22" i="82"/>
  <c r="W22" i="82"/>
  <c r="W26" i="82"/>
  <c r="T27" i="82"/>
  <c r="V27" i="82"/>
  <c r="W27" i="82"/>
  <c r="V21" i="81"/>
  <c r="W21" i="81"/>
  <c r="V22" i="81"/>
  <c r="W22" i="81"/>
  <c r="V23" i="81"/>
  <c r="W23" i="81"/>
  <c r="W27" i="81"/>
  <c r="T28" i="81"/>
  <c r="V28" i="81"/>
  <c r="W28" i="81"/>
  <c r="V21" i="80"/>
  <c r="W21" i="80"/>
  <c r="V22" i="80"/>
  <c r="W22" i="80"/>
  <c r="V23" i="80"/>
  <c r="W23" i="80"/>
  <c r="V24" i="80"/>
  <c r="W24" i="80"/>
  <c r="V25" i="80"/>
  <c r="W25" i="80"/>
  <c r="W29" i="80"/>
  <c r="T30" i="80"/>
  <c r="V30" i="80"/>
  <c r="W30" i="80"/>
  <c r="V21" i="79"/>
  <c r="W21" i="79"/>
  <c r="V22" i="79"/>
  <c r="W22" i="79"/>
  <c r="V23" i="79"/>
  <c r="W23" i="79"/>
  <c r="W27" i="79"/>
  <c r="T28" i="79"/>
  <c r="V28" i="79"/>
  <c r="W28" i="79"/>
  <c r="V21" i="78"/>
  <c r="W21" i="78"/>
  <c r="V22" i="78"/>
  <c r="W22" i="78"/>
  <c r="V23" i="78"/>
  <c r="W23" i="78"/>
  <c r="V24" i="78"/>
  <c r="W24" i="78"/>
  <c r="W28" i="78"/>
  <c r="T29" i="78"/>
  <c r="V29" i="78"/>
  <c r="W29" i="78"/>
  <c r="V21" i="77"/>
  <c r="W21" i="77"/>
  <c r="V22" i="77"/>
  <c r="W22" i="77"/>
  <c r="V23" i="77"/>
  <c r="W23" i="77"/>
  <c r="W27" i="77"/>
  <c r="T28" i="77"/>
  <c r="V28" i="77"/>
  <c r="W28" i="77"/>
  <c r="V21" i="76"/>
  <c r="W21" i="76"/>
  <c r="V22" i="76"/>
  <c r="W22" i="76"/>
  <c r="V23" i="76"/>
  <c r="W23" i="76"/>
  <c r="V24" i="76"/>
  <c r="W24" i="76"/>
  <c r="V25" i="76"/>
  <c r="W25" i="76"/>
  <c r="V26" i="76"/>
  <c r="W26" i="76"/>
  <c r="V27" i="76"/>
  <c r="W27" i="76"/>
  <c r="V28" i="76"/>
  <c r="W28" i="76"/>
  <c r="V29" i="76"/>
  <c r="W29" i="76"/>
  <c r="V30" i="76"/>
  <c r="W30" i="76"/>
  <c r="V31" i="76"/>
  <c r="W31" i="76"/>
  <c r="V32" i="76"/>
  <c r="W32" i="76"/>
  <c r="V33" i="76"/>
  <c r="W33" i="76"/>
  <c r="V34" i="76"/>
  <c r="W34" i="76"/>
  <c r="V35" i="76"/>
  <c r="W35" i="76"/>
  <c r="W39" i="76"/>
  <c r="T40" i="76"/>
  <c r="V40" i="76"/>
  <c r="W40" i="76"/>
  <c r="V21" i="75"/>
  <c r="W21" i="75"/>
  <c r="V22" i="75"/>
  <c r="W22" i="75"/>
  <c r="W26" i="75"/>
  <c r="T27" i="75"/>
  <c r="V27" i="75"/>
  <c r="W27" i="75"/>
  <c r="W28" i="75"/>
  <c r="T29" i="75"/>
  <c r="V29" i="75"/>
  <c r="W29" i="75"/>
  <c r="V21" i="74"/>
  <c r="W21" i="74"/>
  <c r="W25" i="74"/>
  <c r="T26" i="74"/>
  <c r="V26" i="74"/>
  <c r="W26" i="74"/>
  <c r="V21" i="73"/>
  <c r="W21" i="73"/>
  <c r="V22" i="73"/>
  <c r="W22" i="73"/>
  <c r="V23" i="73"/>
  <c r="W23" i="73"/>
  <c r="V24" i="73"/>
  <c r="W24" i="73"/>
  <c r="V25" i="73"/>
  <c r="W25" i="73"/>
  <c r="V26" i="73"/>
  <c r="W26" i="73"/>
  <c r="V27" i="73"/>
  <c r="W27" i="73"/>
  <c r="W31" i="73"/>
  <c r="T32" i="73"/>
  <c r="V32" i="73"/>
  <c r="W32" i="73"/>
  <c r="W33" i="73"/>
  <c r="T34" i="73"/>
  <c r="V34" i="73"/>
  <c r="W34" i="73"/>
  <c r="V21" i="72"/>
  <c r="W21" i="72"/>
  <c r="V22" i="72"/>
  <c r="W22" i="72"/>
  <c r="V23" i="72"/>
  <c r="W23" i="72"/>
  <c r="V24" i="72"/>
  <c r="W24" i="72"/>
  <c r="V25" i="72"/>
  <c r="W25" i="72"/>
  <c r="V26" i="72"/>
  <c r="W26" i="72"/>
  <c r="V27" i="72"/>
  <c r="W27" i="72"/>
  <c r="V28" i="72"/>
  <c r="W28" i="72"/>
  <c r="V29" i="72"/>
  <c r="W29" i="72"/>
  <c r="V30" i="72"/>
  <c r="W30" i="72"/>
  <c r="W34" i="72"/>
  <c r="T35" i="72"/>
  <c r="V35" i="72"/>
  <c r="W35" i="72"/>
  <c r="W36" i="72"/>
  <c r="T37" i="72"/>
  <c r="V37" i="72"/>
  <c r="W37" i="72"/>
  <c r="V21" i="71"/>
  <c r="W21" i="71"/>
  <c r="V22" i="71"/>
  <c r="W22" i="71"/>
  <c r="V23" i="71"/>
  <c r="W23" i="71"/>
  <c r="W27" i="71"/>
  <c r="T28" i="71"/>
  <c r="V28" i="71"/>
  <c r="W28" i="71"/>
  <c r="V21" i="70"/>
  <c r="W21" i="70"/>
  <c r="W25" i="70"/>
  <c r="T26" i="70"/>
  <c r="V26" i="70"/>
  <c r="W26" i="70"/>
  <c r="V21" i="69"/>
  <c r="W21" i="69"/>
  <c r="V22" i="69"/>
  <c r="W22" i="69"/>
  <c r="V23" i="69"/>
  <c r="W23" i="69"/>
  <c r="V24" i="69"/>
  <c r="W24" i="69"/>
  <c r="V25" i="69"/>
  <c r="W25" i="69"/>
  <c r="V26" i="69"/>
  <c r="W26" i="69"/>
  <c r="W30" i="69"/>
  <c r="T31" i="69"/>
  <c r="V31" i="69"/>
  <c r="W31" i="69"/>
  <c r="V21" i="68"/>
  <c r="W21" i="68"/>
  <c r="V26" i="67"/>
  <c r="W26" i="67"/>
  <c r="V27" i="67"/>
  <c r="W27" i="67"/>
  <c r="W31" i="67"/>
  <c r="T32" i="67"/>
  <c r="V32" i="67"/>
  <c r="W32" i="67"/>
  <c r="V21" i="66"/>
  <c r="W21" i="66"/>
  <c r="V22" i="66"/>
  <c r="W22" i="66"/>
  <c r="W26" i="66"/>
  <c r="T27" i="66"/>
  <c r="V27" i="66"/>
  <c r="W27" i="66"/>
  <c r="V21" i="65"/>
  <c r="W21" i="65"/>
  <c r="V22" i="65"/>
  <c r="W22" i="65"/>
  <c r="V23" i="65"/>
  <c r="W23" i="65"/>
  <c r="W27" i="65"/>
  <c r="T28" i="65"/>
  <c r="V28" i="65"/>
  <c r="W28" i="65"/>
  <c r="V21" i="64"/>
  <c r="W21" i="64"/>
  <c r="V22" i="64"/>
  <c r="W22" i="64"/>
  <c r="W26" i="64"/>
  <c r="T27" i="64"/>
  <c r="V27" i="64"/>
  <c r="W27" i="64"/>
  <c r="W28" i="64"/>
  <c r="T29" i="64"/>
  <c r="V29" i="64"/>
  <c r="W29" i="64"/>
  <c r="V21" i="63"/>
  <c r="W21" i="63"/>
  <c r="W25" i="63"/>
  <c r="T26" i="63"/>
  <c r="V26" i="63"/>
  <c r="W26" i="63"/>
  <c r="V21" i="62"/>
  <c r="W21" i="62"/>
  <c r="W25" i="62"/>
  <c r="T26" i="62"/>
  <c r="V26" i="62"/>
  <c r="W26" i="62"/>
  <c r="V21" i="61"/>
  <c r="W21" i="61"/>
  <c r="V22" i="61"/>
  <c r="W22" i="61"/>
  <c r="V23" i="61"/>
  <c r="W23" i="61"/>
  <c r="W27" i="61"/>
  <c r="T28" i="61"/>
  <c r="V28" i="61"/>
  <c r="W28" i="61"/>
  <c r="V21" i="60"/>
  <c r="W21" i="60"/>
  <c r="V22" i="60"/>
  <c r="W22" i="60"/>
  <c r="W26" i="60"/>
  <c r="T27" i="60"/>
  <c r="V27" i="60"/>
  <c r="W27" i="60"/>
  <c r="V21" i="59"/>
  <c r="W21" i="59"/>
  <c r="V22" i="59"/>
  <c r="W22" i="59"/>
  <c r="V23" i="59"/>
  <c r="W23" i="59"/>
  <c r="W27" i="59"/>
  <c r="T28" i="59"/>
  <c r="V28" i="59"/>
  <c r="W28" i="59"/>
  <c r="V21" i="58"/>
  <c r="W21" i="58"/>
  <c r="W25" i="58"/>
  <c r="T26" i="58"/>
  <c r="V26" i="58"/>
  <c r="W26" i="58"/>
  <c r="V21" i="57"/>
  <c r="W21" i="57"/>
  <c r="V22" i="57"/>
  <c r="W22" i="57"/>
  <c r="V23" i="57"/>
  <c r="W23" i="57"/>
  <c r="V24" i="57"/>
  <c r="W24" i="57"/>
  <c r="V25" i="57"/>
  <c r="W25" i="57"/>
  <c r="W29" i="57"/>
  <c r="T30" i="57"/>
  <c r="V30" i="57"/>
  <c r="W30" i="57"/>
  <c r="W31" i="57"/>
  <c r="T32" i="57"/>
  <c r="V32" i="57"/>
  <c r="W32" i="57"/>
  <c r="W33" i="57"/>
  <c r="T34" i="57"/>
  <c r="V34" i="57"/>
  <c r="W34" i="57"/>
  <c r="V21" i="56"/>
  <c r="W21" i="56"/>
  <c r="V22" i="56"/>
  <c r="W22" i="56"/>
  <c r="V23" i="56"/>
  <c r="W23" i="56"/>
  <c r="V24" i="56"/>
  <c r="W24" i="56"/>
  <c r="W28" i="56"/>
  <c r="T29" i="56"/>
  <c r="V29" i="56"/>
  <c r="W29" i="56"/>
  <c r="V21" i="55"/>
  <c r="W21" i="55"/>
  <c r="V22" i="55"/>
  <c r="W22" i="55"/>
  <c r="V23" i="55"/>
  <c r="W23" i="55"/>
  <c r="V24" i="55"/>
  <c r="W24" i="55"/>
  <c r="V25" i="55"/>
  <c r="W25" i="55"/>
  <c r="V26" i="55"/>
  <c r="W26" i="55"/>
  <c r="V27" i="55"/>
  <c r="W27" i="55"/>
  <c r="V28" i="55"/>
  <c r="W28" i="55"/>
  <c r="V29" i="55"/>
  <c r="W29" i="55"/>
  <c r="V30" i="55"/>
  <c r="W30" i="55"/>
  <c r="V31" i="55"/>
  <c r="W31" i="55"/>
  <c r="V32" i="55"/>
  <c r="W32" i="55"/>
  <c r="V33" i="55"/>
  <c r="W33" i="55"/>
  <c r="V34" i="55"/>
  <c r="W34" i="55"/>
  <c r="W38" i="55"/>
  <c r="T39" i="55"/>
  <c r="V39" i="55"/>
  <c r="W39" i="55"/>
  <c r="W40" i="55"/>
  <c r="T41" i="55"/>
  <c r="V41" i="55"/>
  <c r="W41" i="55"/>
  <c r="V21" i="54"/>
  <c r="W21" i="54"/>
  <c r="V22" i="54"/>
  <c r="W22" i="54"/>
  <c r="V23" i="54"/>
  <c r="W23" i="54"/>
  <c r="V24" i="54"/>
  <c r="W24" i="54"/>
  <c r="W28" i="54"/>
  <c r="T29" i="54"/>
  <c r="V29" i="54"/>
  <c r="W29" i="54"/>
  <c r="W30" i="54"/>
  <c r="T31" i="54"/>
  <c r="V31" i="54"/>
  <c r="W31" i="54"/>
  <c r="V21" i="53"/>
  <c r="W21" i="53"/>
  <c r="V22" i="53"/>
  <c r="W22" i="53"/>
  <c r="V23" i="53"/>
  <c r="W23" i="53"/>
  <c r="V24" i="53"/>
  <c r="W24" i="53"/>
  <c r="V25" i="53"/>
  <c r="W25" i="53"/>
  <c r="W29" i="53"/>
  <c r="T30" i="53"/>
  <c r="V30" i="53"/>
  <c r="W30" i="53"/>
  <c r="V21" i="52"/>
  <c r="W21" i="52"/>
  <c r="W25" i="52"/>
  <c r="T26" i="52"/>
  <c r="V26" i="52"/>
  <c r="W26" i="52"/>
  <c r="V21" i="51"/>
  <c r="W21" i="51"/>
  <c r="V22" i="51"/>
  <c r="W22" i="51"/>
  <c r="V23" i="51"/>
  <c r="W23" i="51"/>
  <c r="V24" i="51"/>
  <c r="W24" i="51"/>
  <c r="W28" i="51"/>
  <c r="T29" i="51"/>
  <c r="V29" i="51"/>
  <c r="W29" i="51"/>
  <c r="V21" i="50"/>
  <c r="W21" i="50"/>
  <c r="W25" i="50"/>
  <c r="T26" i="50"/>
  <c r="V26" i="50"/>
  <c r="W26" i="50"/>
  <c r="V21" i="49"/>
  <c r="W21" i="49"/>
  <c r="V22" i="49"/>
  <c r="W22" i="49"/>
  <c r="V23" i="49"/>
  <c r="W23" i="49"/>
  <c r="V24" i="49"/>
  <c r="W24" i="49"/>
  <c r="V25" i="49"/>
  <c r="W25" i="49"/>
  <c r="W29" i="49"/>
  <c r="T30" i="49"/>
  <c r="V30" i="49"/>
  <c r="W30" i="49"/>
  <c r="V21" i="48"/>
  <c r="W21" i="48"/>
  <c r="W25" i="48"/>
  <c r="T26" i="48"/>
  <c r="V26" i="48"/>
  <c r="W26" i="48"/>
  <c r="V21" i="47"/>
  <c r="W21" i="47"/>
  <c r="W25" i="47"/>
  <c r="T26" i="47"/>
  <c r="V26" i="47"/>
  <c r="W26" i="47"/>
  <c r="V21" i="46"/>
  <c r="W21" i="46"/>
  <c r="V22" i="46"/>
  <c r="W22" i="46"/>
  <c r="V23" i="46"/>
  <c r="W23" i="46"/>
  <c r="V24" i="46"/>
  <c r="W24" i="46"/>
  <c r="V25" i="46"/>
  <c r="W25" i="46"/>
  <c r="W29" i="46"/>
  <c r="T30" i="46"/>
  <c r="V30" i="46"/>
  <c r="W30" i="46"/>
  <c r="W31" i="46"/>
  <c r="T32" i="46"/>
  <c r="V32" i="46"/>
  <c r="W32" i="46"/>
  <c r="V21" i="45"/>
  <c r="W21" i="45"/>
  <c r="W25" i="45"/>
  <c r="T26" i="45"/>
  <c r="V26" i="45"/>
  <c r="W26" i="45"/>
  <c r="V21" i="44"/>
  <c r="W21" i="44"/>
  <c r="V22" i="44"/>
  <c r="W22" i="44"/>
  <c r="V23" i="44"/>
  <c r="W23" i="44"/>
  <c r="W27" i="44"/>
  <c r="T28" i="44"/>
  <c r="V28" i="44"/>
  <c r="W28" i="44"/>
  <c r="V21" i="43"/>
  <c r="W21" i="43"/>
  <c r="W25" i="43"/>
  <c r="T26" i="43"/>
  <c r="V26" i="43"/>
  <c r="W26" i="43"/>
  <c r="V21" i="42"/>
  <c r="W21" i="42"/>
  <c r="V22" i="42"/>
  <c r="W22" i="42"/>
  <c r="V23" i="42"/>
  <c r="W23" i="42"/>
  <c r="V24" i="42"/>
  <c r="W24" i="42"/>
  <c r="V25" i="42"/>
  <c r="W25" i="42"/>
  <c r="V26" i="42"/>
  <c r="W26" i="42"/>
  <c r="V27" i="42"/>
  <c r="W27" i="42"/>
  <c r="V28" i="42"/>
  <c r="W28" i="42"/>
  <c r="V29" i="42"/>
  <c r="W29" i="42"/>
  <c r="V30" i="42"/>
  <c r="W30" i="42"/>
  <c r="V31" i="42"/>
  <c r="W31" i="42"/>
  <c r="V32" i="42"/>
  <c r="W32" i="42"/>
  <c r="V33" i="42"/>
  <c r="W33" i="42"/>
  <c r="V34" i="42"/>
  <c r="W34" i="42"/>
  <c r="V35" i="42"/>
  <c r="W35" i="42"/>
  <c r="V36" i="42"/>
  <c r="W36" i="42"/>
  <c r="V37" i="42"/>
  <c r="W37" i="42"/>
  <c r="V38" i="42"/>
  <c r="W38" i="42"/>
  <c r="V39" i="42"/>
  <c r="W39" i="42"/>
  <c r="V40" i="42"/>
  <c r="W40" i="42"/>
  <c r="V41" i="42"/>
  <c r="W41" i="42"/>
  <c r="V42" i="42"/>
  <c r="W42" i="42"/>
  <c r="V43" i="42"/>
  <c r="W43" i="42"/>
  <c r="V44" i="42"/>
  <c r="W44" i="42"/>
  <c r="V45" i="42"/>
  <c r="W45" i="42"/>
  <c r="V46" i="42"/>
  <c r="W46" i="42"/>
  <c r="V47" i="42"/>
  <c r="W47" i="42"/>
  <c r="V48" i="42"/>
  <c r="W48" i="42"/>
  <c r="V49" i="42"/>
  <c r="W49" i="42"/>
  <c r="V50" i="42"/>
  <c r="W50" i="42"/>
  <c r="V51" i="42"/>
  <c r="W51" i="42"/>
  <c r="V52" i="42"/>
  <c r="W52" i="42"/>
  <c r="V53" i="42"/>
  <c r="W53" i="42"/>
  <c r="V54" i="42"/>
  <c r="W54" i="42"/>
  <c r="V55" i="42"/>
  <c r="W55" i="42"/>
  <c r="V56" i="42"/>
  <c r="W56" i="42"/>
  <c r="V57" i="42"/>
  <c r="W57" i="42"/>
  <c r="V58" i="42"/>
  <c r="W58" i="42"/>
  <c r="V59" i="42"/>
  <c r="W59" i="42"/>
  <c r="V60" i="42"/>
  <c r="W60" i="42"/>
  <c r="V61" i="42"/>
  <c r="W61" i="42"/>
  <c r="V62" i="42"/>
  <c r="W62" i="42"/>
  <c r="V63" i="42"/>
  <c r="W63" i="42"/>
  <c r="V64" i="42"/>
  <c r="W64" i="42"/>
  <c r="V65" i="42"/>
  <c r="W65" i="42"/>
  <c r="V66" i="42"/>
  <c r="W66" i="42"/>
  <c r="V67" i="42"/>
  <c r="W67" i="42"/>
  <c r="V68" i="42"/>
  <c r="W68" i="42"/>
  <c r="V69" i="42"/>
  <c r="W69" i="42"/>
  <c r="V70" i="42"/>
  <c r="W70" i="42"/>
  <c r="V71" i="42"/>
  <c r="W71" i="42"/>
  <c r="V72" i="42"/>
  <c r="W72" i="42"/>
  <c r="W76" i="42"/>
  <c r="T77" i="42"/>
  <c r="V77" i="42"/>
  <c r="W77" i="42"/>
  <c r="W78" i="42"/>
  <c r="T79" i="42"/>
  <c r="V79" i="42"/>
  <c r="W79" i="42"/>
  <c r="W80" i="42"/>
  <c r="T81" i="42"/>
  <c r="V81" i="42"/>
  <c r="W81" i="42"/>
  <c r="W82" i="42"/>
  <c r="T83" i="42"/>
  <c r="V83" i="42"/>
  <c r="W83" i="42"/>
  <c r="W84" i="42"/>
  <c r="T85" i="42"/>
  <c r="V85" i="42"/>
  <c r="W85" i="42"/>
  <c r="W86" i="42"/>
  <c r="T87" i="42"/>
  <c r="V87" i="42"/>
  <c r="W87" i="42"/>
  <c r="V21" i="41"/>
  <c r="W21" i="41"/>
  <c r="V22" i="41"/>
  <c r="W22" i="41"/>
  <c r="W26" i="41"/>
  <c r="T27" i="41"/>
  <c r="V27" i="41"/>
  <c r="W27" i="41"/>
  <c r="V22" i="40"/>
  <c r="W22" i="40"/>
  <c r="V23" i="40"/>
  <c r="W23" i="40"/>
  <c r="V24" i="40"/>
  <c r="W24" i="40"/>
  <c r="V25" i="40"/>
  <c r="W25" i="40"/>
  <c r="V26" i="40"/>
  <c r="W26" i="40"/>
  <c r="V27" i="40"/>
  <c r="W27" i="40"/>
  <c r="V28" i="40"/>
  <c r="W28" i="40"/>
  <c r="V29" i="40"/>
  <c r="W29" i="40"/>
  <c r="V30" i="40"/>
  <c r="W30" i="40"/>
  <c r="V31" i="40"/>
  <c r="W31" i="40"/>
  <c r="V32" i="40"/>
  <c r="W32" i="40"/>
  <c r="V33" i="40"/>
  <c r="W33" i="40"/>
  <c r="W37" i="40"/>
  <c r="T38" i="40"/>
  <c r="V38" i="40"/>
  <c r="W38" i="40"/>
  <c r="W39" i="40"/>
  <c r="T40" i="40"/>
  <c r="V40" i="40"/>
  <c r="W40" i="40"/>
  <c r="W41" i="40"/>
  <c r="T42" i="40"/>
  <c r="V42" i="40"/>
  <c r="W42" i="40"/>
  <c r="W43" i="40"/>
  <c r="T44" i="40"/>
  <c r="V44" i="40"/>
  <c r="W44" i="40"/>
  <c r="W45" i="40"/>
  <c r="T46" i="40"/>
  <c r="V46" i="40"/>
  <c r="W46" i="40"/>
  <c r="V21" i="39"/>
  <c r="W21" i="39"/>
  <c r="W25" i="39"/>
  <c r="T26" i="39"/>
  <c r="V26" i="39"/>
  <c r="W26" i="39"/>
  <c r="V21" i="38"/>
  <c r="W21" i="38"/>
  <c r="W25" i="38"/>
  <c r="T26" i="38"/>
  <c r="V26" i="38"/>
  <c r="W26" i="38"/>
  <c r="V21" i="37"/>
  <c r="W21" i="37"/>
  <c r="W25" i="37"/>
  <c r="T26" i="37"/>
  <c r="V26" i="37"/>
  <c r="W26" i="37"/>
  <c r="V21" i="36"/>
  <c r="W21" i="36"/>
  <c r="W25" i="36"/>
  <c r="T26" i="36"/>
  <c r="V26" i="36"/>
  <c r="W26" i="36"/>
  <c r="V21" i="35"/>
  <c r="W21" i="35"/>
  <c r="V22" i="35"/>
  <c r="W22" i="35"/>
  <c r="W26" i="35"/>
  <c r="T27" i="35"/>
  <c r="V27" i="35"/>
  <c r="W27" i="35"/>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W45" i="34"/>
  <c r="T46" i="34"/>
  <c r="V46" i="34"/>
  <c r="W46" i="34"/>
  <c r="W47" i="34"/>
  <c r="T48" i="34"/>
  <c r="V48" i="34"/>
  <c r="W48" i="34"/>
  <c r="W49" i="34"/>
  <c r="T50" i="34"/>
  <c r="V50" i="34"/>
  <c r="W50" i="34"/>
  <c r="W51" i="34"/>
  <c r="T52" i="34"/>
  <c r="V52" i="34"/>
  <c r="W52" i="34"/>
  <c r="W53" i="34"/>
  <c r="T54" i="34"/>
  <c r="V54" i="34"/>
  <c r="W54" i="34"/>
  <c r="W55" i="34"/>
  <c r="T56" i="34"/>
  <c r="V56" i="34"/>
  <c r="W56" i="34"/>
  <c r="V21" i="33"/>
  <c r="W21" i="33"/>
  <c r="V22" i="33"/>
  <c r="W22" i="33"/>
  <c r="V23" i="33"/>
  <c r="W23" i="33"/>
  <c r="V24" i="33"/>
  <c r="W24" i="33"/>
  <c r="V25" i="33"/>
  <c r="W25" i="33"/>
  <c r="V26" i="33"/>
  <c r="W26" i="33"/>
  <c r="V27" i="33"/>
  <c r="W27" i="33"/>
  <c r="V28" i="33"/>
  <c r="W28" i="33"/>
  <c r="V29" i="33"/>
  <c r="W29" i="33"/>
  <c r="V30" i="33"/>
  <c r="W30" i="33"/>
  <c r="V31" i="33"/>
  <c r="W31" i="33"/>
  <c r="W35" i="33"/>
  <c r="T36" i="33"/>
  <c r="V36" i="33"/>
  <c r="W36" i="33"/>
  <c r="W37" i="33"/>
  <c r="T38" i="33"/>
  <c r="V38" i="33"/>
  <c r="W38" i="33"/>
  <c r="W39" i="33"/>
  <c r="T40" i="33"/>
  <c r="V40" i="33"/>
  <c r="W40" i="33"/>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W38" i="32"/>
  <c r="T39" i="32"/>
  <c r="V39" i="32"/>
  <c r="W39" i="32"/>
  <c r="W40" i="32"/>
  <c r="T41" i="32"/>
  <c r="V41" i="32"/>
  <c r="W41" i="32"/>
  <c r="W42" i="32"/>
  <c r="T43" i="32"/>
  <c r="V43" i="32"/>
  <c r="W43" i="32"/>
  <c r="W44" i="32"/>
  <c r="T45" i="32"/>
  <c r="V45" i="32"/>
  <c r="W45" i="32"/>
  <c r="V21" i="31"/>
  <c r="W21" i="31"/>
  <c r="W25" i="31"/>
  <c r="T26" i="31"/>
  <c r="V26" i="31"/>
  <c r="W26" i="31"/>
  <c r="V21" i="30"/>
  <c r="W21" i="30"/>
  <c r="W25" i="30"/>
  <c r="T26" i="30"/>
  <c r="V26" i="30"/>
  <c r="W26" i="30"/>
  <c r="V21" i="29"/>
  <c r="W21" i="29"/>
  <c r="V22" i="29"/>
  <c r="W22" i="29"/>
  <c r="W26" i="29"/>
  <c r="T27" i="29"/>
  <c r="V27" i="29"/>
  <c r="W27" i="29"/>
  <c r="V21" i="28"/>
  <c r="W21" i="28"/>
  <c r="V22" i="28"/>
  <c r="W22" i="28"/>
  <c r="V23" i="28"/>
  <c r="W23" i="28"/>
  <c r="V24" i="28"/>
  <c r="W24" i="28"/>
  <c r="V25" i="28"/>
  <c r="W25" i="28"/>
  <c r="V26" i="28"/>
  <c r="W26" i="28"/>
  <c r="V27" i="28"/>
  <c r="W27" i="28"/>
  <c r="V28" i="28"/>
  <c r="W28" i="28"/>
  <c r="V29" i="28"/>
  <c r="W29" i="28"/>
  <c r="V30" i="28"/>
  <c r="W30" i="28"/>
  <c r="W34" i="28"/>
  <c r="T35" i="28"/>
  <c r="V35" i="28"/>
  <c r="W35" i="28"/>
  <c r="V21" i="27"/>
  <c r="W21" i="27"/>
  <c r="W25" i="27"/>
  <c r="T26" i="27"/>
  <c r="V26" i="27"/>
  <c r="W26" i="27"/>
  <c r="V21" i="26"/>
  <c r="W21" i="26"/>
  <c r="V22" i="26"/>
  <c r="W22" i="26"/>
  <c r="W26" i="26"/>
  <c r="T27" i="26"/>
  <c r="V27" i="26"/>
  <c r="W27" i="26"/>
  <c r="W28" i="26"/>
  <c r="T29" i="26"/>
  <c r="V29" i="26"/>
  <c r="W29" i="26"/>
  <c r="V25" i="25"/>
  <c r="W25" i="25"/>
  <c r="V26" i="25"/>
  <c r="W26" i="25"/>
  <c r="V27" i="25"/>
  <c r="W27" i="25"/>
  <c r="V28" i="25"/>
  <c r="W28" i="25"/>
  <c r="V29" i="25"/>
  <c r="W29" i="25"/>
  <c r="V30" i="25"/>
  <c r="W30" i="25"/>
  <c r="V31" i="25"/>
  <c r="W31" i="25"/>
  <c r="V32" i="25"/>
  <c r="W32" i="25"/>
  <c r="V33" i="25"/>
  <c r="W33" i="25"/>
  <c r="V34" i="25"/>
  <c r="W34" i="25"/>
  <c r="V35" i="25"/>
  <c r="W35" i="25"/>
  <c r="V36" i="25"/>
  <c r="W36" i="25"/>
  <c r="V37" i="25"/>
  <c r="W37" i="25"/>
  <c r="V38" i="25"/>
  <c r="W38" i="25"/>
  <c r="V39" i="25"/>
  <c r="W39" i="25"/>
  <c r="W43" i="25"/>
  <c r="T44" i="25"/>
  <c r="V44" i="25"/>
  <c r="W44" i="25"/>
  <c r="W45" i="25"/>
  <c r="T46" i="25"/>
  <c r="V46" i="25"/>
  <c r="W46" i="25"/>
  <c r="W47" i="25"/>
  <c r="T48" i="25"/>
  <c r="V48" i="25"/>
  <c r="W48" i="25"/>
  <c r="W49" i="25"/>
  <c r="T50" i="25"/>
  <c r="V50" i="25"/>
  <c r="W50" i="25"/>
  <c r="W51" i="25"/>
  <c r="T52" i="25"/>
  <c r="V52" i="25"/>
  <c r="W52" i="25"/>
  <c r="W53" i="25"/>
  <c r="T54" i="25"/>
  <c r="V54" i="25"/>
  <c r="W54" i="25"/>
  <c r="W55" i="25"/>
  <c r="T56" i="25"/>
  <c r="V56" i="25"/>
  <c r="W56" i="25"/>
  <c r="V21" i="24"/>
  <c r="W21" i="24"/>
  <c r="V22" i="24"/>
  <c r="W22" i="24"/>
  <c r="W26" i="24"/>
  <c r="T27" i="24"/>
  <c r="V27" i="24"/>
  <c r="W27" i="24"/>
  <c r="V21" i="23"/>
  <c r="W21" i="23"/>
  <c r="V22" i="23"/>
  <c r="W22" i="23"/>
  <c r="W26" i="23"/>
  <c r="T27" i="23"/>
  <c r="V27" i="23"/>
  <c r="W27" i="23"/>
  <c r="V21" i="22"/>
  <c r="W21" i="22"/>
  <c r="V22" i="22"/>
  <c r="W22" i="22"/>
  <c r="V23" i="22"/>
  <c r="W23" i="22"/>
  <c r="V24" i="22"/>
  <c r="W24" i="22"/>
  <c r="V25" i="22"/>
  <c r="W25" i="22"/>
  <c r="W29" i="22"/>
  <c r="T30" i="22"/>
  <c r="V30" i="22"/>
  <c r="W30" i="22"/>
  <c r="W31" i="22"/>
  <c r="T32" i="22"/>
  <c r="V32" i="22"/>
  <c r="W32" i="22"/>
  <c r="V21" i="21"/>
  <c r="W21" i="21"/>
  <c r="W25" i="21"/>
  <c r="T26" i="21"/>
  <c r="V26" i="21"/>
  <c r="W26" i="21"/>
  <c r="V21" i="20"/>
  <c r="W21" i="20"/>
  <c r="V22" i="20"/>
  <c r="W22" i="20"/>
  <c r="W26" i="20"/>
  <c r="T27" i="20"/>
  <c r="V27" i="20"/>
  <c r="W27" i="20"/>
  <c r="V21" i="19"/>
  <c r="W21" i="19"/>
  <c r="W25" i="19"/>
  <c r="T26" i="19"/>
  <c r="V26" i="19"/>
  <c r="W26" i="19"/>
  <c r="V21" i="18"/>
  <c r="W21" i="18"/>
  <c r="W25" i="18"/>
  <c r="T26" i="18"/>
  <c r="V26" i="18"/>
  <c r="W26" i="18"/>
  <c r="V21" i="17"/>
  <c r="W21" i="17"/>
  <c r="V22" i="17"/>
  <c r="W22" i="17"/>
  <c r="V23" i="17"/>
  <c r="W23" i="17"/>
  <c r="W27" i="17"/>
  <c r="T28" i="17"/>
  <c r="V28" i="17"/>
  <c r="W28" i="17"/>
  <c r="V21" i="16"/>
  <c r="W21" i="16"/>
  <c r="W25" i="16"/>
  <c r="T26" i="16"/>
  <c r="V26" i="16"/>
  <c r="W26" i="16"/>
  <c r="V21" i="15"/>
  <c r="W21" i="15"/>
  <c r="W25" i="15"/>
  <c r="T26" i="15"/>
  <c r="V26" i="15"/>
  <c r="W26" i="15"/>
  <c r="V21" i="14"/>
  <c r="W21" i="14"/>
  <c r="V22" i="14"/>
  <c r="W22" i="14"/>
  <c r="V23" i="14"/>
  <c r="W23" i="14"/>
  <c r="V24" i="14"/>
  <c r="W24" i="14"/>
  <c r="V25" i="14"/>
  <c r="W25" i="14"/>
  <c r="V26" i="14"/>
  <c r="W26" i="14"/>
  <c r="W30" i="14"/>
  <c r="T31" i="14"/>
  <c r="V31" i="14"/>
  <c r="W31" i="14"/>
  <c r="W32" i="14"/>
  <c r="T33" i="14"/>
  <c r="V33" i="14"/>
  <c r="W33" i="14"/>
  <c r="W34" i="14"/>
  <c r="T35" i="14"/>
  <c r="V35" i="14"/>
  <c r="W35" i="14"/>
  <c r="V23" i="13"/>
  <c r="W23" i="13"/>
  <c r="V24" i="13"/>
  <c r="W24" i="13"/>
  <c r="V25" i="13"/>
  <c r="W25" i="13"/>
  <c r="V26" i="13"/>
  <c r="W26" i="13"/>
  <c r="V27" i="13"/>
  <c r="W27" i="13"/>
  <c r="W31" i="13"/>
  <c r="T32" i="13"/>
  <c r="V32" i="13"/>
  <c r="W32" i="13"/>
  <c r="W33" i="13"/>
  <c r="T34" i="13"/>
  <c r="V34" i="13"/>
  <c r="W34" i="13"/>
  <c r="W35" i="13"/>
  <c r="T36" i="13"/>
  <c r="V36" i="13"/>
  <c r="W36" i="13"/>
  <c r="W37" i="13"/>
  <c r="T38" i="13"/>
  <c r="V38" i="13"/>
  <c r="W38" i="13"/>
  <c r="W39" i="13"/>
  <c r="T40" i="13"/>
  <c r="V40" i="13"/>
  <c r="W40" i="13"/>
  <c r="V21" i="12"/>
  <c r="W21" i="12"/>
  <c r="W25" i="12"/>
  <c r="T26" i="12"/>
  <c r="V26" i="12"/>
  <c r="W26" i="12"/>
  <c r="V24" i="11"/>
  <c r="W24" i="11"/>
  <c r="V25" i="11"/>
  <c r="W25" i="11"/>
  <c r="V26" i="11"/>
  <c r="W26" i="11"/>
  <c r="V27" i="11"/>
  <c r="W27" i="11"/>
  <c r="V28" i="11"/>
  <c r="W28" i="11"/>
  <c r="V29" i="11"/>
  <c r="W29" i="11"/>
  <c r="V30" i="11"/>
  <c r="W30" i="11"/>
  <c r="V31" i="11"/>
  <c r="W31" i="11"/>
  <c r="V32" i="11"/>
  <c r="W32" i="11"/>
  <c r="V33" i="11"/>
  <c r="W33" i="11"/>
  <c r="W37" i="11"/>
  <c r="T38" i="11"/>
  <c r="V38" i="11"/>
  <c r="W38" i="11"/>
  <c r="W39" i="11"/>
  <c r="T40" i="11"/>
  <c r="V40" i="11"/>
  <c r="W40" i="11"/>
  <c r="W41" i="11"/>
  <c r="T42" i="11"/>
  <c r="V42" i="11"/>
  <c r="W42" i="11"/>
  <c r="W43" i="11"/>
  <c r="T44" i="11"/>
  <c r="V44" i="11"/>
  <c r="W44" i="11"/>
  <c r="W45" i="11"/>
  <c r="T46" i="11"/>
  <c r="V46" i="11"/>
  <c r="W46" i="11"/>
  <c r="V21" i="10"/>
  <c r="W21" i="10"/>
  <c r="V22" i="10"/>
  <c r="W22" i="10"/>
  <c r="V23" i="10"/>
  <c r="W23" i="10"/>
  <c r="V24" i="10"/>
  <c r="W24" i="10"/>
  <c r="V25" i="10"/>
  <c r="W25" i="10"/>
  <c r="W29" i="10"/>
  <c r="T30" i="10"/>
  <c r="V30" i="10"/>
  <c r="W30" i="10"/>
  <c r="V21" i="9"/>
  <c r="W21" i="9"/>
  <c r="W25" i="9"/>
  <c r="T26" i="9"/>
  <c r="V26" i="9"/>
  <c r="W26" i="9"/>
  <c r="V21" i="8"/>
  <c r="W21" i="8"/>
  <c r="V22" i="8"/>
  <c r="W22" i="8"/>
  <c r="W26" i="8"/>
  <c r="T27" i="8"/>
  <c r="V27" i="8"/>
  <c r="W27" i="8"/>
  <c r="V21" i="7"/>
  <c r="W21" i="7"/>
  <c r="V22" i="7"/>
  <c r="W22" i="7"/>
  <c r="V23" i="7"/>
  <c r="W23" i="7"/>
  <c r="V24" i="7"/>
  <c r="W24" i="7"/>
  <c r="W28" i="7"/>
  <c r="T29" i="7"/>
  <c r="V29" i="7"/>
  <c r="W29" i="7"/>
  <c r="W26" i="6"/>
  <c r="V26" i="6"/>
  <c r="T26" i="6"/>
  <c r="W25" i="6"/>
  <c r="W21" i="6"/>
  <c r="V21" i="6"/>
  <c r="W26" i="5"/>
  <c r="V26" i="5"/>
  <c r="T26" i="5"/>
  <c r="W25" i="5"/>
  <c r="W21" i="5"/>
  <c r="V21" i="5"/>
  <c r="W38" i="4"/>
  <c r="V38" i="4"/>
  <c r="T38" i="4"/>
  <c r="W37" i="4"/>
  <c r="W36" i="4"/>
  <c r="V36" i="4"/>
  <c r="T36" i="4"/>
  <c r="W35" i="4"/>
  <c r="W31" i="4"/>
  <c r="V31" i="4"/>
  <c r="W30" i="4"/>
  <c r="V30" i="4"/>
  <c r="W29" i="4"/>
  <c r="V29" i="4"/>
  <c r="W28" i="4"/>
  <c r="V28" i="4"/>
  <c r="W27" i="4"/>
  <c r="V27" i="4"/>
  <c r="W26" i="4"/>
  <c r="V26" i="4"/>
  <c r="W25" i="4"/>
  <c r="V25" i="4"/>
  <c r="W24" i="4"/>
  <c r="V24" i="4"/>
  <c r="W23" i="4"/>
  <c r="V23" i="4"/>
  <c r="W22" i="4"/>
  <c r="V22" i="4"/>
  <c r="W21" i="4"/>
  <c r="V21" i="4"/>
  <c r="W29" i="3"/>
  <c r="V29" i="3"/>
  <c r="T29" i="3"/>
  <c r="W28" i="3"/>
  <c r="W27" i="3"/>
  <c r="V27" i="3"/>
  <c r="T27" i="3"/>
  <c r="W26" i="3"/>
  <c r="W22" i="3"/>
  <c r="V22" i="3"/>
  <c r="W21" i="3"/>
  <c r="V21" i="3"/>
  <c r="W26" i="2"/>
  <c r="V26" i="2"/>
  <c r="T26" i="2"/>
  <c r="W25" i="2"/>
  <c r="W21" i="2"/>
  <c r="V21" i="2"/>
  <c r="W30" i="1"/>
  <c r="V30" i="1"/>
  <c r="T30" i="1"/>
  <c r="W29" i="1"/>
  <c r="W25" i="1"/>
  <c r="V25" i="1"/>
  <c r="W24" i="1"/>
  <c r="V24" i="1"/>
  <c r="W23" i="1"/>
  <c r="V23" i="1"/>
  <c r="W22" i="1"/>
  <c r="V22" i="1"/>
  <c r="W21" i="1"/>
  <c r="V21" i="1"/>
</calcChain>
</file>

<file path=xl/sharedStrings.xml><?xml version="1.0" encoding="utf-8"?>
<sst xmlns="http://schemas.openxmlformats.org/spreadsheetml/2006/main" count="13543" uniqueCount="2463">
  <si>
    <t>Informes sobre la Situación Económica, las Finanzas Públicas y la Deuda Pública, Anexos</t>
  </si>
  <si>
    <t xml:space="preserve">      Segundo Trimestre 2019</t>
  </si>
  <si>
    <t>DATOS DEL PROGRAMA</t>
  </si>
  <si>
    <t>Ramo</t>
  </si>
  <si>
    <t>4</t>
  </si>
  <si>
    <t>Gobernación</t>
  </si>
  <si>
    <t>Programa presupuestario</t>
  </si>
  <si>
    <t>E015</t>
  </si>
  <si>
    <t>Promover la atención y prevención de la violencia contra las mujeres</t>
  </si>
  <si>
    <t>260.4</t>
  </si>
  <si>
    <t/>
  </si>
  <si>
    <t>Unidades responsables</t>
  </si>
  <si>
    <t>V00</t>
  </si>
  <si>
    <t>(Comisión Nacional para Prevenir y Erradicar la Violencia Contra las Mujeres)</t>
  </si>
  <si>
    <t>Población Objetivo</t>
  </si>
  <si>
    <t>Población Atendida</t>
  </si>
  <si>
    <t>Mujeres</t>
  </si>
  <si>
    <t>Hombres</t>
  </si>
  <si>
    <t>173154</t>
  </si>
  <si>
    <t>0</t>
  </si>
  <si>
    <t>92999</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</si>
  <si>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</si>
  <si>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</si>
  <si>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</si>
  <si>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</si>
  <si>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</si>
  <si>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</si>
  <si>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</si>
  <si>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</si>
  <si>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</si>
  <si>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</si>
  <si>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</si>
  <si>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</si>
  <si>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</si>
  <si>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</si>
  <si>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</si>
  <si>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</si>
  <si>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</si>
  <si>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</si>
  <si>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</si>
  <si>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</si>
  <si>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</si>
  <si>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</si>
  <si>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</si>
  <si>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</si>
  <si>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</si>
  <si>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</si>
  <si>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avance en las acciones para la instrumentación y seguimiento de algunas líneas del PROIGUALDAD</t>
  </si>
  <si>
    <t>Porcentaje</t>
  </si>
  <si>
    <t>Trimestral</t>
  </si>
  <si>
    <t>100.00</t>
  </si>
  <si>
    <t>50.00</t>
  </si>
  <si>
    <t>69.40</t>
  </si>
  <si>
    <t>Tasa de variación trimestral de mujeres atendidas en los CJM</t>
  </si>
  <si>
    <t>Tasa de variación</t>
  </si>
  <si>
    <t>10.70</t>
  </si>
  <si>
    <t>8.62</t>
  </si>
  <si>
    <t>10.91</t>
  </si>
  <si>
    <t>Porcentaje de avance de las acciones de coadyuvancia para las AVGM</t>
  </si>
  <si>
    <t>50.60</t>
  </si>
  <si>
    <t>Porcentaje de avance en la elaboración y aplicación de los criterios de selección de entidades federativas para la entrega de subsidios para la creación y/o fortalecimiento de CJM</t>
  </si>
  <si>
    <t>Porcentaje de avance en la elaboración y aplicación de los criterios de selección de entidades federativas para la entrega de recursos, para la implementación de medidas que atiendan los Estados y Municipios que cuenten con AVGM declarada</t>
  </si>
  <si>
    <t>0.0</t>
  </si>
  <si>
    <t>Avance en el ejercicio del presupuesto aprobado para el Programa (millones de pesos)</t>
  </si>
  <si>
    <t>Pagado al periodo</t>
  </si>
  <si>
    <t>Avance %</t>
  </si>
  <si>
    <t>Millones de pesos</t>
  </si>
  <si>
    <t>Al periodo</t>
  </si>
  <si>
    <t>Anual</t>
  </si>
  <si>
    <t>PRESUPUESTO ORIGINAL</t>
  </si>
  <si>
    <t>UR: V00</t>
  </si>
  <si>
    <t>260.48</t>
  </si>
  <si>
    <t>14.19</t>
  </si>
  <si>
    <t>PRESUPUESTO MODIFICADO</t>
  </si>
  <si>
    <t>253.7</t>
  </si>
  <si>
    <t>14.26</t>
  </si>
  <si>
    <t>Información Cualitativa</t>
  </si>
  <si>
    <t>P006</t>
  </si>
  <si>
    <t>Planeación demográfica del país</t>
  </si>
  <si>
    <t>7.4</t>
  </si>
  <si>
    <t>G00</t>
  </si>
  <si>
    <t>(Secretaría General del Consejo Nacional de Población)</t>
  </si>
  <si>
    <t>10922324</t>
  </si>
  <si>
    <t>11281722</t>
  </si>
  <si>
    <t xml:space="preserve"> En 2019, el número de adolescentes en el país, es decir, la población entre 10 y 19 años de edad, es de 22 millones 204 mil 046 personas y representan una proporción de 17.5 por ciento con respecto a la población total del país; de éstas, poco menos de la mitad, casi 11 millones (10, 922, 324) son mujeres. Este importante volumen de personas en esas edades ha ocasionado que entre las mujeres en edad fértil, las adolescentes de 15 a 19 años de edad constituyan 15.9 por ciento.(1)   En México, el embarazo en adolescentes se identificó como un problema, a partir de un bajo descenso de la tasa específica de fecundidad respecto a lo observado en los demás grupos de mujeres en edad fértil. (2)  A nivel nacional se estima que la tasa de fecundidad de niñas y adolescentes de 10 a 14 años es de 2.15 nacimientos por cada mil, pero considerando al grupo de niñas y adolescentes de 12 a 14 años, con mayor exposición al riesgo, la tasa es de 3.55 nacimientos por cada mil. De 1990 a 2016 la fecundidad ha aumentado en la mayoría de las entidades federativas. En 2016 las entidades con más altas tasas de fecundidad fueron: Guerrero, Chiapas y Coahuila. (3)  Fuentes: 1)Estimaciones de la SGCONAPO con base en la Conciliación Demográfica de México, 1950-2015. 2)Estimaciones del CONAPO con base en Estimaciones y Proyecciones de la Población, 1990-2050. 3)Estimaciones del CONAPO con base en la reconstrucción de nacimientos a 7 años a partir del INEGI. Estadísticas Vitales de nacimientos, 1990-2016 y CONAPO. Estimaciones y Proyecciones de la Población, 1990-2030.  </t>
  </si>
  <si>
    <t xml:space="preserve"> G00- Secretaría General del Consejo Nacional de Población </t>
  </si>
  <si>
    <t>Porcentaje del desarrollo de las actividades programadas de la campaña de comunicación sobre la prevención del embarazo adolescente.</t>
  </si>
  <si>
    <t>25.00</t>
  </si>
  <si>
    <t>UR: G00</t>
  </si>
  <si>
    <t>7.45</t>
  </si>
  <si>
    <t>4.94</t>
  </si>
  <si>
    <t>P021</t>
  </si>
  <si>
    <t>Implementar las políticas, programas y acciones tendientes a garantizar la seguridad pública de la Nación y sus habitantes</t>
  </si>
  <si>
    <t>3.5</t>
  </si>
  <si>
    <t>621</t>
  </si>
  <si>
    <t>(Dirección General de Política para el Desarrollo Policial)</t>
  </si>
  <si>
    <t>623</t>
  </si>
  <si>
    <t>(Dirección General de Política y Desarrollo Penitenciario)</t>
  </si>
  <si>
    <t xml:space="preserve"> La desigualdad de Género en la actuación policial. En este sentido, la Secretaría de Seguridad y Protección Ciudadana (SSPC), se coordinará con instancias policiales en los tres órdenes de gobierno, para conjuntar acciones para la Atención de la Violencia Feminicida, así mismo realizará cursos/talleres para dotarlas de herramientas conceptuales y de un procedimiento técnico-metodológico, homologado para que su actuación se efectúe en el marco de la igualdad sustantiva y respeto de los derechos. humanos.    Evaluar la política penitenciaria nacional, con perspectiva  de género, con objeto de identificar retos y oportunidades en seguridad, capacidades institucionales y derechos humanos de las personas privadas de la libertad, para su mejora.  </t>
  </si>
  <si>
    <t xml:space="preserve"> Secretaria de Gobernación </t>
  </si>
  <si>
    <t>Porcentaje de capacitaciones proporcionadas a 10 Entidades Federativas en perspectiva de género y en atención de la Violencia contra las Mujeres.</t>
  </si>
  <si>
    <t>Porcentaje de cumplimiento de la Evaluación de la Política Penitenciaria Nacional con perspectiva de género.</t>
  </si>
  <si>
    <t>UR: 621</t>
  </si>
  <si>
    <t>1.25</t>
  </si>
  <si>
    <t>1.22</t>
  </si>
  <si>
    <t>UR: 623</t>
  </si>
  <si>
    <t>2.27</t>
  </si>
  <si>
    <t>P022</t>
  </si>
  <si>
    <t>Programa de Derechos Humanos</t>
  </si>
  <si>
    <t>16.7</t>
  </si>
  <si>
    <t>911</t>
  </si>
  <si>
    <t>(Unidad para la Defensa de los Derechos Humanos)</t>
  </si>
  <si>
    <t>914</t>
  </si>
  <si>
    <t>(Dirección General de Estrategias para la Atención de Derechos Humanos)</t>
  </si>
  <si>
    <t>71020</t>
  </si>
  <si>
    <t>17</t>
  </si>
  <si>
    <t>25104</t>
  </si>
  <si>
    <t xml:space="preserve"> El Mecanismo de Protección tiene por objeto salvaguardar la vida, integridad, libertad y seguridad de las personas defensoras de Derechos Humanos y Periodistas que se encuentren en riesgo como consecuencia de la defensa y promoción de los derechos humanos y del ejercicio de la libertad de expresión. En tal virtud, actualmente el personal del Mecanismo requiere actualizar las herramientas y formación con las que cuenta para brindar atención de calidad con perspectiva de género y realizar evaluaciones  de riesgo que reflejen la comprensión de aquellas causas que ponen a las mujeres defensoras de derechos humanos y periodistas en un riesgo diferenciado respecto de los hombres de sufrir agresiones físicas y psicológicas, y para sensibilizarlos sobre lo que cualitativa y cuantitativamente las personas expertas han demostrado en torno a las desigualdades de género y el impacto que tienen hacia un sexo y el otro. Estos conocimientos en materia de género sumados al de técnicas de entrevistas, que se proponen desarrollar para el personal del Mecanismo de protección con los recursos de la partida transversal, permitirán que se brinde una atención de calidad y especializada para las  personas Defensoras de Derechos Humanos y Periodistas que se encuentran  en alguna situación de riesgo por agresión o amenazas, y que  tienen alguna alteración en la integridad física y/o psicológica.  Deficiencia de acciones para establecer la coordinación y articulación de las políticas públicas en materia de derechos humanos por medio de la Comisión Intersecretarial para Prevenir, Sancionar y Erradicar los Delitos en Materia de Trata de Personas y para la Protección y Asistencia a las Víctimas de estos Delitos (CI). </t>
  </si>
  <si>
    <t>Porcentaje del personal del Mecanismo de Protección capacitados en temas sobre teoría de género</t>
  </si>
  <si>
    <t>33.30</t>
  </si>
  <si>
    <t>Porcentaje de personas que laboran en el Mecanismo de Protección capacitados sobre técnicas de entrevista con perspectiva de género.</t>
  </si>
  <si>
    <t>Porcentaje de cumplimiento en la elaboración de un estudio sobre la Integración de la perspectiva de género en la metodología de evaluación de riesgo</t>
  </si>
  <si>
    <t>Porcentaje de cumplimiento en la elaboración de un estudio sobre otorgamiento e implementación de medidas de protección con perspectiva de género conforme a los estándares internacionales y la propuesta de un catálogo de medidas de protección con perspectiva de género para implementación por parte del Mecanismo</t>
  </si>
  <si>
    <t>Porcentaje de cumplimiento en la elaboración de un diagnóstico sobre la situación de las mujeres defensoras y periodistas en México.</t>
  </si>
  <si>
    <t>Porcentaje de Efectividad de convocatorias a reuniones de trabajo de la Comisión Intersecretarial en materia de Trata de Personas.</t>
  </si>
  <si>
    <t>30.00</t>
  </si>
  <si>
    <t>Porcentaje de personas capacitadas en materia de Trata de Personas</t>
  </si>
  <si>
    <t>40.00</t>
  </si>
  <si>
    <t>Porcentaje de acuerdos cumplidos para la prevención, protección, asistencia y erradicación de la Trata de personas.</t>
  </si>
  <si>
    <t>Porcentaje de Servidores públicos capacitados y sensibilizados identificados por sexo (mujeres y hombres) en el Banco Nacional de Datos e Información sobre Casos de Violencia contra las Mujeres (BANAVIM), encargados de Prevenir, Atender, Sancionar y Erradicar la Violencia contra las Mujeres en los tres niveles de gobierno</t>
  </si>
  <si>
    <t>42.90</t>
  </si>
  <si>
    <t>229.00</t>
  </si>
  <si>
    <t>Porcentaje de Casos registrados en el Banco Nacional de Datos e Información sobre Casos de Violencia contra las Mujeres (BANAVIM)</t>
  </si>
  <si>
    <t>46.50</t>
  </si>
  <si>
    <t>66.60</t>
  </si>
  <si>
    <t>Porcentaje de acciones para el fortalecimiento del Banco Nacional de Datos e Información sobre Casos de Violencia contra las Mujeres (BANAVIM)</t>
  </si>
  <si>
    <t>38.60</t>
  </si>
  <si>
    <t>UR: 911</t>
  </si>
  <si>
    <t>12.17</t>
  </si>
  <si>
    <t>0.55</t>
  </si>
  <si>
    <t>10.94</t>
  </si>
  <si>
    <t>0.77</t>
  </si>
  <si>
    <t>UR: 914</t>
  </si>
  <si>
    <t>4.53</t>
  </si>
  <si>
    <t>2.93</t>
  </si>
  <si>
    <t>P023</t>
  </si>
  <si>
    <t>Fomento de la cultura de la participación ciudadana en la prevención del delito</t>
  </si>
  <si>
    <t>1.5</t>
  </si>
  <si>
    <t>514</t>
  </si>
  <si>
    <t>(Dirección General de Participación Ciudadana para la Prevención Social de la Violencia y la Delincuencia)</t>
  </si>
  <si>
    <t xml:space="preserve"> Los niveles de desigualdad pueden reducir el capital social en las comunidades y los niveles de confianza entre los ciudadanos (Alesina y La Ferrara, 2000, 2002-Costa y Kahn 2003).   En México, particularmente el problema de la desigualdad de género y violencia contra la mujer y las niñas sigue siendo un desafío.  Si bien se han logrado importantes avances respecto al acceso a la educación de hombres y mujeres, o bien en su ocupación en cargos públicos, la ONU resalta que el 55% de adolescentes mujeres entre 15 y 17 años no estudia ni trabaja. En el mercado de trabajo existe, además, una discriminación importante en cuanto a la remuneración mensual y diferencias en términos de la ocupación.  De acuerdo con un estudio realizado por el Colegio de México en 2018, las mujeres adultas con estudios universitarios ganan 79% de los ingresos de los hombres si laboran como empleadas u obreras, 68% cuando se trata del grupo de patronas o empleadoras y 75% si son trabajadoras por cuenta propia. Respecto a la violencia hacia las mujeres y las niñas las cifras no son más alentadoras, pues en México persiste una cultura de violencia y discriminación basada en el género: al menos 6 de cada 10 mujeres mexicanas ha enfrentado un incidente de violencia; 41.3% de las mujeres ha sido víctima de violencia sexual y, en su forma más extrema, se estima que 9 mujeres son asesinadas al día, de acuerdo con estimaciones de los datos que ofrece INEGI. Debido a las brechas de desigualdad existentes en nuestro país, entre las mujeres y los hombres es indispensable trabajar de forma conjunta para incidir en la creación de una sociedad igualitaria.  La generación de capacidades cognitivas y no cognitivas en diversas escalas, esferas y espacios, se convierte en una acción estratégica para impulsar un proceso que cultive relaciones horizontales y de convivencia no violenta entre mujeres y hombres.   </t>
  </si>
  <si>
    <t>Porcentaje de entidades federativasen donde se realizarán intervenciones</t>
  </si>
  <si>
    <t>UR: 514</t>
  </si>
  <si>
    <t>1.52</t>
  </si>
  <si>
    <t>0.68</t>
  </si>
  <si>
    <t>P024</t>
  </si>
  <si>
    <t>Promover la Protección de los Derechos Humanos y Prevenir la Discriminación</t>
  </si>
  <si>
    <t>10.5</t>
  </si>
  <si>
    <t>EZQ</t>
  </si>
  <si>
    <t>(Consejo Nacional para Prevenir la Discriminación)</t>
  </si>
  <si>
    <t xml:space="preserve"> Existe en México conductas discriminatorias, estigmatizantes y prejuicios que afecta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</si>
  <si>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</si>
  <si>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</si>
  <si>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N/A</t>
  </si>
  <si>
    <t>UR: EZQ</t>
  </si>
  <si>
    <t>10.54</t>
  </si>
  <si>
    <t>7.16</t>
  </si>
  <si>
    <t>11.86</t>
  </si>
  <si>
    <t>12.00</t>
  </si>
  <si>
    <t>12.0</t>
  </si>
  <si>
    <t>UR: 211</t>
  </si>
  <si>
    <t>71.00</t>
  </si>
  <si>
    <t>2,200.00</t>
  </si>
  <si>
    <t>211</t>
  </si>
  <si>
    <t>Porcentaje de casos de protección consular de mexicanas en reclusión en el extranjero, atendidos en el subprograma Igualdad de Género.</t>
  </si>
  <si>
    <t>41.00</t>
  </si>
  <si>
    <t>900.00</t>
  </si>
  <si>
    <t>Porcentaje de personas mexicanas en el exterior, víctimas de trata de personas atendidas bajo el subprograma Protección consular y asistencia a las personas mexicanas víctimas de trata de personas en el exterior.</t>
  </si>
  <si>
    <t>39.00</t>
  </si>
  <si>
    <t>1,200.00</t>
  </si>
  <si>
    <t xml:space="preserve">Porcentaje de casos de personas mexicanas en situaciones de maltrato y/o vulnerabilidad, atendidas para su repatriación a México en el subprograma Igualdad de Género. </t>
  </si>
  <si>
    <t>2,000.00</t>
  </si>
  <si>
    <t>Porcentaje de casos de mujeres, niñas, niños y adultos mayores mexicanos en el exterior, en situación de maltrato, atendidos bajo el subprograma Igualdad de Género.</t>
  </si>
  <si>
    <t xml:space="preserve"> Secretaria de Relaciones Exteriores </t>
  </si>
  <si>
    <t>341</t>
  </si>
  <si>
    <t>1226</t>
  </si>
  <si>
    <t>(Dirección General de Protección a Mexicanos en el Exterior)</t>
  </si>
  <si>
    <t>Atención, protección, servicios y asistencia consulares</t>
  </si>
  <si>
    <t>E002</t>
  </si>
  <si>
    <t>Relaciones Exteriores</t>
  </si>
  <si>
    <t>5</t>
  </si>
  <si>
    <t>0.02</t>
  </si>
  <si>
    <t>0.99</t>
  </si>
  <si>
    <t>3.53</t>
  </si>
  <si>
    <t>UR: 610</t>
  </si>
  <si>
    <t>4.0</t>
  </si>
  <si>
    <t>45.20</t>
  </si>
  <si>
    <t>45.00</t>
  </si>
  <si>
    <t>600.00</t>
  </si>
  <si>
    <t>610</t>
  </si>
  <si>
    <t>Porcentaje de servidoras/es públicos beneficiados con acciones de sensibilización y capacitación para la incorporación de la perspectiva de igualdad de género en la Dependencia.</t>
  </si>
  <si>
    <t>20.00</t>
  </si>
  <si>
    <t>Porcentaje de acciones instrumentadas para la incorporación de la perspectiva de igualdad de género en la Dependencia.</t>
  </si>
  <si>
    <t>793</t>
  </si>
  <si>
    <t>2386</t>
  </si>
  <si>
    <t>(Dirección General del Servicio Exterior y de Recursos Humanos)</t>
  </si>
  <si>
    <t>Actividades de apoyo administrativo</t>
  </si>
  <si>
    <t>M001</t>
  </si>
  <si>
    <t>0.15</t>
  </si>
  <si>
    <t>0.51</t>
  </si>
  <si>
    <t>0.98</t>
  </si>
  <si>
    <t>UR: 812</t>
  </si>
  <si>
    <t>1.0</t>
  </si>
  <si>
    <t>40.90</t>
  </si>
  <si>
    <t>54.55</t>
  </si>
  <si>
    <t>22.00</t>
  </si>
  <si>
    <t>812</t>
  </si>
  <si>
    <t>Porcentaje de acciones afirmativas en cumplimiento con las obligaciones de México en materia de género</t>
  </si>
  <si>
    <t xml:space="preserve"> Atención y seguimiento de la agenda internacional en materia de derechos humanos de las mujeres y las niñas. </t>
  </si>
  <si>
    <t>(Dirección General de Derechos Humanos y Democracia)</t>
  </si>
  <si>
    <t>Promoción y defensa de los intereses de México en el ámbito multilateral</t>
  </si>
  <si>
    <t>P005</t>
  </si>
  <si>
    <t>0.60</t>
  </si>
  <si>
    <t>UR: 711</t>
  </si>
  <si>
    <t>47.00</t>
  </si>
  <si>
    <t>711</t>
  </si>
  <si>
    <t>Porcentaje de cumplimiento en la implementación de campañas de promoción y difusión sobre igualdad de género, no discriminación y eliminación de la violencia y el hostigamiento y acoso sexual</t>
  </si>
  <si>
    <t>33.00</t>
  </si>
  <si>
    <t>Porcentaje de mujeres y hombres que incrementan su conocimiento a favor de la igualdad de género, no violencia y discriminación a partir de la capacitación de género.</t>
  </si>
  <si>
    <t>2.00</t>
  </si>
  <si>
    <t>5.00</t>
  </si>
  <si>
    <t>Semestral</t>
  </si>
  <si>
    <t>Proyecto</t>
  </si>
  <si>
    <t>Proyectos y acciones estratégicas que se realizan en la SHCP y sector hacendario que derivan del Programa de Igualdad de la Dependencia</t>
  </si>
  <si>
    <t>54.00</t>
  </si>
  <si>
    <t>53.00</t>
  </si>
  <si>
    <t>Porcentaje de mujeres y hombres que recibieron sensibilización y adquirieron herramientas en materia de igualdad de género, no discriminación, eliminación de la violencia, hostigamiento y acoso sexual en foros, eventos, jornadas y actividades</t>
  </si>
  <si>
    <t>42.00</t>
  </si>
  <si>
    <t>Porcentaje de mujeres y hombres que participan en las acciones de inclusión y corresponsabilidad entre la vida familiar, laboral y personal</t>
  </si>
  <si>
    <t xml:space="preserve"> Secretaria de Hacienda y Crédito Público </t>
  </si>
  <si>
    <t xml:space="preserve"> La Secretaría de Hacienda y Crédito Público cuenta con una Agenda de Género con acciones, estrategias y programas dirigidas a promover y favorecer la igualdad entre mujeres y hombres en la cultura organizacional y en los programas y políticas públicas de la Secretaría.  </t>
  </si>
  <si>
    <t>62</t>
  </si>
  <si>
    <t>206</t>
  </si>
  <si>
    <t>2411</t>
  </si>
  <si>
    <t>2677</t>
  </si>
  <si>
    <t>(Dirección General de Recursos Humanos)</t>
  </si>
  <si>
    <t>Hacienda y Crédito Público</t>
  </si>
  <si>
    <t>6</t>
  </si>
  <si>
    <t>14.44</t>
  </si>
  <si>
    <t>UR: 139</t>
  </si>
  <si>
    <t>13.9</t>
  </si>
  <si>
    <t>UR: 138</t>
  </si>
  <si>
    <t>0.3</t>
  </si>
  <si>
    <t>UR: 116</t>
  </si>
  <si>
    <t>3.59</t>
  </si>
  <si>
    <t>27.8</t>
  </si>
  <si>
    <t>UR: 115</t>
  </si>
  <si>
    <t>0.18</t>
  </si>
  <si>
    <t>31.47</t>
  </si>
  <si>
    <t>UR: 111</t>
  </si>
  <si>
    <t>49.38</t>
  </si>
  <si>
    <t>35.00</t>
  </si>
  <si>
    <t>139</t>
  </si>
  <si>
    <t>PORCENTAJE DE AVANCE EN LA ADQUISICIÓN DE EQUIPO PARA INSTALACIONES MILITARES CON PERSPECTIVA DE GÉNERO.</t>
  </si>
  <si>
    <t>PORCENTAJE DE AVANCE EN LOS TALLERES EN PERSPECTIVA DE GÉNERO.</t>
  </si>
  <si>
    <t>PORCENTAJE DE AVANCE EN LA DIFUSIÓN EN MATERIA DE GÉNERO.</t>
  </si>
  <si>
    <t>138</t>
  </si>
  <si>
    <t>116</t>
  </si>
  <si>
    <t>115</t>
  </si>
  <si>
    <t>PORCENTAJE DE AVANCE EN LOS CURSOS DE CAPACITACIÓN EN PERSPECTIVA DE GÉNERO</t>
  </si>
  <si>
    <t>PORCENTAJE DE AVANCE DE LA MAESTRÍA Y DIPLOMADOS EN PERSPECTIVA DE GÉNERO.</t>
  </si>
  <si>
    <t>111</t>
  </si>
  <si>
    <t>PORCENTAJE DE AVANCE EN LA CONSTRUCCIÓN, ADECUACIÓN, REMODELACIÓN Y EQUIPAMIENTO DE INSTALACIONES MILITARES CON PERSPECTIVA DE GÉNERO.</t>
  </si>
  <si>
    <t xml:space="preserve"> Secretaria de Defensa Nacional </t>
  </si>
  <si>
    <t>(Dirección General de Derechos Humanos)</t>
  </si>
  <si>
    <t>(Dirección General de Comunicación Social)</t>
  </si>
  <si>
    <t>(Dirección General de Sanidad)</t>
  </si>
  <si>
    <t>(Dirección General de Educación Militar y Rectoría de la Universidad del Ejército y Fuerza Aérea)</t>
  </si>
  <si>
    <t>(Dirección General de Fábricas de Vestuario y Equipo)</t>
  </si>
  <si>
    <t>113</t>
  </si>
  <si>
    <t>(Jefatura del Estado Mayor de la Defensa Nacional)</t>
  </si>
  <si>
    <t>100.1</t>
  </si>
  <si>
    <t>Programa de igualdad entre mujeres y hombres SDN</t>
  </si>
  <si>
    <t>A900</t>
  </si>
  <si>
    <t>Defensa Nacional</t>
  </si>
  <si>
    <t>7</t>
  </si>
  <si>
    <t>2.19</t>
  </si>
  <si>
    <t>2.64</t>
  </si>
  <si>
    <t>4.72</t>
  </si>
  <si>
    <t>UR: 112</t>
  </si>
  <si>
    <t>4.1</t>
  </si>
  <si>
    <t>52.00</t>
  </si>
  <si>
    <t>112</t>
  </si>
  <si>
    <t>Porcentaje de acciones del programa de trabajo de la UIG instrumentadas para la  transversalización e institucionalización de la perspectiva de género.</t>
  </si>
  <si>
    <t xml:space="preserve"> Secretaria de Agricultura yDesarrollo Rural </t>
  </si>
  <si>
    <t xml:space="preserve">  Dentro de la Secretaría se tienen que llevar a cabo acciones de capacitación en temas de sensibilización de género para visibilizar la brecha de desigualdad e incluir la perspectiva de género a fin de que las mujeres accedan a la toma de decisiones en puestos de altos mandos. Por otro lado y en seguimiento a las Campañas del Día Naranja y He For She de ONU Mujeres, se hace difusión entre las y los funcionarios públicos de Oficinas Centrales, Delegaciones y Órganos Sectorizados, invitándolos a que participen y apoyen éstas campañas para la eliminación de cualquier tipo de violencia hacia las mujeres.   </t>
  </si>
  <si>
    <t>3537</t>
  </si>
  <si>
    <t>3000</t>
  </si>
  <si>
    <t>6500</t>
  </si>
  <si>
    <t>(Coordinación General de Enlace Sectorial)</t>
  </si>
  <si>
    <t>Diseño y Aplicación de la Política Agropecuaria</t>
  </si>
  <si>
    <t>P001</t>
  </si>
  <si>
    <t>Agricultura yDesarrollo Rural</t>
  </si>
  <si>
    <t>8</t>
  </si>
  <si>
    <t>UR: 214</t>
  </si>
  <si>
    <t>100.3</t>
  </si>
  <si>
    <t>UR: 213</t>
  </si>
  <si>
    <t>3.8</t>
  </si>
  <si>
    <t>UR: 212</t>
  </si>
  <si>
    <t>107.85</t>
  </si>
  <si>
    <t>76.47</t>
  </si>
  <si>
    <t>UR: I6L</t>
  </si>
  <si>
    <t>30.0</t>
  </si>
  <si>
    <t>214</t>
  </si>
  <si>
    <t>Porcentaje de mujeres apoyadas por el componente Desarrollo Productivo del Sur Sureste y Zonas Económicas Especiales</t>
  </si>
  <si>
    <t>213</t>
  </si>
  <si>
    <t>Porcentaje de recursos destinados a mujeres en el Componente Certificación y Normalización Agroalimentaria</t>
  </si>
  <si>
    <t>212</t>
  </si>
  <si>
    <t>Porcentaje de recursos de incentivos entregados a mujeres respecto del total de recursos de los incentivos otorgados por el componente.</t>
  </si>
  <si>
    <t>Porcentaje de incentivos otorgados a mujeres beneficiadas a través del Componente Acceso al Financiamiento</t>
  </si>
  <si>
    <t>I6L</t>
  </si>
  <si>
    <t>Porcentaje de apoyos a mujeres con proyectos de riesgo compartido para el desarrollo económico</t>
  </si>
  <si>
    <t xml:space="preserve"> I6L- Fideicomiso de Riesgo Compartido  Secretaria de Agricultura yDesarrollo Rural </t>
  </si>
  <si>
    <t xml:space="preserve">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las repercusiones del cambio climático, ya se han hecho notar en el sector agropecuario, quedando expuestas las UERA a desastres naturales que impactan directamente en los ingresos de los productores rurales, lo que aunado a una falta de cultura del aseguramiento, disminuye su capacidad de resiliencia para hacer frente a este tipo de eventos climatológicos. En este sentido, la Encuesta Nacional Agropecuaria 2017, muestra que el 74% de las UERA reportaron pérdidas económicas por causas climáticas debido a la afectación total o parcial de sus cosechas o animales; El programa de Riesgo compartido tiene como objetivo apoyar proyectos productivos sustentables de las UERA agrícolas, pecuarias o acuícolas mediante incentivos de riesgo compartido que faciliten el acceso en el mediano plazo al crédito formal.  La encuesta Nacional de Inclusión Financiera, para el año 2015 establece que la brecha de género para cuentas bancarias en zonas rurales es de 38% de las mujeres y 32% de los hombre tienen una cuenta. Respecto a los créditos (grupales) tan solo el 12% de las mujeres tiene acceso. Algunas de las razones por las que los usuarios dejaron o no han tenido una cuenta son los ingresos insuficientes , no les interesa, prefieren otras formas de ahorro o financiamiento, no cumplen con los requisitos que les solicitan las instituciones bancarias, no confían en éstas, altas comisiones, escases y lejanía de las sucursales, entre otras.  En el caso específico del financiamiento rural, existe un gran rezago cultural respecto al empoderamiento de las mujeres para tomar decisiones, además del aspecto cultural también en la tenencia de la tierra.  Por lo que se busca fomentar la participación activa de las mujeres en el medio rural en cuanto a la adopción de decisiones y acceso al financiamiento para poner en marcha proyectos relacionados con actividades sociales y económicas en sus comunidades.    El Componente promueve la competitividad y mejor desempeño de las cadenas post producción por lo que ofrece incentivos para la inversión en infraestructura y equipamiento con el propósito de dar valor agregado al producto primario. Su diseño está orientado a eficientar las cadenas de valor y la reducción de mermas y alimentos por lo que su naturaleza es a libre demanda.  En los últimos años se han detectado grupos y asociaciones conformadas en su mayoría por mujeres, los cuales no han podido posesionar sus productos, por falta de apoyo.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t>
  </si>
  <si>
    <t>(Dirección General de Zonas Tropicales)</t>
  </si>
  <si>
    <t>(Dirección General de Normalización Agroalimentaria)</t>
  </si>
  <si>
    <t>6960</t>
  </si>
  <si>
    <t>(Dirección General de Logística y Alimentación)</t>
  </si>
  <si>
    <t>(Dirección General de Administración de Riesgos)</t>
  </si>
  <si>
    <t>(Fideicomiso de Riesgo Compartido)</t>
  </si>
  <si>
    <t>318.4</t>
  </si>
  <si>
    <t>Programa de Productividad y Competitividad Agroalimentaria</t>
  </si>
  <si>
    <t>S257</t>
  </si>
  <si>
    <t>UR: 312</t>
  </si>
  <si>
    <t>388.8</t>
  </si>
  <si>
    <t>UR: 311</t>
  </si>
  <si>
    <t>381.33</t>
  </si>
  <si>
    <t>UR: 310</t>
  </si>
  <si>
    <t>261.48</t>
  </si>
  <si>
    <t>75.00</t>
  </si>
  <si>
    <t>312</t>
  </si>
  <si>
    <t>Porcentaje de Mujeres beneficiadas del Componente de Energías Renovables.</t>
  </si>
  <si>
    <t>Porcentaje de Mujeres beneficiadas del incentivo Proyectos Integrales de conservación y manejo de suelo y agua.</t>
  </si>
  <si>
    <t>Porcentaje de Mujeres beneficiadas del incentivo de sistemas de Riego Tecnificado.</t>
  </si>
  <si>
    <t>Porcentaje de mujeres beneficiadas del incentivo de recuperación de suelos</t>
  </si>
  <si>
    <t>311</t>
  </si>
  <si>
    <t>Porcentaje del presupuesto de apoyos entregados a proyectos de vinculación a mercados de  solicitudes presentadas por mujeres respecto del total del monto de apoyos otorgados a beneficiarios.</t>
  </si>
  <si>
    <t>310</t>
  </si>
  <si>
    <t xml:space="preserve">Porcentaje de mujeres apoyadas por el componente de Capitalización Productiva Agrícola </t>
  </si>
  <si>
    <t xml:space="preserve">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para 2019 y derivado de la reestructuración de la SADER el Programa de Productividad y Competitividad Agroalimentaria se ha fusionado con el Programa de Fomento a la Agricultura, para beneficiar de una manera integral a la población objetivo, compuesta por pequeños y medianos productores; así como para dar cumplimiento a la estrategia del Gobierno Federal de hacer el uso más eficiente de los recursos autorizados en el DPEF 2019.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t>
  </si>
  <si>
    <t>492</t>
  </si>
  <si>
    <t>1980</t>
  </si>
  <si>
    <t>(Dirección General de Fibras Naturales y Biocombustibles)</t>
  </si>
  <si>
    <t>(Dirección General de Productividad y Desarrollo Tecnológico)</t>
  </si>
  <si>
    <t>(Dirección General de Fomento a la Agricultura)</t>
  </si>
  <si>
    <t>1031.6</t>
  </si>
  <si>
    <t>Programa de Fomento a la Agricultura</t>
  </si>
  <si>
    <t>S259</t>
  </si>
  <si>
    <t>0.88</t>
  </si>
  <si>
    <t>86.51</t>
  </si>
  <si>
    <t>87.88</t>
  </si>
  <si>
    <t>88.82</t>
  </si>
  <si>
    <t>19.80</t>
  </si>
  <si>
    <t>Porcentaje de mujeres apoyadas mediante el programa fomento ganadero en las unidades de producción pecuarias</t>
  </si>
  <si>
    <t xml:space="preserve"> DURANTE AÑOS, LA ACTIVIDAD GANADERA HA RECAÍDO PRINCIPALMENTE EN LOS HOMBRES DEL CAMPO, LOS CUALES HAN HEREDADO LA ACTIVIDAD POR GENERACIONES, SIENDO ELLOS LOS PROPIETARIOS LEGALES DE LA TIERRA. ESTO HA OCASIONADO UN SESGO A FAVOR DE LOS HOMBRES PARA QUE SEAN ELLOS QUIENES TENGAN ACCESO A LOS CRÉDITOS Y A LOS PROGRAMAS DE APOYO. </t>
  </si>
  <si>
    <t>3692</t>
  </si>
  <si>
    <t>(Coordinación General de Ganadería)</t>
  </si>
  <si>
    <t>88.8</t>
  </si>
  <si>
    <t>Programa de Fomento Ganadero</t>
  </si>
  <si>
    <t>S260</t>
  </si>
  <si>
    <t>209.74</t>
  </si>
  <si>
    <t>UR: 400</t>
  </si>
  <si>
    <t>2209.56</t>
  </si>
  <si>
    <t>400</t>
  </si>
  <si>
    <t>Porcentaje de mujeres de la población objetivo que participan en Proyectos de Desarrollo Territorial.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</si>
  <si>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</si>
  <si>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31616</t>
  </si>
  <si>
    <t>2209.5</t>
  </si>
  <si>
    <t>Desarrollo Rural</t>
  </si>
  <si>
    <t>U024</t>
  </si>
  <si>
    <t>0.41</t>
  </si>
  <si>
    <t>3.37</t>
  </si>
  <si>
    <t>UR: 300</t>
  </si>
  <si>
    <t>5.28</t>
  </si>
  <si>
    <t>0.90</t>
  </si>
  <si>
    <t>0.50</t>
  </si>
  <si>
    <t>300</t>
  </si>
  <si>
    <t>Porcentaje de avance de las acciones de la SCT realizadas en el marco del PROIGUALDAD en 2019</t>
  </si>
  <si>
    <t>1.00</t>
  </si>
  <si>
    <t xml:space="preserve"> Porcentaje de avance de las acciones de capacitacion la SCT realizadas en el marco del PROIGUALDAD en 2019</t>
  </si>
  <si>
    <t xml:space="preserve">Porcentaje de avance de las acciones de la SCT realizadas en materia de la consolidación y monitoreo de la red de personas embajadoras de la perspectiva de género. </t>
  </si>
  <si>
    <t xml:space="preserve"> Secretaria de Comunicaciones y Transportes </t>
  </si>
  <si>
    <t>(Subsecretaría de Transporte)</t>
  </si>
  <si>
    <t>5.2</t>
  </si>
  <si>
    <t>Definición, conducción y supervisión de la política de comunicaciones y transportes</t>
  </si>
  <si>
    <t>Comunicaciones y Transportes</t>
  </si>
  <si>
    <t>9</t>
  </si>
  <si>
    <t>1.08</t>
  </si>
  <si>
    <t>UR: 710</t>
  </si>
  <si>
    <t>1.85</t>
  </si>
  <si>
    <t>11.51</t>
  </si>
  <si>
    <t>90.00</t>
  </si>
  <si>
    <t>710</t>
  </si>
  <si>
    <t>Porcentaje de personas sensibilizadas y/o capacitadas en igualdad que den paso a avanzar en la transversalidad de la perspectiva de género al interior y exterior de la dependencia</t>
  </si>
  <si>
    <t xml:space="preserve"> Secretaria de Economía </t>
  </si>
  <si>
    <t xml:space="preserve"> Atender la Observación de la CEDAW: 2002, 432. El Comité pide al Estado que tenga en cuenta la Recomendación 19 sobre la violencia contra la mujer y tome las medidas necesarias para que la ley sancione adecuadamente todas las formas de violencia contra la mujer y la existencia de procedimientos adecuados para la investigación y el procesamiento. Recomienda que se promueva la promulgación de leyes federales y estatales, según proceda, que criminalicen y sancionen la violencia doméstica y a los perpetradores de la misma y que se adopten medidas para que las mujeres víctimas de tal violencia puedan obtener reparación y protección de inmediato, en particular, mediante el establecimiento de atención vía telefónica las 24 horas, el aumento de centros de acogida y de campañas de tolerancia cero respecto de la violencia contra la mujer, para que se reconozca como un problema social y moral inaceptable. Asimismo, el Comité considera especialmente importante que se adopten medidas para la capacitación en derechos humanos y tratamiento de la violencia contra la mujer del personal de los servicios de salud, comisarías y fiscalías especializadas. Asimismo, trabajar en solventar las Recomendaciones de la CEDAW, 19 violencia contra las mujeres. </t>
  </si>
  <si>
    <t>39</t>
  </si>
  <si>
    <t>53</t>
  </si>
  <si>
    <t>353</t>
  </si>
  <si>
    <t>424</t>
  </si>
  <si>
    <t>1.8</t>
  </si>
  <si>
    <t>Economía</t>
  </si>
  <si>
    <t>10</t>
  </si>
  <si>
    <t>UR: E00</t>
  </si>
  <si>
    <t>E00</t>
  </si>
  <si>
    <t>Porcentaje de proyectos aprobados de mujeres en las convocatorias del Fondo Nacional Emprendedor</t>
  </si>
  <si>
    <t xml:space="preserve"> E00- Instituto Nacional del Emprendedor </t>
  </si>
  <si>
    <t xml:space="preserve"> Conforme los resultados arrojados por la Encuesta Nacional sobre la Productividad y Competitividad de las MIPYMES (ENAPROCE) realizada en 2015 por el INEGI, bajo el patrocinio del INADEM, las empresas mexicanas enfrentan una serie de problemas estructurales que limitan su productividad y por ende su crecimiento, entre las cuales se encuentran:  -acceso insuficiente o deficiente a capital físico y financiero;  -capital humano deficiente; técnicas o tecnologías subóptimas aplicadas a procesos  productivos, de servicios y de comercialización;  -entorno institucional y ambiente desfavorable para hacer negocios, y  -capacidad limitada para la innovación y el desarrollo tecnológico. En ese contexto, las mujeres emprendedoras, además de enfrentarse a las barreras comunes a las que se enfrentan todas las personas emprendedoras, se enfrentan a una falta de recursos económicos adecuados que les permita aumentar su base de activos, así como a una escasa experiencia laboral relativa. La falta de habilidades administrativas, gerenciales y socioemocionales también es una variable que limita su crecimiento y desarrollo. </t>
  </si>
  <si>
    <t>(Instituto Nacional del Emprendedor)</t>
  </si>
  <si>
    <t>Fondo Nacional Emprendedor</t>
  </si>
  <si>
    <t>S020</t>
  </si>
  <si>
    <t>120.0</t>
  </si>
  <si>
    <t>UR: 102</t>
  </si>
  <si>
    <t>29.09</t>
  </si>
  <si>
    <t>28.93</t>
  </si>
  <si>
    <t>28.50</t>
  </si>
  <si>
    <t>102</t>
  </si>
  <si>
    <t>Porcentaje de mujeres que habitan en municipios rurales apoyadas con recursos del PRONAFIM</t>
  </si>
  <si>
    <t>95.05</t>
  </si>
  <si>
    <t>95.26</t>
  </si>
  <si>
    <t>95.00</t>
  </si>
  <si>
    <t>Porcentaje de mujeres que participan en actividades productivas apoyadas con recurdsos del PRONAFIM</t>
  </si>
  <si>
    <t xml:space="preserve"> Según datos de la Encuesta Nacional de Ocupación y Empleo (ENOE) al 4to trimestre de 2018, del total de personas ocupadas en micronegocios, 59% fueron hombres y 41% mujeres. Por su posición en el negocio, 22% de los hombres ocupados son empleadores y solo el 11% corresponde a mujeres ocupadas en micronegocios. La misma encuesta señala que el 43% de los hombres ocupados en micronegocios son trabajadores con ingresos de hasta dos salarios mínimos, mientras que el 62% de las mujeres ocupadas en los micronegocios percibe este mismo ingreso. La situación se revierte cuando la remuneración es de más de cinco salarios mínimos, debido a que en este nivel el porcentaje de hombres que perciben dicho ingreso es de 4%, mientras que el de las mujeres es de 1%. Por otra parte, la Encuesta Nacional de Inclusión Financiera (ENIF 2018) indica que el 68.9% de la población adulta del país (54 millones de personas) no cuenta con un crédito mediante canales formales. De este total, el 23.1% de las mujeres respondieron que esto se debe a que no cumplen con los requisitos para obtenerlo. A su vez, la Encuesta Nacional de Micronegocios (ENAMIN 2012), indica que el 63% de los microempresarios respondió haber recibido capacitación en contraste con el 37% de las microempresarias. </t>
  </si>
  <si>
    <t>14824</t>
  </si>
  <si>
    <t>284357</t>
  </si>
  <si>
    <t>13341</t>
  </si>
  <si>
    <t>268232</t>
  </si>
  <si>
    <t>(Coordinación General del Programa Nacional de Financiamiento al Microempresario)</t>
  </si>
  <si>
    <t>Programa Nacional de Financiamiento al Microempresario (PRONAFIM)</t>
  </si>
  <si>
    <t>S021</t>
  </si>
  <si>
    <t>2426.59</t>
  </si>
  <si>
    <t>15.70</t>
  </si>
  <si>
    <t>Porcentaje de financiamientos otorgados a mujeres, con relación al total de financiamientos otorgados por el Programa de Microcréditos para el Bienestar</t>
  </si>
  <si>
    <t xml:space="preserve"> Existe población que por diferentes causas no ha tenido acceso a los servicios que ofrece el sector financiero tradicional para iniciar un negocio o consolidar uno existente y entre los principales obstáculos de las personas para el acceso al financiamiento de instituciones formales destacan: sus limitados ingresos, la falta de garantías y la carencia de historial de crédito, por lo que las instituciones del sector financiero tradicional consideran a dichas personas poco solventes o altamente riesgosas, siendo que existen alrededor de 8.6 millones de personas que trabajan por su cuenta o cuentan con un negocio con menos de 10 trabajadores, de los cuales el 60% requiere financiamiento. Por lo anterior, es fundamental instrumentar el Programa de Microcréditos para el Bienestar, que pretende respaldar la generación de capacidades productivas y la creación de empleo y autoempleo de los grupos más vulnerables en regiones de Media, Alta y Muy Alta Marginación, con perspectiva de género y de inclusión social y económica, contribuyendo al combate a la pobreza con el acceso a financiamientos en condiciones preferenciales, asesorías y capacitaciones. </t>
  </si>
  <si>
    <t>23687</t>
  </si>
  <si>
    <t>59712</t>
  </si>
  <si>
    <t>190184</t>
  </si>
  <si>
    <t>2426.5</t>
  </si>
  <si>
    <t>Programa de Microcréditos para el Bienestar</t>
  </si>
  <si>
    <t>U006</t>
  </si>
  <si>
    <t>1.81</t>
  </si>
  <si>
    <t>UR: B00</t>
  </si>
  <si>
    <t>66.76</t>
  </si>
  <si>
    <t>130.76</t>
  </si>
  <si>
    <t>UR: A3Q</t>
  </si>
  <si>
    <t>16.30</t>
  </si>
  <si>
    <t>B00</t>
  </si>
  <si>
    <t>Mujeres y hombres de la comunidad politécnica sensibilizadas en perspectiva de género por las Redes de Género en el IPN</t>
  </si>
  <si>
    <t>20.10</t>
  </si>
  <si>
    <t>28.00</t>
  </si>
  <si>
    <t>Porcentaje de acciones en perspectiva de género realizadas por la Redes de Género en el IPN.</t>
  </si>
  <si>
    <t>7.80</t>
  </si>
  <si>
    <t>48.90</t>
  </si>
  <si>
    <t>Porcentaje de personas de la comunidad politécnica sensibilizadas, capacitadas y/o formadas en perspectiva de género</t>
  </si>
  <si>
    <t>32.00</t>
  </si>
  <si>
    <t>Porcentaje de acciones realizadas de sensibilización, capacitación, formación, investigación y promoción de la perspectiva de género en el IPN.</t>
  </si>
  <si>
    <t>51.80</t>
  </si>
  <si>
    <t>51.50</t>
  </si>
  <si>
    <t>A3Q</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</si>
  <si>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</si>
  <si>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</si>
  <si>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garantizar que dichas diferencias no sean causa de desigualdad de género entre su comunidad. </t>
  </si>
  <si>
    <t>141410</t>
  </si>
  <si>
    <t>142826</t>
  </si>
  <si>
    <t>170356</t>
  </si>
  <si>
    <t>179169</t>
  </si>
  <si>
    <t>(Instituto Politécnico Nacional)</t>
  </si>
  <si>
    <t>(Universidad Nacional Autónoma de México)</t>
  </si>
  <si>
    <t>132.6</t>
  </si>
  <si>
    <t>Servicios de Educación Superior y Posgrado</t>
  </si>
  <si>
    <t>E010</t>
  </si>
  <si>
    <t>Educación Pública</t>
  </si>
  <si>
    <t>11</t>
  </si>
  <si>
    <t>9.20</t>
  </si>
  <si>
    <t>18.02</t>
  </si>
  <si>
    <t>78.70</t>
  </si>
  <si>
    <t>76.00</t>
  </si>
  <si>
    <t>Porcentaje de asistentes a las actividades académicas con perspectivas de género</t>
  </si>
  <si>
    <t>48.40</t>
  </si>
  <si>
    <t>61.30</t>
  </si>
  <si>
    <t>Porcentaje de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</si>
  <si>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</si>
  <si>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</si>
  <si>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399</t>
  </si>
  <si>
    <t>1528</t>
  </si>
  <si>
    <t>320</t>
  </si>
  <si>
    <t>1013</t>
  </si>
  <si>
    <t>18.0</t>
  </si>
  <si>
    <t>Investigación Científica y Desarrollo Tecnológico</t>
  </si>
  <si>
    <t>E021</t>
  </si>
  <si>
    <t>1.77</t>
  </si>
  <si>
    <t>8.96</t>
  </si>
  <si>
    <t>UR: 700</t>
  </si>
  <si>
    <t>30.80</t>
  </si>
  <si>
    <t>Campaña</t>
  </si>
  <si>
    <t>700</t>
  </si>
  <si>
    <t>Porcentaje de campañas institucionales de sensibilización realizadas</t>
  </si>
  <si>
    <t>70.00</t>
  </si>
  <si>
    <t>Unidad</t>
  </si>
  <si>
    <t>Porcentaje de áreas de la SEP en las que se incide para el desarrollo de condiciones para la institucionalización de las perspectivas de género y de derechos humanos.</t>
  </si>
  <si>
    <t xml:space="preserve"> Secretaria de Educación Pública </t>
  </si>
  <si>
    <t xml:space="preserve"> Institucionalización de las perspectivas de igualdad de género y derechos humanos en la Secretaría de Educación Pública implica: Desarrollo de acciones que contribuyen en la incorporación de las perspectivas de igualdad de género y derechos humanos Fortalecimiento del clima laboral para la igualdad y no discriminación  </t>
  </si>
  <si>
    <t>(Oficialía Mayor)</t>
  </si>
  <si>
    <t>8.9</t>
  </si>
  <si>
    <t>Políticas de igualdad de género en el sector educativo</t>
  </si>
  <si>
    <t>E032</t>
  </si>
  <si>
    <t>1208.52</t>
  </si>
  <si>
    <t>UR: 600</t>
  </si>
  <si>
    <t>1233.18</t>
  </si>
  <si>
    <t>52.10</t>
  </si>
  <si>
    <t>54.01</t>
  </si>
  <si>
    <t>112.78</t>
  </si>
  <si>
    <t>UR: 500</t>
  </si>
  <si>
    <t>202.67</t>
  </si>
  <si>
    <t>46.04</t>
  </si>
  <si>
    <t>47.27</t>
  </si>
  <si>
    <t>UR: 313</t>
  </si>
  <si>
    <t>49.13</t>
  </si>
  <si>
    <t>77.79</t>
  </si>
  <si>
    <t>168.83</t>
  </si>
  <si>
    <t>135.04</t>
  </si>
  <si>
    <t>242.51</t>
  </si>
  <si>
    <t>31.56</t>
  </si>
  <si>
    <t>63.66</t>
  </si>
  <si>
    <t>UR: A2M</t>
  </si>
  <si>
    <t>1.98</t>
  </si>
  <si>
    <t>4.91</t>
  </si>
  <si>
    <t>UR: A00</t>
  </si>
  <si>
    <t>3.90</t>
  </si>
  <si>
    <t>600</t>
  </si>
  <si>
    <t>Porcentaje de madres jóvenes y jóvenes embarazadas beneficiarias del Programa con respecto al total de mujeres beneficiarias del Programa</t>
  </si>
  <si>
    <t>Porcentaje de becas otorgadas a mujeres estudiantes de educación media superior</t>
  </si>
  <si>
    <t>4.10</t>
  </si>
  <si>
    <t>3.50</t>
  </si>
  <si>
    <t>500</t>
  </si>
  <si>
    <t>Porcentaje de becas otorgadas a mujeres jefas de familia que estudian en carreras de Ingeniería, Tecnología y Ciencia físico-matemáticas</t>
  </si>
  <si>
    <t>22.40</t>
  </si>
  <si>
    <t>Porcentaje de becas otorgadas a mujeres estudiantes en carreras de Ingeniería, Tecnología y Ciencias físicomatemáticas</t>
  </si>
  <si>
    <t>313</t>
  </si>
  <si>
    <t>Porcentaje de becarias que concluyen la educación básica</t>
  </si>
  <si>
    <t>80.00</t>
  </si>
  <si>
    <t>Porcentaje de madres jóvenes y jóvenes embarazadas que reciben beca y permanecen en los servicios educativos de tipo básico respecto del total que reciben beca en el mismo año</t>
  </si>
  <si>
    <t>31.10</t>
  </si>
  <si>
    <t>5,382.00</t>
  </si>
  <si>
    <t>Porcentaje de becas de alfabetización y educación básica otorgadas a madres jóvenes y jóvenes embarazadas entre los 12 y 18 años 11 meses de edad, respecto a las programadas en el año t.</t>
  </si>
  <si>
    <t>47.10</t>
  </si>
  <si>
    <t>45.81</t>
  </si>
  <si>
    <t>45.80</t>
  </si>
  <si>
    <t>Porcentaje de alumnas becadas en el IPN en relación al total de becas otorgadas por periodo escolar</t>
  </si>
  <si>
    <t>38.50</t>
  </si>
  <si>
    <t>Porcentaje de presupuesto asignado a becas para alumnas respecto al presupuesto asignado al programa presupuestario.</t>
  </si>
  <si>
    <t>97.50</t>
  </si>
  <si>
    <t>Porcentaje de permanencia de estudiantes becadas en los niveles medio superior, superior y de posgrado</t>
  </si>
  <si>
    <t>86.10</t>
  </si>
  <si>
    <t>A2M</t>
  </si>
  <si>
    <t>Porcentaje de estudiantes becadas de licenciatura y posgrado con respecto a lo programado en el año t</t>
  </si>
  <si>
    <t>Porcentaje de alumnas becadas que cursan el último año de estudios de nivel posgrado en el año t, respecto al total de alumnas de nivel posgrado que cursan el último año de estudios</t>
  </si>
  <si>
    <t>Porcentaje de alumnas becadas que cursan el último año de estudios de nivel licenciatura en el año t, respecto al total de alumnas de nivel licenciatura que cursan el último año de estudios</t>
  </si>
  <si>
    <t>80.10</t>
  </si>
  <si>
    <t>A00</t>
  </si>
  <si>
    <t>Porcentaje de mujeres becadas de tipo superior (licenciatura), respecto a la matrícula de estudiantes becados al inicio de cursos del mismo tipo educativo</t>
  </si>
  <si>
    <t>Porcentaje de permanencia escolar de estudiantes becados de tipo superior (licenciatura), respecto a la matrícula de estudiantes becados al inicio de cursos del mismo tipo educativo</t>
  </si>
  <si>
    <t xml:space="preserve"> A00- Universidad Pedagógica Nacional  A2M- Universidad Autónoma Metropolitana  A3Q- Universidad Nacional Autónoma de México  B00- Instituto Politécnico Nacional  Secretaria de Educación Pública </t>
  </si>
  <si>
    <t xml:space="preserve">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realizada por la Comisión Nacional de Becas de Educación Superior (CNBES), fue publicada en el mes de marzo y a la fecha está en proceso de revisión la reasignación de becas a los estudiantes beneficiados. Por lo anterior y en virtud a los cambios que han sufrido las Reglas de Operación del Programa, durante el primer trimestre del año no se ha podido entregar la beca de Manutención a los estudiantes beneficiados.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Algunos de los motivos más sentidos por el que las mujeres jóvenes abandonan su educación básica están relacionados con los embarazos tempranos y/o no deseados; la falta de recursos para la subsistencia, así como la falta de oportunidades para el acceso a los servicios educativos por encontrarse en situaciones y contextos que vulneran sus derechos. El Censo General de Población y Vivienda (INEGI 2000) reportó que había 135,287 mujeres de entre 12 y 19 años de edad, con un hijo y que no habían concluido la educación básica, cifra que se incrementó a 180,408 de acuerdo al Conteo de Población y Vivienda 2005 y a 284,519 de acuerdo al Censo de Población 2010 del INEGI. Para el 2015 la Encuesta Intercensal 2015 que 221,519 que tienen la educación básica incompleta. Adolescentes en contexto y situación de vulnerabilidad, de estado civil indistinto que sean madres o se encuentren en estado de embarazo, cuya edad de ingreso esté comprendida entre los 12 y 18 años 11 meses de edad, que deseen iniciar, reincorporarse, permanecer y/o concluir sus estudios de educación básica, en el sistema escolarizado, no escolarizado u otro sistema educativo público disponible en las entidades federativas.  De acuerdo con los Anuarios Estadísticos de Educación Superior 2017-2018 de la Asociación Nacional de Universidades e Instituciones de Educación Superior (ANUIES), la matrícula de educación superior en carreras de ingeniería, tecnología y ciencias físico-matemáticas estaba compuesta mayoritariamente por hombres.  Derivado de un análisis del padrón de beneficiarios del Programa Nacional de Becas de la Subsecretaría de Educación Media Superior, se encontró que las mujeres tienen un ingreso per cápita familiar menor que el de los hombres, el cual se acentúa en comunidades indígenas y en personas con alguna discapacidad. Considerando la desigualdad entre hombres y mujeres, el Programa Nacional de Becas para la Educación Media Superior ha desarrollado acciones afirmativas para combatir aquellos factores que acentúan y perpetúan la vulnerabilidad de las mujeres. Además de proporcionar conocimiento y habilidades para la vida, la educación promueve un modelo laico en el cual no existe discriminación por motivos de género. Promover el acceso, la permanencia y la conclusión de los estudios de las mujeres es vital para cerrar las brechas que existen en otros ámbitos (laboral, económico, político).  </t>
  </si>
  <si>
    <t>(Universidad Autónoma Metropolitana)</t>
  </si>
  <si>
    <t>(Universidad Pedagógica Nacional)</t>
  </si>
  <si>
    <t>(Subsecretaría de Educación Media Superior)</t>
  </si>
  <si>
    <t>(Subsecretaría de Educación Superior)</t>
  </si>
  <si>
    <t>26211</t>
  </si>
  <si>
    <t>58728</t>
  </si>
  <si>
    <t>335877</t>
  </si>
  <si>
    <t>416627</t>
  </si>
  <si>
    <t>(Dirección General de Educación Indígena)</t>
  </si>
  <si>
    <t>1964.8</t>
  </si>
  <si>
    <t>Programa Nacional de Becas</t>
  </si>
  <si>
    <t>S243</t>
  </si>
  <si>
    <t>86.58</t>
  </si>
  <si>
    <t>173.17</t>
  </si>
  <si>
    <t>171.66</t>
  </si>
  <si>
    <t>18.74</t>
  </si>
  <si>
    <t>31.28</t>
  </si>
  <si>
    <t>36.2</t>
  </si>
  <si>
    <t>2.30</t>
  </si>
  <si>
    <t>Porcentaje de alumnas y alumnos de educación indígena y migrante que son beneficiados con acciones del PIEE</t>
  </si>
  <si>
    <t>51.70</t>
  </si>
  <si>
    <t>Porcentaje de población en contexto de vulnerabilidad atendida por los servicios de educación especial (USAER y CAM) beneficiados con acciones del programa en el año t</t>
  </si>
  <si>
    <t xml:space="preserve"> Las Autoridades Educativas Locales, participan activamente en la atención de los grupos en condición de vulnerabilidad. Las personas atendidas en servicios de educación especial continuan sus estudios en el siguiente nivel. Las personas con discapacidad desean iniciar y continuar sus estudios del tipo medio superior. La voluntad política de apoyo a grupos en contexto de vulnerabilidad y personas con discapacidad continua. La prioridad política de financiamiento de la educación para personas con discapacidad y grupos vulnerables se mantiene.   El PIEE atiende la problemática de la exclusión y el rezago educativo de la población escolar de educación indígena y migrante a través de acciones de fortalecimiento académico y contextualización; además de equipamiento específico en el caso de educación migrante, las cuales son implementadas por las Autoridades Educativas Locales, propiciando la generación de espacios inclusivos y equitativos para mejorar el desempeño escolar, tomando en cuenta el contexto social y cultural de los alumnos para que cuenten con mayores oportunidades en su desarrollo escolar y académico. </t>
  </si>
  <si>
    <t>350100</t>
  </si>
  <si>
    <t>197026</t>
  </si>
  <si>
    <t>112223</t>
  </si>
  <si>
    <t>112222</t>
  </si>
  <si>
    <t>(Dirección General de Desarrollo Curricular)</t>
  </si>
  <si>
    <t>207.8</t>
  </si>
  <si>
    <t>Programa para la Inclusión y la Equidad Educativa</t>
  </si>
  <si>
    <t>S244</t>
  </si>
  <si>
    <t>7.21</t>
  </si>
  <si>
    <t>UR: 314</t>
  </si>
  <si>
    <t>7.95</t>
  </si>
  <si>
    <t>8.00</t>
  </si>
  <si>
    <t>314</t>
  </si>
  <si>
    <t>Porcentaje de personal educativo de nivel básico formado en programas académicos sobre temas de igualdad de género, derechos humanos y convivencia escolar pacifica durante el ejercicio 2019</t>
  </si>
  <si>
    <t xml:space="preserve"> La problemática que atiende el Programa de acuerdo a la aplicación de la Metodología de Marco Lógico, identificada en el documento Árbol de Problemas, es la siguiente: Personal docente, técnico docente, con funciones de dirección, de supervisión, de asesoría técnica pedagógica y cuerpos académicos no acceden y/o concluyen esquemas de habilitación, formación continua, actualización, desarrollo profesional y/o proyectos de investigación. Es importante precisar, que, los conceptos de cuerpos académicos, esquemas de habilitación y proyectos de investigación, no corresponden a elementos del nivel básico, habrá que resaltar que el Programa es compartido entre los niveles básico, medio superior y superior.  </t>
  </si>
  <si>
    <t>3210</t>
  </si>
  <si>
    <t>4816</t>
  </si>
  <si>
    <t>(Dirección General de Formación Continua, Actualización y Desarrollo Profesional de Maestros de Educación Básica)</t>
  </si>
  <si>
    <t>7.9</t>
  </si>
  <si>
    <t>Programa para el Desarrollo Profesional Docente</t>
  </si>
  <si>
    <t>S247</t>
  </si>
  <si>
    <t>23.69</t>
  </si>
  <si>
    <t>30.21</t>
  </si>
  <si>
    <t>UR: 511</t>
  </si>
  <si>
    <t>0.70</t>
  </si>
  <si>
    <t>3.40</t>
  </si>
  <si>
    <t>511</t>
  </si>
  <si>
    <t>Porcentaje de alumnas capacitadas en igualdad de género y erradicación de la violencia contra las mujeres.</t>
  </si>
  <si>
    <t>0.40</t>
  </si>
  <si>
    <t>2.40</t>
  </si>
  <si>
    <t>Porcentaje de alumnos capacitados en igualdad de género y erradicación de la violencia contra las mujeres.</t>
  </si>
  <si>
    <t>4.70</t>
  </si>
  <si>
    <t>6.10</t>
  </si>
  <si>
    <t>32.80</t>
  </si>
  <si>
    <t>Porcentaje de administrativas capacitadas en igualdad de género y erradicación de la violencia contra las mujeres</t>
  </si>
  <si>
    <t>33.40</t>
  </si>
  <si>
    <t>Porcentaje de administrativos capacitados en igualdad de género y erradicación de la violencia contra las mujeres</t>
  </si>
  <si>
    <t>14.90</t>
  </si>
  <si>
    <t>Porcentaje de profesoras capacitadas en igualdad de género y erradicación de la violencia contra las mujeres.</t>
  </si>
  <si>
    <t>1.30</t>
  </si>
  <si>
    <t>6.80</t>
  </si>
  <si>
    <t>Porcentaje de profesores capacitados en igualdad de género y erradicación de la violencia contra las mujeres</t>
  </si>
  <si>
    <t>17.30</t>
  </si>
  <si>
    <t>Porcentaje de alumnos con hijos(as) o menores de edad bajo su cuidado, beneficiarias del servicio de guarderías, que concluyen sus estudios</t>
  </si>
  <si>
    <t>60.00</t>
  </si>
  <si>
    <t>Porcentaje de estudiantes hombres con hijos(as) menores de edad, beneficiarios del servicio de Guarderías</t>
  </si>
  <si>
    <t>11.40</t>
  </si>
  <si>
    <t>Porcentaje de alumnas con hijos(as) o menores de edad bajo su cuidado, beneficiarias del servicio de guarderías, que concluyen sus estudios</t>
  </si>
  <si>
    <t>59.30</t>
  </si>
  <si>
    <t>Porcentaje de estudiantes mujeres con hijas(os) menores de edad, beneficiarias del servicio de guarderías</t>
  </si>
  <si>
    <t xml:space="preserve"> Accion 290 El recurso que se destina para la atención de esta acción en el marco del PFCE,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atención de sus hijos, hijos o menores de edad que estén bajo su cuidado. Acción 291 El recurso destinado para la atención de esta acción busca suministrar recursos económicos que se enfoquen en el diagnóstico y atención de las diversas problemáticas relacionadas con el género que se presentan al interior de la propia Institución, para que mediante el diseño e implementación de actividades de capacitación y sensibilización puedan fomenten una cultura de igualdad de género al interior de ellas mismas y hacer realidad la misión de Igualdad de Género y el Acceso de las Mujeres a una Vida Libre de Violencia entre los integrantes de la comunidad universitaria.  </t>
  </si>
  <si>
    <t>846</t>
  </si>
  <si>
    <t>1782</t>
  </si>
  <si>
    <t>6591</t>
  </si>
  <si>
    <t>10684</t>
  </si>
  <si>
    <t>(Dirección General de Educación Superior Universitaria)</t>
  </si>
  <si>
    <t>30.2</t>
  </si>
  <si>
    <t>Fortalecimiento de la Calidad Educativa</t>
  </si>
  <si>
    <t>S267</t>
  </si>
  <si>
    <t>100.12</t>
  </si>
  <si>
    <t>226.09</t>
  </si>
  <si>
    <t>231.31</t>
  </si>
  <si>
    <t>Escuelas de educación básica de una muestra que participan en el programa y perciben un clima escolar favorable.</t>
  </si>
  <si>
    <t>Materiales educativos entregados para favorecer la Convivencia Escolar en las 15 Entidades Federativas con alto indice de violencia.</t>
  </si>
  <si>
    <t xml:space="preserve"> La existencia de comportamientos violentos que se presentan en la escuela,  incapacidad para resolver conflictos de manera pacífica y la falta de comunicación asertiva entre los miembros de la comunidad escolar. Carencia en el desarrollo del pensamiento crítico que impide una adecuada toma de decisiones con respecto a su autocuidado.     </t>
  </si>
  <si>
    <t>8425878</t>
  </si>
  <si>
    <t>8343634</t>
  </si>
  <si>
    <t>8973258</t>
  </si>
  <si>
    <t>8690207</t>
  </si>
  <si>
    <t>(Dirección General de Desarrollo de la Gestión Educativa)</t>
  </si>
  <si>
    <t>231.3</t>
  </si>
  <si>
    <t>Programa Nacional de Convivencia Escolar</t>
  </si>
  <si>
    <t>S271</t>
  </si>
  <si>
    <t>1,468.64</t>
  </si>
  <si>
    <t>1728.0</t>
  </si>
  <si>
    <t>10.00</t>
  </si>
  <si>
    <t>Porcentaje de becas otorgadas a mujeres estudiantes en instituciones públicas de educación media superior</t>
  </si>
  <si>
    <t xml:space="preserve"> Sólo 7 de cada 10 jóvenes entre 15 y 17 años tienen la oportunidad de estudiar el nivel medio superior. Sin embargo, el 38% de los estudiantes que abandonan la escuela, lo atribuyen a la falta de recursos económicos. Por ejemplo, en el ciclo 2016-2017 sólo concluyó sus estudios el 59% de los que debían hacerlo. La deserción escolar en el nivel medio superior representa un factor de riesgo para los jóvenes y los expone a la violencia y al crimen. La escuela es un lugar seguro donde pueden desarrollar al máximo su potencial. El programa de Becas para el Bienestar ?Benito Juárez? en la Educación Media Superior, dará apoyo económico a los estudiantes que estén cursando el bachillerato en una escuela pública para abatir la deserción escolar. La Beca para el Bienestar de Educación Media Superior Benito Juárez es un apoyo monetario previsto en PROSPERA Programa de Inclusión Social para entregarse durante el ejercicio fiscal 2019, en tanto se transfieren al programa Beca Universal para Estudiantes de Educación Media Superior Benito Juárez.  </t>
  </si>
  <si>
    <t>310000</t>
  </si>
  <si>
    <t>Beca Universal para Estudiantes de Educación Media Superior Benito Juárez</t>
  </si>
  <si>
    <t>U084</t>
  </si>
  <si>
    <t>338.55</t>
  </si>
  <si>
    <t>432.0</t>
  </si>
  <si>
    <t>53.60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</si>
  <si>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</si>
  <si>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</si>
  <si>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138066</t>
  </si>
  <si>
    <t>159594</t>
  </si>
  <si>
    <t>150000</t>
  </si>
  <si>
    <t>Jóvenes Construyendo el Futuro</t>
  </si>
  <si>
    <t>U280</t>
  </si>
  <si>
    <t>0.03</t>
  </si>
  <si>
    <t>0.14</t>
  </si>
  <si>
    <t>UR: 160</t>
  </si>
  <si>
    <t>0.28</t>
  </si>
  <si>
    <t>1.76</t>
  </si>
  <si>
    <t>1.96</t>
  </si>
  <si>
    <t>UR: NDY</t>
  </si>
  <si>
    <t>1.97</t>
  </si>
  <si>
    <t>4.02</t>
  </si>
  <si>
    <t>4.26</t>
  </si>
  <si>
    <t>6.38</t>
  </si>
  <si>
    <t>UR: NDE</t>
  </si>
  <si>
    <t>6.4</t>
  </si>
  <si>
    <t>0.05</t>
  </si>
  <si>
    <t>3.68</t>
  </si>
  <si>
    <t>UR: NBV</t>
  </si>
  <si>
    <t>8.38</t>
  </si>
  <si>
    <t>15.60</t>
  </si>
  <si>
    <t>160</t>
  </si>
  <si>
    <t xml:space="preserve">Porcentaje de eficiencia terminal de Mujeres médicos especialistas  </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</si>
  <si>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</si>
  <si>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</si>
  <si>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</si>
  <si>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</si>
  <si>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</si>
  <si>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22.30</t>
  </si>
  <si>
    <t>11.00</t>
  </si>
  <si>
    <t>NDE</t>
  </si>
  <si>
    <t>Porcentaje de servidoras y servidores públicos capacitados y sensibilizados en materia de  derechos humanos y perspectiva de género.</t>
  </si>
  <si>
    <t>59.50</t>
  </si>
  <si>
    <t>65.50</t>
  </si>
  <si>
    <t xml:space="preserve">Porcentaje de mujeres profesionales que concluyeron cursos de educación continua. </t>
  </si>
  <si>
    <t>NBV</t>
  </si>
  <si>
    <t>Porcentaje de centros que realizan estudios de mastografía evaluados para la verificación de procesos en la toma, interpretación y seguimiento de estudios de mastografía de detección</t>
  </si>
  <si>
    <t>Porcentaje de publicación de resultados para factores de riesgo encontrados en pacientes con cáncer de mama realizadas</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</si>
  <si>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</si>
  <si>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</si>
  <si>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</si>
  <si>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</si>
  <si>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NDE- Instituto Nacional de Perinatología Isidro Espinosa de los Reyes  NDY- Instituto Nacional de Salud Pública  Secretaria de Salud </t>
  </si>
  <si>
    <t xml:space="preserve"> Debido a la problemática que representa el cáncer de mama en el país, el Instituto Nacional de Cancerología a través de la Subdirección de Servicios Auxiliares de Diagnóstico y Tratamiento, preocupado por la calidad de los estudios de tamizaje de cáncer de mama con el uso de mamografía en nuestro país, ha desarrollado diferentes programas que contribuyan a una mejora de una manera continua y permanente los cuales incluyen cursos de capacitación y actualización para personal médico y técnico involucrado en el tema, así como seguimiento de su desempeño y auditorias en los casos requeridos  Continuar en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Como parte de su misión institucional, y para generar el recurso humano efectivo que permita atender la demanda de servicios de salud a la población que demanda atención médica especializada, el Hospital de la Mujer oferta estudios de posgrado clínico en Ginecoobstetricia, Oncología y Neonatología al público en general.  Durante el proceso de admisión se garantiza que el acceso al mismo sea equitativo y con igualdad de género con el único propósito de que no exista distinción alguna de género.   </t>
  </si>
  <si>
    <t>(Comisión Coordinadora de Institutos Nacionales de Salud y Hospitales de Alta Especialidad)</t>
  </si>
  <si>
    <t>1102</t>
  </si>
  <si>
    <t>1620</t>
  </si>
  <si>
    <t>3764</t>
  </si>
  <si>
    <t>5806</t>
  </si>
  <si>
    <t>(Instituto Nacional de Salud Pública)</t>
  </si>
  <si>
    <t>(Instituto Nacional de Perinatología Isidro Espinosa de los Reyes)</t>
  </si>
  <si>
    <t>(Instituto Nacional de Cancerología)</t>
  </si>
  <si>
    <t>17.0</t>
  </si>
  <si>
    <t>Formación y capacitación de recursos humanos para la salud</t>
  </si>
  <si>
    <t>Salud</t>
  </si>
  <si>
    <t>12</t>
  </si>
  <si>
    <t>6.96</t>
  </si>
  <si>
    <t>15.34</t>
  </si>
  <si>
    <t>15.29</t>
  </si>
  <si>
    <t>59.00</t>
  </si>
  <si>
    <t>59.68</t>
  </si>
  <si>
    <t>108.83</t>
  </si>
  <si>
    <t>0.53</t>
  </si>
  <si>
    <t>1.14</t>
  </si>
  <si>
    <t>UR: NCE</t>
  </si>
  <si>
    <t>0.92</t>
  </si>
  <si>
    <t>Numero de fact sheets sobre embarazo en adolescencia.</t>
  </si>
  <si>
    <t>Número de fact sheets sobre embarazo en adolescencia</t>
  </si>
  <si>
    <t>Numero de productos de investigación sobre embarazo en adolescencia.</t>
  </si>
  <si>
    <t>Numero de productos de investigación (manuscritos, presentaciones, participaciones en congresos o reportes) sobre embarazo en adolescencia</t>
  </si>
  <si>
    <t>50,000.00</t>
  </si>
  <si>
    <t>Numero de visitas a pagina comolehago.org</t>
  </si>
  <si>
    <t>Número de visitas a pagina comolehago.org</t>
  </si>
  <si>
    <t>Porcentaje de mujeres que terminan el curso virtual Salud sexual y reproductiva y prevención del embarazo en la adolescencia (Curso SSR)</t>
  </si>
  <si>
    <t>Porcentaje de manuscritos científicos con desagregación por sexo o que integran la perspectiva de género</t>
  </si>
  <si>
    <t>Eficiencia terminal de las mujeres que participan en los cursos virtuales en línea del INSP</t>
  </si>
  <si>
    <t>Ficha de registro de productividad con perspectiva de genero.</t>
  </si>
  <si>
    <t>Ficha de registro automatizado de productividad con prespectiva de género elaborada</t>
  </si>
  <si>
    <t>38.80</t>
  </si>
  <si>
    <t>38.20</t>
  </si>
  <si>
    <t>Porcentaje de proyectos con enfoque de género vigentes en colaboración.</t>
  </si>
  <si>
    <t>29.60</t>
  </si>
  <si>
    <t>55.00</t>
  </si>
  <si>
    <t>Porcentaje de productos de la investigación con enfoque de género en colaboración.</t>
  </si>
  <si>
    <t>51.10</t>
  </si>
  <si>
    <t xml:space="preserve">Porcentaje de investigadoras del INPer, que obtienen o mantienen la acreditación como investigadores nivel I, II, y III. </t>
  </si>
  <si>
    <t>67.00</t>
  </si>
  <si>
    <t>NCE</t>
  </si>
  <si>
    <t>Porcentaje de personal capacitado en la Promoción de la Salud de las Mujeres Adultas Mayores</t>
  </si>
  <si>
    <t xml:space="preserve"> NCE- Instituto Nacional de Geriatría  NDE- Instituto Nacional de Perinatología Isidro Espinosa de los Reyes  NDY- Instituto Nacional de Salud Pública </t>
  </si>
  <si>
    <t xml:space="preserve">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Desarrollo de proyectos de investigación en las diferentes líneas que se aborden en el INPer, con participación de otras instituciones que fortalezcan los hallazgos de dichos proyectos con perspectiva de género.  Fomentar la investigación en salud, promoviendo evidencia científica con  utilidad a la erradicación de la discriminación de género. Capacitar a mujeres que participan en los cursos virtuales del INSP.  </t>
  </si>
  <si>
    <t>553</t>
  </si>
  <si>
    <t>3119</t>
  </si>
  <si>
    <t>20350</t>
  </si>
  <si>
    <t>38828</t>
  </si>
  <si>
    <t>(Instituto Nacional de Geriatría)</t>
  </si>
  <si>
    <t>125.0</t>
  </si>
  <si>
    <t>Investigación y desarrollo tecnológico en salud</t>
  </si>
  <si>
    <t>E022</t>
  </si>
  <si>
    <t>17.98</t>
  </si>
  <si>
    <t>27.45</t>
  </si>
  <si>
    <t>85.47</t>
  </si>
  <si>
    <t>87.52</t>
  </si>
  <si>
    <t>97.49</t>
  </si>
  <si>
    <t>99.36</t>
  </si>
  <si>
    <t>157.16</t>
  </si>
  <si>
    <t>158.42</t>
  </si>
  <si>
    <t>14.80</t>
  </si>
  <si>
    <t>25.43</t>
  </si>
  <si>
    <t>UR: NCK</t>
  </si>
  <si>
    <t>15.91</t>
  </si>
  <si>
    <t>36.84</t>
  </si>
  <si>
    <t>37.09</t>
  </si>
  <si>
    <t>93.97</t>
  </si>
  <si>
    <t>UR: NCD</t>
  </si>
  <si>
    <t>87.18</t>
  </si>
  <si>
    <t>172.56</t>
  </si>
  <si>
    <t>246.58</t>
  </si>
  <si>
    <t>269.81</t>
  </si>
  <si>
    <t>297.18</t>
  </si>
  <si>
    <t>564.81</t>
  </si>
  <si>
    <t>UR: NBB</t>
  </si>
  <si>
    <t>565.19</t>
  </si>
  <si>
    <t>17.40</t>
  </si>
  <si>
    <t>13.40</t>
  </si>
  <si>
    <t xml:space="preserve">Porcentaje de recién nacidos vivos prematuros sin protección social en salud (de 36 o menos semanas de gestación) atendidos en el Hospital de la Mujer  </t>
  </si>
  <si>
    <t>99.00</t>
  </si>
  <si>
    <t xml:space="preserve">Porcentaje de mujeres con egreso hospitalario por Mejoría en el Hosital de la Mujer que recibieron atención medica hospitalaria especializada </t>
  </si>
  <si>
    <t>87.00</t>
  </si>
  <si>
    <t>236.10</t>
  </si>
  <si>
    <t>Porcentaje de mujeres aceptadas como pacientes en el INPer, durante el periodo.</t>
  </si>
  <si>
    <t>39.60</t>
  </si>
  <si>
    <t>30.10</t>
  </si>
  <si>
    <t>Porcentaje de pacientes mujeres con obesidad que generan un egreso hospitalario.</t>
  </si>
  <si>
    <t>58.90</t>
  </si>
  <si>
    <t>58.10</t>
  </si>
  <si>
    <t>58.00</t>
  </si>
  <si>
    <t>Porcentaje de cirugías de alta especialidad realizadas a mujeres.</t>
  </si>
  <si>
    <t>99.20</t>
  </si>
  <si>
    <t>99.70</t>
  </si>
  <si>
    <t>Porcentaje de recetas surtidas completas  a mujeres hospitalizadas.</t>
  </si>
  <si>
    <t>83.40</t>
  </si>
  <si>
    <t>86.70</t>
  </si>
  <si>
    <t>81.50</t>
  </si>
  <si>
    <t>Porcentaje de egresos hospitalarios de mujeres por mejoría y curación.</t>
  </si>
  <si>
    <t>89.40</t>
  </si>
  <si>
    <t>Porcentaje de usuarias con percepción de satisfacción de la calidad de la atención médica ambulatoria recibida superior a 80 puntos.</t>
  </si>
  <si>
    <t>31.00</t>
  </si>
  <si>
    <t>350.00</t>
  </si>
  <si>
    <t>NCK</t>
  </si>
  <si>
    <t>Porcentaje de mujeres que reciben tratamiento para escelsosis múltiple y padecimientos relacionados en el Instituto Nacional de Neurología y Neurocirugía Manuel Velasco Suárez</t>
  </si>
  <si>
    <t>67.20</t>
  </si>
  <si>
    <t>95.20</t>
  </si>
  <si>
    <t>NCD</t>
  </si>
  <si>
    <t>Porcentaje de espirometrias realizadas a mujeres con probable EPOC por exposición a humo de leña en zonas rurales</t>
  </si>
  <si>
    <t>6.60</t>
  </si>
  <si>
    <t>10.60</t>
  </si>
  <si>
    <t>10.50</t>
  </si>
  <si>
    <t>Porcentaje de consultas de primera vez y subsecuentes otorgadas a mujeres con diagnóstico de EPOC relacionado con el humo de leña.</t>
  </si>
  <si>
    <t>29.00</t>
  </si>
  <si>
    <t>24.50</t>
  </si>
  <si>
    <t>23.40</t>
  </si>
  <si>
    <t>Porcentaje de egresos de mujeres con diagnóstico de enfermedades respiratorias de alta complejidad con atención médica especializada en los servicios de hospitalización.</t>
  </si>
  <si>
    <t>93.00</t>
  </si>
  <si>
    <t>91.80</t>
  </si>
  <si>
    <t>92.00</t>
  </si>
  <si>
    <t>Porcentaje de recetas surtidas en forma completa a mujeres hospitalizadas con cáncer</t>
  </si>
  <si>
    <t>68.30</t>
  </si>
  <si>
    <t>68.60</t>
  </si>
  <si>
    <t>Porcentaje de pacientes mujeres a las que se les otorgo consulta para la atención de padecimientos oncológicos</t>
  </si>
  <si>
    <t>52.60</t>
  </si>
  <si>
    <t>53.30</t>
  </si>
  <si>
    <t xml:space="preserve">Porcentaje de egresos hospitalarios de mujeres por mejoría </t>
  </si>
  <si>
    <t>88.90</t>
  </si>
  <si>
    <t>88.40</t>
  </si>
  <si>
    <t>Porcentaje de mujeres con diagnóstico de cáncer, con consultas subsecuentes en el Instituto Nacional de Cancerología</t>
  </si>
  <si>
    <t>63.00</t>
  </si>
  <si>
    <t>NBB</t>
  </si>
  <si>
    <t>Porcentaje de Pacientes Mujeres Atendidas en Consulta Externa.</t>
  </si>
  <si>
    <t>59.80</t>
  </si>
  <si>
    <t>64.00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</si>
  <si>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</si>
  <si>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</si>
  <si>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la implementación del programa cero rechazos se ha incrementado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en asegurar el acceso efectivo a servicios de salud con calidad mediante la atención a la demanda de servicios especializados de salud que se presentó a las entidades coordinadas por la CCINSHAE.  LA ESCLEROSIS MÚLTIPLE ES AL DÍA DE HOY LA PRIMERA CAUSA DE DISCAPACIDAD DE ORIGEN NEUROLÓGICO EN GENTE JOVEN, SOLO DESPUÉS DE LOS TRAUMATISMOS POR ACCIDENTES. ESTE PADECIMIENTO ES PROGRESIVO EN EL SISTEMA NERVIOSO CENTRAL, EL CUAL PROVOCA LESIONES AFECTANDO EL CEREBRO Y LA MEDULA ESPINAL EN EL SISTEMA DE SALUD APARECE ENTRE LAS PRIMERAS 10 CAUSAS DE ATENCION NEUROLOGICA.  Garantizar el derecho a las mujeres a la resolución de su embarazo por la vía más adecuada y que recibirán el tratamiento más adecuado para la resolución de su patología.  El margen de pobreza existente en la que viven millones de personas en el momento presente, aunado a la vulnerabilidad incrementa la probabilidad de padecer o agravar dicha situación de pobreza en el futuro. Uno de los factores determinantes de las condiciones de vulnerabilidad y pobreza en los hogares mexicanos estan vinculados a cuestiones de género, es decir, tienen que ver con las expectativas sociales y de salud que limitan o posibilitan de forma diferente a mujeres y hombres. Las políticas en salud con propósitos a lograr una mayor equidad de género en salud otorga oportunidades a las mujeres con la intención de reducir tasas de natalidad, mortalidad, morbilidad, para mejorar la nutrición infantil o lograr una mayor protección del medio ambiente. El Hospital de la Mujer encamina actividades para que la atención en salud demandada por mujeres de escasos recursos o en estado de vulnerabilidad no solo se dirija al bienestar de una mujer, sino también a mejorar el bienestar de una madre y de su familia, aumentando la cantidad de mujeres que pueden participar en el mundo laboral y propiciar la prosperidad económica de sus comunidades y de nuestro país. Para lograr abordar adecuadamente la salud de las mujeres se está constantemente en la actualización y capacitación de aquellos factores que influyen en la generación de padecimientos como es el caso de la muerte materna y la muerte (estados resultantes de una la evolución patológica de un embarazo en condiciones hostiles que representa un daño en el estado psicológico de la mujer). El reto del Hospital de la Mujer es continuar  identificando características en las mujeres que incrementan la probabilidad de padecer un estado de daño a salud, desde un enfoque de género, y/o generar herramientas adicionales para ser incorporadas en el análisis y diseño de estrategias y actividades efectivas de atención a la salud. </t>
  </si>
  <si>
    <t>(Instituto Nacional de Neurología y Neurocirugía Manuel Velasco Suárez)</t>
  </si>
  <si>
    <t>33010</t>
  </si>
  <si>
    <t>89696</t>
  </si>
  <si>
    <t>64909</t>
  </si>
  <si>
    <t>185037</t>
  </si>
  <si>
    <t>(Instituto Nacional de Enfermedades Respiratorias Ismael Cosío Villegas)</t>
  </si>
  <si>
    <t>(Hospital General "Dr. Manuel Gea González")</t>
  </si>
  <si>
    <t>1160.8</t>
  </si>
  <si>
    <t>Atención a la Salud</t>
  </si>
  <si>
    <t>E023</t>
  </si>
  <si>
    <t>50.30</t>
  </si>
  <si>
    <t>50.3</t>
  </si>
  <si>
    <t>UR: X00</t>
  </si>
  <si>
    <t>58.47</t>
  </si>
  <si>
    <t>51.06</t>
  </si>
  <si>
    <t>562,109.00</t>
  </si>
  <si>
    <t>X00</t>
  </si>
  <si>
    <t>Porcentaje del alumnado con pruebas de tamizaje del año en curso, respecto del alumnado con pruebas de tamizaje programado.</t>
  </si>
  <si>
    <t>45.26</t>
  </si>
  <si>
    <t>53.82</t>
  </si>
  <si>
    <t>61,244.00</t>
  </si>
  <si>
    <t>Porcentaje de adolescentes que inician tratamiento en las Unidades de Especalidades Médicas-Centros de Atención Primaria en Adicciones (UNEME-CAPA)</t>
  </si>
  <si>
    <t xml:space="preserve"> X00- Comisión Nacional contra las Adicciones </t>
  </si>
  <si>
    <t xml:space="preserve"> Estudios recientes muestran incrementos importantes en el consumo de drogas ilegales, especialmente en el uso de mariguana.  El alcohol se presenta como la sustancia de mayor consumo e impacto, los hombres tienen un consumo mayor que las mujeres, sin embargo éste va en aumento.  Según la ENCODAT 2016-2017* reporta que 14.9 millones de mexicanos son fumadores actuales 3.8 millones de mujeres y 11.1 millones de hombres de los cuales 5.4 millones fuman diariamente y 9.4 millones fuman de forma ocasional.   La población de 12 a 65 años el 17.6% fuma tabaco ocasionalmente, Esto corresponde a 14.9 millones de fumadores mexicanos, entre los cuales, el 8.7% 3 millones 812 mil, son mujeres y el 27.1%, 11 millones 78 mil son hombres.    El segundo lugar como droga de impacto lo ocupó la mariguana, con un total de 17 mil 808 personas atendidas 33.2%; de estos, los hombres representaron el 80.3% de consumidores y las mujeres el 19.7%   Tomando en cuenta la demanda de servicios por grupos de edad, los adolescentes de 12 a 17 años representan el más importante, con un 48.2% que corresponde prácticamente a la mitad de usuarios que recibieron tratamiento en las unidades en el año 2016. Los adultos jóvenes de 18 a 29 años, representaron el segundo grupo de atención, con un 31.3%; y el tercero, los adultos de 35 a 49 años 10.3%.   *ENCODAT 2016-2017, Encuesta Nacional de Consumo de Drogas, Alcohol y Tabaco. </t>
  </si>
  <si>
    <t>88279</t>
  </si>
  <si>
    <t>87556</t>
  </si>
  <si>
    <t>6778406</t>
  </si>
  <si>
    <t>6531695</t>
  </si>
  <si>
    <t>(Comisión Nacional contra las Adicciones)</t>
  </si>
  <si>
    <t>Prevención y atención contra las adicciones</t>
  </si>
  <si>
    <t>E025</t>
  </si>
  <si>
    <t>73.02</t>
  </si>
  <si>
    <t>447.87</t>
  </si>
  <si>
    <t>UR: R00</t>
  </si>
  <si>
    <t>R00</t>
  </si>
  <si>
    <t>Vacunar a niñas de 5º grado y no escolarizadas con vacuna VPH</t>
  </si>
  <si>
    <t xml:space="preserve"> R00- Centro Nacional para la Salud de la Infancia y la Adolescencia </t>
  </si>
  <si>
    <t xml:space="preserve"> La vacunación en las niñas en quinto grado de primaria, tiene como objetivo prevenir la infección por el virus del papiloma humano antes de que tengan contacto con él, debido a que este virus se ha encontrado asociado al 70% de los casos de cáncer cervicouterino </t>
  </si>
  <si>
    <t>556327</t>
  </si>
  <si>
    <t>618141</t>
  </si>
  <si>
    <t>(Centro Nacional para la Salud de la Infancia y la Adolescencia)</t>
  </si>
  <si>
    <t>447.8</t>
  </si>
  <si>
    <t>Programa de vacunación</t>
  </si>
  <si>
    <t>E036</t>
  </si>
  <si>
    <t>1.27</t>
  </si>
  <si>
    <t>1.83</t>
  </si>
  <si>
    <t>Porcentaje de programas institucionales realizados con enfoque de género.</t>
  </si>
  <si>
    <t xml:space="preserve"> NDE- Instituto Nacional de Perinatología Isidro Espinosa de los Reyes </t>
  </si>
  <si>
    <t xml:space="preserve"> Apoyar la mejora continua de la calidad de las funciones sustantivas, promoviendo la igualdad entre hombres y mujeres y la no discriminación.  </t>
  </si>
  <si>
    <t>491</t>
  </si>
  <si>
    <t>1149</t>
  </si>
  <si>
    <t>454</t>
  </si>
  <si>
    <t>1070</t>
  </si>
  <si>
    <t>0.24</t>
  </si>
  <si>
    <t>0.37</t>
  </si>
  <si>
    <t>Porcentaje de sesiones del Comité de Control y Desempeño Institucional realizadas.</t>
  </si>
  <si>
    <t xml:space="preserve"> Realizar las acciones de vigilancia y asesoría tanto en el ejercicio de los recursos, como en el cumplimiento puntual de los programas, verificando que se incorpore la perspectiva de género, la no discriminación y el respeto a los derechos humanos. </t>
  </si>
  <si>
    <t>Actividades de apoyo a la función pública y buen gobierno</t>
  </si>
  <si>
    <t>O001</t>
  </si>
  <si>
    <t>1.74</t>
  </si>
  <si>
    <t>91.20</t>
  </si>
  <si>
    <t>85.00</t>
  </si>
  <si>
    <t>Porcentaje de mujeres con percepción de satisfacción de la calidad de la atención médica hospitalaria recibida superior a los 80 puntos.</t>
  </si>
  <si>
    <t xml:space="preserve"> Promover la implementación de las políticas de calidad y seguridad del paciente, que incidan en la mejora de los procesos internos y con apego a lo dispuesto en materia de igualdad entre mujeres y hombres, la no discriminación de los derechos humanos.   </t>
  </si>
  <si>
    <t>604</t>
  </si>
  <si>
    <t>2488</t>
  </si>
  <si>
    <t>Rectoría en Salud</t>
  </si>
  <si>
    <t>P012</t>
  </si>
  <si>
    <t>1.28</t>
  </si>
  <si>
    <t>4.62</t>
  </si>
  <si>
    <t>2.62</t>
  </si>
  <si>
    <t>17.70</t>
  </si>
  <si>
    <t>21.88</t>
  </si>
  <si>
    <t>39.39</t>
  </si>
  <si>
    <t>69.0</t>
  </si>
  <si>
    <t>0.22</t>
  </si>
  <si>
    <t>2.02</t>
  </si>
  <si>
    <t>1.02</t>
  </si>
  <si>
    <t>1.34</t>
  </si>
  <si>
    <t>UR: NBD</t>
  </si>
  <si>
    <t>1.38</t>
  </si>
  <si>
    <t>8.20</t>
  </si>
  <si>
    <t>63.03</t>
  </si>
  <si>
    <t>306.25</t>
  </si>
  <si>
    <t>UR: K00</t>
  </si>
  <si>
    <t>330.13</t>
  </si>
  <si>
    <t>1.50</t>
  </si>
  <si>
    <t>1.40</t>
  </si>
  <si>
    <t>Porcentaje de mujeres seropositivas con embarazo resuelto.</t>
  </si>
  <si>
    <t>53.80</t>
  </si>
  <si>
    <t>6.Porcentaje de mujeres a quienes se les proporciono algun taller psicoeducativo en VIH en el periodo</t>
  </si>
  <si>
    <t>83.30</t>
  </si>
  <si>
    <t>5. Porcentaje de egresos por mejoría en mujeres que viven con VIH atendidas en hospitalización en el periodo</t>
  </si>
  <si>
    <t>40.40</t>
  </si>
  <si>
    <t>35.80</t>
  </si>
  <si>
    <t>4.Porcentaje de mujeres que recibieron una consejería en VIH en el periodo</t>
  </si>
  <si>
    <t>13.30</t>
  </si>
  <si>
    <t>14.00</t>
  </si>
  <si>
    <t>3. Porcentaje de mujeres a quienes se les realizaron estudios de laboratorio en el Laboratorio de Diagnóstico Virológico (LDV-CIENI) en el periodo</t>
  </si>
  <si>
    <t>2. Porcentaje de mujeres reclutadas al protocolo de investigación de embarazadas a quienes se les realizaron pruebas de detección en el periodo</t>
  </si>
  <si>
    <t>24.20</t>
  </si>
  <si>
    <t>19.00</t>
  </si>
  <si>
    <t>1. Porcentaje de mujeres que viven con VIH atendidas en las diferentes especialidades que otorga el CIENI en el periodo.</t>
  </si>
  <si>
    <t>73.00</t>
  </si>
  <si>
    <t>Porcentaje de Mujeres Tamizadas para VIH, atendidas en la Clínica de Displasias y en el Departamento de Hematología</t>
  </si>
  <si>
    <t>1.80</t>
  </si>
  <si>
    <t>2.50</t>
  </si>
  <si>
    <t>2.80</t>
  </si>
  <si>
    <t>NBD</t>
  </si>
  <si>
    <t>Porcentaje de pacientes mujeres detectadas con VIH/SIDA</t>
  </si>
  <si>
    <t>91.50</t>
  </si>
  <si>
    <t>Porcentaje de Mujeres Satisfechas con la Atención Médica Recibida en el Área de VIH/SIDA y otras ITS</t>
  </si>
  <si>
    <t>23.00</t>
  </si>
  <si>
    <t>Entidad</t>
  </si>
  <si>
    <t>K00</t>
  </si>
  <si>
    <t xml:space="preserve">Porcentaje de entidades federativas con programas de acompañamiento para mujeres con VIH.  </t>
  </si>
  <si>
    <t>100.03</t>
  </si>
  <si>
    <t>98.00</t>
  </si>
  <si>
    <t>21,200.00</t>
  </si>
  <si>
    <t>Persona</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</si>
  <si>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</si>
  <si>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</si>
  <si>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Las mujeres que viven con VIH, han sido infectadas de sus parejas heterosexuales. Existe una mayor vulnerabilidad social y biológica de las mujeres en mayor en comparación de sus pares (hombres heterosexuales), sin embargo, la concentración histórica de la epidemia en hombres que tiene sexo con otros hombres, hace recomendable focalizar muchas de las estrategias en esta población de riesgo, para evitar el impacto desmesurado del VIH/SIDA en los HSH y evitar la feminización de la epidemia.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presentan   Realizar pruebas rápidas que favorezcan al diagnóstico temprano del VIH, la detención de infecciones oportunistas y el tratamiento oportuno de las infecciones, así como posibles neoplasias el seguimiento de la atención y el tratamiento adecuado, para mejorar la calidad de vida del paciente.   Contribuir a consolidar las acciones de protección, promoción de la salud y prevención de enfermedades, mediante la reducción de nuevas infecciones por VIH y otras infecciones de transmisión sexual (ITS) a través de la prevención en los grupos más afectados y con la atención oportuna a los portadores.  Realizar las acciones de convencimiento para realizar la prueba rápida de VIH/SIDA en pacientes embarazadas, a fin de detectar a las posibles portadoras e iniciar el tratamiento oportuno para evitar la transmisión vertical a los productos. </t>
  </si>
  <si>
    <t>2463</t>
  </si>
  <si>
    <t>31139</t>
  </si>
  <si>
    <t>1681</t>
  </si>
  <si>
    <t>35364</t>
  </si>
  <si>
    <t>(Hospital General de México "Dr. Eduardo Liceaga")</t>
  </si>
  <si>
    <t>(Centro Nacional para la Prevención y el Control del VIH/SIDA)</t>
  </si>
  <si>
    <t>405.1</t>
  </si>
  <si>
    <t>Prevención y atención de VIH/SIDA y otras ITS</t>
  </si>
  <si>
    <t>P016</t>
  </si>
  <si>
    <t>4.34</t>
  </si>
  <si>
    <t>Porcentaje de material elaborado y distribuido de Síndrome de Turner</t>
  </si>
  <si>
    <t>Porcentaje de actividades de campaña de difusión sobre el Síndrome de Turner cumplidas</t>
  </si>
  <si>
    <t xml:space="preserve"> El Síndrome de Turner es una alteración genética originada por la ausencia parcial o total de un cromosoma sexual X y la única monosomía compatible con la vida, se presenta solo en pacientes del sexo femenino. La prevalencia es de 1 en 2500 mujeres vivas. Por lo que realizar un diagnóstico oportuno mejora significativamente la calidad de vida de estas pacientes; por ello, es  importante orientar a la población sobre las principales características del Síndrome de Turner para su sospecha y abordaje temprano. </t>
  </si>
  <si>
    <t>1894</t>
  </si>
  <si>
    <t>4.3</t>
  </si>
  <si>
    <t>Prevención y control de enfermedades</t>
  </si>
  <si>
    <t>P018</t>
  </si>
  <si>
    <t>1.36</t>
  </si>
  <si>
    <t>3.6</t>
  </si>
  <si>
    <t>0.71</t>
  </si>
  <si>
    <t>1.15</t>
  </si>
  <si>
    <t>UR: NCG</t>
  </si>
  <si>
    <t>0.76</t>
  </si>
  <si>
    <t>8.37</t>
  </si>
  <si>
    <t>8.45</t>
  </si>
  <si>
    <t>133.24</t>
  </si>
  <si>
    <t>136.47</t>
  </si>
  <si>
    <t>0.04</t>
  </si>
  <si>
    <t>0.13</t>
  </si>
  <si>
    <t>UR: M7F</t>
  </si>
  <si>
    <t>868.00</t>
  </si>
  <si>
    <t>1,061.12</t>
  </si>
  <si>
    <t>2111.56</t>
  </si>
  <si>
    <t>UR: L00</t>
  </si>
  <si>
    <t>2162.67</t>
  </si>
  <si>
    <t>85.90</t>
  </si>
  <si>
    <t>98.10</t>
  </si>
  <si>
    <t>94.90</t>
  </si>
  <si>
    <t>Porcentaje de consultas otorgadas a mujeres respecto al total de consultas otorgadas (primera vez, subsecuente, urgencias, preconsulta).</t>
  </si>
  <si>
    <t>71.35</t>
  </si>
  <si>
    <t>72.60</t>
  </si>
  <si>
    <t>8,000.00</t>
  </si>
  <si>
    <t>NCG</t>
  </si>
  <si>
    <t>Porcentaje de mujeres tamizadas con estudios de mastografía</t>
  </si>
  <si>
    <t>100.59</t>
  </si>
  <si>
    <t>97.76</t>
  </si>
  <si>
    <t>7,500.00</t>
  </si>
  <si>
    <t>Porcentaje de mujeres tamizadas por citologías cérvico vaginales</t>
  </si>
  <si>
    <t>49.80</t>
  </si>
  <si>
    <t>49.40</t>
  </si>
  <si>
    <t>3. Porcentaje de mujeres con diagnóstico de EPID a las que se les otorgo tratamiento gratuito</t>
  </si>
  <si>
    <t>68.00</t>
  </si>
  <si>
    <t>82.00</t>
  </si>
  <si>
    <t>74.80</t>
  </si>
  <si>
    <t>2. Porcentaje de mujeres a quienes se les realizaron estudios gratuitos para diagnóstico diferencial de EPID</t>
  </si>
  <si>
    <t>51.40</t>
  </si>
  <si>
    <t>44.00</t>
  </si>
  <si>
    <t>47.60</t>
  </si>
  <si>
    <t>1. Porcentaje de mujeres con EPID a quienes se les realizaron pruebas de función respiratoria de seguimiento gratuitas</t>
  </si>
  <si>
    <t>15.00</t>
  </si>
  <si>
    <t>Porcentaje de mujeres con diagnóstico de Asma a las que se les otorgo consulta y tratamiento gratuito</t>
  </si>
  <si>
    <t>32.50</t>
  </si>
  <si>
    <t>25.60</t>
  </si>
  <si>
    <t>25.20</t>
  </si>
  <si>
    <t>2Porcentaje de mujeres que presentaron mutación del gen EGFR en el periodo</t>
  </si>
  <si>
    <t>22.20</t>
  </si>
  <si>
    <t>15.90</t>
  </si>
  <si>
    <t>1Porcentaje de mujeres a las que se les otorga tratamiento dirigido por presentar mutación del gen EGFR</t>
  </si>
  <si>
    <t>104.00</t>
  </si>
  <si>
    <t>Porcentaje de pacientes con cáncer cervicouterino beneficiadas con tratamiento para el dolor asociado a la enfermedad y el tratamiento</t>
  </si>
  <si>
    <t>107.90</t>
  </si>
  <si>
    <t>Porcentaje de pacientes con cáncer cervicouterino beneficiadas con tratamiento psico-oncológico para el afrontamiento de la enfermedad</t>
  </si>
  <si>
    <t>111.10</t>
  </si>
  <si>
    <t>Porcentaje de pacientes del Programa, que reciben atención nutricional especializada antes, durante y después del tratamiento oncológico</t>
  </si>
  <si>
    <t>107.70</t>
  </si>
  <si>
    <t>Porcentaje de mujeres beneficiadas con tratamientos innovadores</t>
  </si>
  <si>
    <t>Porcentaje de mujeres atendidas con diagnóstico de cáncer cervicouterino de nuevo ingreso al Programa</t>
  </si>
  <si>
    <t>102.20</t>
  </si>
  <si>
    <t>Porcentaje de mujeres atendidas con cáncer cervicouterino subsecuentes en el Programa</t>
  </si>
  <si>
    <t>101.20</t>
  </si>
  <si>
    <t xml:space="preserve">Porcentaje de mujeres atendidas con diagnóstico de cáncer cervicouterino </t>
  </si>
  <si>
    <t>79.00</t>
  </si>
  <si>
    <t>Porcentaje de pacientes con Cáncer de Pulmón No Asociado a Tabaquismo que se les realizaron pruebas de mutación</t>
  </si>
  <si>
    <t>76.50</t>
  </si>
  <si>
    <t>Porcentaje de pacientes Atendidas con Cáncer de Pulmón No Asociado a Tabaquismo subsecuentes</t>
  </si>
  <si>
    <t>46.70</t>
  </si>
  <si>
    <t>Porcentaje de mujeres de nuevo ingreso con Cáncer de Pulmón No Asociado a Tabaquismo</t>
  </si>
  <si>
    <t>Porcentaje de pacientes con Cáncer de Pulmón No Asociado a Tabaquismo que expresan mejoría en su calidad de vida a partir de recibir atención en la Unidad Funcional de Tórax</t>
  </si>
  <si>
    <t>66.70</t>
  </si>
  <si>
    <t>Porcentaje de pacientes dotados con Terapia Molecular e Inmuno-oncología</t>
  </si>
  <si>
    <t>Porcentaje de profesionales de la salud capacitados en cáncer de ovario</t>
  </si>
  <si>
    <t>94.00</t>
  </si>
  <si>
    <t>84.20</t>
  </si>
  <si>
    <t xml:space="preserve">Porcentaje de Pacientes Atendidas con Cáncer de Ovario Subsecuentes </t>
  </si>
  <si>
    <t>Porcentaje de Mujeres Atendidas con Cáncer de Ovario de Nuevo Ingreso</t>
  </si>
  <si>
    <t>92.90</t>
  </si>
  <si>
    <t>81.60</t>
  </si>
  <si>
    <t>Porcentaje de Mujeres Atendidas con Diagnóstico de Cáncer de Ovario</t>
  </si>
  <si>
    <t>Porcentaje de mujeres atendidas a través de la Clínica de Cáncer Hereditario del Instituto Nacional de Cancerología</t>
  </si>
  <si>
    <t>61.70</t>
  </si>
  <si>
    <t>71.10</t>
  </si>
  <si>
    <t>76.10</t>
  </si>
  <si>
    <t>Porcentaje de mujeres con cáncer de mama navegadas</t>
  </si>
  <si>
    <t>10.80</t>
  </si>
  <si>
    <t>21.60</t>
  </si>
  <si>
    <t>Porcentaje de mujeres con cáncer de mama beneficiadas por el programa de post-mastectomía en el INCan</t>
  </si>
  <si>
    <t>94.50</t>
  </si>
  <si>
    <t>Porcentaje de mujeres con cáncer de mama post-mastectomizadas reconstruidas</t>
  </si>
  <si>
    <t>110.00</t>
  </si>
  <si>
    <t>85.70</t>
  </si>
  <si>
    <t>Porcentaje de Mujeres con Diagnóstico de Cáncer de Endometrio Apoyadas con Quimioterapia</t>
  </si>
  <si>
    <t>105.50</t>
  </si>
  <si>
    <t xml:space="preserve">Porcentaje de Pacientes Atendidas con Cáncer de Endometrio Subsecuentes </t>
  </si>
  <si>
    <t>68.80</t>
  </si>
  <si>
    <t>Porcentaje de Mujeres Atendidas con Cáncer de Endometrio de Nuevo Ingreso</t>
  </si>
  <si>
    <t>104.50</t>
  </si>
  <si>
    <t>83.10</t>
  </si>
  <si>
    <t>Porcentaje de Mujeres Atendidas con Diagnóstico de Cáncer de Endometrio</t>
  </si>
  <si>
    <t>M7F</t>
  </si>
  <si>
    <t>Porcentaje de personas capacitadas en violencia, salud mental y adicciones con perspectiva de género</t>
  </si>
  <si>
    <t>17.97</t>
  </si>
  <si>
    <t>L00</t>
  </si>
  <si>
    <t xml:space="preserve"> Cobertura de detección de cáncer de mama con mastografía en mujeres de 40 a 69 años sin seguridad social.</t>
  </si>
  <si>
    <t>3.80</t>
  </si>
  <si>
    <t>8.80</t>
  </si>
  <si>
    <t>Porcentaje de mujeres de 25 a 39 años sin seguridad social con exploración clínica.</t>
  </si>
  <si>
    <t>34.60</t>
  </si>
  <si>
    <t>41.62</t>
  </si>
  <si>
    <t>Cobetura de tamizaje de cáncer de cuello uterino en mujeres de 25 a 64 años de edad sin seguridad social.</t>
  </si>
  <si>
    <t>Porcentaje de sesiones informativas con entrega de material sobre género en salud, masculinidades saludables, derechos humanos, interculturalidad, diversidad sexual y cultura institucional.</t>
  </si>
  <si>
    <t>Porcentaje de unidades de salud con acciones de atención con perspectiva de género.</t>
  </si>
  <si>
    <t>18.00</t>
  </si>
  <si>
    <t>Porcentaje de personal de unidades administrativas, órganos desconcentrados y descentralizados de la Secretaría de Salud capacitados en materia de género en salud y cultura institucional.</t>
  </si>
  <si>
    <t>Porcentaje de profesionales de la salud de las entidades federativas con capacitación en materia de género en salud, no discriminación, derechos humanos y cultura institucional.</t>
  </si>
  <si>
    <t>94.30</t>
  </si>
  <si>
    <t xml:space="preserve">Servicios amigables para adolescentes operando del programa de Salud Sexual y Reproductiva </t>
  </si>
  <si>
    <t>86.60</t>
  </si>
  <si>
    <t>74.70</t>
  </si>
  <si>
    <t xml:space="preserve">Cobertura de anticoncepción post-evento obstétrico en adolescentes en la Secretaría de Salud </t>
  </si>
  <si>
    <t>59.40</t>
  </si>
  <si>
    <t>71.90</t>
  </si>
  <si>
    <t>75.50</t>
  </si>
  <si>
    <t>Cobertura de adolescentes usuarias activas de métodos anticonceptivos modernos proporcionados o aplicados por la Secretaría de Salud</t>
  </si>
  <si>
    <t>6.20</t>
  </si>
  <si>
    <t>8.10</t>
  </si>
  <si>
    <t>Tasa de vasectomías en hombres de 20 a 64 años de edad en la Secretaría de Salud</t>
  </si>
  <si>
    <t>81.40</t>
  </si>
  <si>
    <t>68.40</t>
  </si>
  <si>
    <t xml:space="preserve">Cobertura de anticoncepción posevento obstétrico en la Secretaría de Salud </t>
  </si>
  <si>
    <t>49.90</t>
  </si>
  <si>
    <t>53.10</t>
  </si>
  <si>
    <t>Cobertura de usuarias activas de métodos anticonceptivos modernos proporcionados o aplicados en la Secretaría de Salud</t>
  </si>
  <si>
    <t>63.50</t>
  </si>
  <si>
    <t>Cobertura de tamiz neonatal en población sin seguridad social</t>
  </si>
  <si>
    <t>36.80</t>
  </si>
  <si>
    <t>43.00</t>
  </si>
  <si>
    <t>Porcentaje de embarazadas atendidas desde el primer trimestre gestacional.</t>
  </si>
  <si>
    <t>Porcentaje de mujeres que ingresan a refugio</t>
  </si>
  <si>
    <t>11.90</t>
  </si>
  <si>
    <t>13.00</t>
  </si>
  <si>
    <t>26.00</t>
  </si>
  <si>
    <t>Porcentaje de mujeres en situación de violencia severa que fueron atendidas</t>
  </si>
  <si>
    <t>18.80</t>
  </si>
  <si>
    <t>19.70</t>
  </si>
  <si>
    <t>Porcentaje de mujeres de 15 años o más a las que se aplicó la herramienta de detección y resultó positiva</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</si>
  <si>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</si>
  <si>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Alta frecuencia de problemas de salud sexual y reproductiva, así como de violencia de género que afectan a la población femenina en territorio nacional.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a cerrar brechas existentes en salud entre diferentes grupos sociales y regiones del pais a través de incrementar la esperanza de vida en mujeres de 35 años. Responsabilidad de la Secretaría de Salud a efecto de reducir la mortalidad de la mujer.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Otorgar servicios de salud materna, sexual y reproductiva, a las mujeres y sus neonatos, así como a sus parejas en el caso de esterilidad, para atender sus patologías en la materia. </t>
  </si>
  <si>
    <t>10676</t>
  </si>
  <si>
    <t>8082313</t>
  </si>
  <si>
    <t>7326</t>
  </si>
  <si>
    <t>17655133</t>
  </si>
  <si>
    <t>(Instituto Nacional de Psiquiatría Ramón de la Fuente Muñiz)</t>
  </si>
  <si>
    <t>(Centro Nacional de Equidad de Género y Salud Reproductiva)</t>
  </si>
  <si>
    <t>2315.4</t>
  </si>
  <si>
    <t>Salud materna, sexual y reproductiva</t>
  </si>
  <si>
    <t>P020</t>
  </si>
  <si>
    <t>53.42</t>
  </si>
  <si>
    <t>60.72</t>
  </si>
  <si>
    <t>148.46</t>
  </si>
  <si>
    <t>UR: NHK</t>
  </si>
  <si>
    <t>45.45</t>
  </si>
  <si>
    <t>90.90</t>
  </si>
  <si>
    <t>NHK</t>
  </si>
  <si>
    <t>Porcentaje de Responsables de Centros de Atención Infantil que asisten a las capacitaciones convocadas por el SNDIF.</t>
  </si>
  <si>
    <t xml:space="preserve"> NHK- Sistema Nacional para el Desarrollo Integral de la Familia </t>
  </si>
  <si>
    <t xml:space="preserve"> Los Centros de Atención Infantil contribuyen de igual forma al ejercicio de derechos de las mujeres, toda vez que conforme a los datos publicados en el documento Mujeres y Hombres en México 2018, elaborado por INEGI e INMUJERES, ?la creciente participación de la población femenina en el mercado de trabajo contribuye a su autonomía económica, ya que les permite generar ingresos y recursos propios para atender sus necesidades?; es por ello que se hace indispensable contar con espacios de atención y cuidado infantil que otorguen las condiciones idóneas para el desarrollo integral infantil, buscando fomentar la paternidad responsable y las prácticas de crianza compartida. </t>
  </si>
  <si>
    <t>(Sistema Nacional para el Desarrollo Integral de la Familia)</t>
  </si>
  <si>
    <t>148.4</t>
  </si>
  <si>
    <t>Programa de estancias infantiles para apoyar a madres trabajadoras</t>
  </si>
  <si>
    <t>S174</t>
  </si>
  <si>
    <t>6.86</t>
  </si>
  <si>
    <t>UR: 114</t>
  </si>
  <si>
    <t>114</t>
  </si>
  <si>
    <t>Porcentaje de personal de mujeres y hombres navales sensibilizados en materia de igualdad de género e inclusión, no violencia contra las mujeres y niñas, a través de campañas integrales que incluyen entre otros el uso de TIC´S, soportes audiovisuales e impresos.</t>
  </si>
  <si>
    <t>53.28</t>
  </si>
  <si>
    <t>Porcentaje de material informativo relativo a la igualdad de género e inclusión en la SEMAR, adquirido y distribuido a personal de mujeres y hombres navales.</t>
  </si>
  <si>
    <t>31.57</t>
  </si>
  <si>
    <t xml:space="preserve">Porcentaje de personal de mujeres y hombres navales, capacitados mediante cursos, talleres, foros y conferencias en materia de igualdad de género e inclusión de forma presencial. </t>
  </si>
  <si>
    <t xml:space="preserve"> Secretaria de Marina </t>
  </si>
  <si>
    <t xml:space="preserve"> Con la finalidad de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la Secretaria de Marina tiene programado capacitar durante el presente ejercicio fiscal a un total de 5,488 elementos navales (3,000 mujeres y 2,488 hombres) en los temas en comento. Asimismo, se adquirirán y distribuirán en los 36 Mandos Navales localizados en ambos litorales del país y a las 79 Direcciones Generales, Direcciones Generales Adjuntas, Unidades y Establecimientos Navales del Área Metropolitana, 29,400 artículos de difusión con contenido relativo a los temas antes citados, destinados a beneficiar a 10,000 mujeres y 19,400 hombres. Por otra parte, a través de una campaña integral se llevará a cabo la conmemoración del 25 de noviembre ?Día Internacional de la Eliminación de la Violencia contra la Mujer?, con lo cual la Institución pretende sensibilizar a un total de 2,800 elementos navales (1,500 mujeres y 1,300 hombres), mediante el uso de las nuevas tecnologías y de recursos audiovisuales, digitales e impresos. Lo anterior a fin de generar un cambio de cultura institucional a favor de la igualdad sustantiva entre mujeres y hombres, y dar cumplimiento a los Ejes emitidos por el Presidente de la República, los cuales servirán de base para la elaboración del Plan Nacional de Desarrollo 2019-2024, y los principios III, IV y VII de la Ley de Planeación (artículo 2) que establece las bases de la planeación nacional. Se integrará a las acciones mencionadas la difusión de la campaña 50/50 de la Agenda 2030, promovida por ONU-MUJERES. </t>
  </si>
  <si>
    <t>23188</t>
  </si>
  <si>
    <t>14500</t>
  </si>
  <si>
    <t>(Unidad de Promoción y Protección de los Derechos Humanos)</t>
  </si>
  <si>
    <t>6.8</t>
  </si>
  <si>
    <t>Sistema Educativo naval y programa de becas</t>
  </si>
  <si>
    <t>A006</t>
  </si>
  <si>
    <t>Marina</t>
  </si>
  <si>
    <t>13</t>
  </si>
  <si>
    <t>9.81</t>
  </si>
  <si>
    <t>9.86</t>
  </si>
  <si>
    <t>26.63</t>
  </si>
  <si>
    <t>26.5</t>
  </si>
  <si>
    <t>Porcentaje de mujeres trabajadoras y beneficiarias con servicios concluidos de procuración de justicia laboral.</t>
  </si>
  <si>
    <t xml:space="preserve"> A00- Procuraduría Federal de la Defensa del Trabajo </t>
  </si>
  <si>
    <t>(Procuraduría Federal de la Defensa del Trabajo)</t>
  </si>
  <si>
    <t>Procuración de justicia laboral</t>
  </si>
  <si>
    <t>Trabajo y Previsión Social</t>
  </si>
  <si>
    <t>14</t>
  </si>
  <si>
    <t>1.31</t>
  </si>
  <si>
    <t>11.81</t>
  </si>
  <si>
    <t>UR: 411</t>
  </si>
  <si>
    <t>4.88</t>
  </si>
  <si>
    <t>4.01</t>
  </si>
  <si>
    <t>4.55</t>
  </si>
  <si>
    <t>22.82</t>
  </si>
  <si>
    <t>UR: 410</t>
  </si>
  <si>
    <t>18.73</t>
  </si>
  <si>
    <t>411</t>
  </si>
  <si>
    <t>Porcentaje de eventos que fomentan la seguridad social y la formalización del empleo en el marco del trabajo digno</t>
  </si>
  <si>
    <t>Porcentaje de reuniones de grupos de trabajo para fomentar la seguridad social, en el marco del trabajo digno o decente</t>
  </si>
  <si>
    <t>3.20</t>
  </si>
  <si>
    <t>45,000.00</t>
  </si>
  <si>
    <t>410</t>
  </si>
  <si>
    <t>Porcentaje de personas beneficiadas por acciones de coordinación interinstitucional</t>
  </si>
  <si>
    <t>21.17</t>
  </si>
  <si>
    <t>573,300.00</t>
  </si>
  <si>
    <t>Porcentaje de personas mujeres y hombres beneficiadas por buenas prácticas de inclusión laboral.</t>
  </si>
  <si>
    <t>Acción</t>
  </si>
  <si>
    <t>Porcentaje de evaluaciones con fines de certificación  de la competencia laboral en estándares de competencia publicados en el Diario Oficial de la Federación aplicadas a personas en situación de vulnerabilidad.</t>
  </si>
  <si>
    <t xml:space="preserve"> Secretaria de Trabajo y Previsión Social </t>
  </si>
  <si>
    <t>(Dirección General de Fomento de la Seguridad Social)</t>
  </si>
  <si>
    <t>(Dirección General de Inclusión Laboral y Trabajo de Menores)</t>
  </si>
  <si>
    <t>23.6</t>
  </si>
  <si>
    <t>Ejecuciónde los programas y acciones de la Política Laboral</t>
  </si>
  <si>
    <t>E003</t>
  </si>
  <si>
    <t>175.68</t>
  </si>
  <si>
    <t>175.84</t>
  </si>
  <si>
    <t>306.6</t>
  </si>
  <si>
    <t>306.15</t>
  </si>
  <si>
    <t>51.54</t>
  </si>
  <si>
    <t>29.41</t>
  </si>
  <si>
    <t>67.60</t>
  </si>
  <si>
    <t>Porcentaje de mujeres buscadoras de empleo apoyadas con políticas activas de mercado laboral</t>
  </si>
  <si>
    <t>(Coordinación General del Servicio Nacional de Empleo)</t>
  </si>
  <si>
    <t>306.1</t>
  </si>
  <si>
    <t>Programa de Apoyo al Empleo (PAE)</t>
  </si>
  <si>
    <t>S043</t>
  </si>
  <si>
    <t>2.82</t>
  </si>
  <si>
    <t xml:space="preserve">Porcentaje del cumplimiento de las acciones para transversalizar la perspectiva de género y dar seguimiento al PROIGUALDAD </t>
  </si>
  <si>
    <t xml:space="preserve"> Secretaria de Desarrollo Agrario, Territorial y Urbano </t>
  </si>
  <si>
    <t xml:space="preserve"> Para avanzar hacia la igualdad sustantiva entre mujeres y hombres, el reto es el desarrollo de acciones integrales y de coordinación intrainstitucional e interinstitucional que eliminen la inercia de las políticas públicas aisladas y ciegas al género. En este sentido, conforme a la normatividad internacional y nacional existente en la materia, señala que la estrategia marco y principio fundamental es la  transversalidad e institucionalización de la perspectiva de género, en todo el proceso de la política pública, proyecto, acciones  o actividad orientada a garantizar los derechos de las mujeres y evitar que las diferencias de género sean causa de desigualdad, exclusión o discriminación. En este sentido el área de Género, implica un elemento fundamental para coordinar la implementación de acciones necesarias que incidan en la regulación administrativa; que genere estadísticas de igualdad; pero sobre todo, que las políticas públicas, proyectos, programas que aporten a lograr una igualdad de oportunidades y de resultados al interior y exterior de la Secretaria de Desarrollo Agrario, Territorial y Urbano, entidades desconcentradas y descentralizadas, por tanto las actividades programadas por esta área en comento son en la cultura institucional, normatividad y en general toda la política pública de la SEDATU   </t>
  </si>
  <si>
    <t>99</t>
  </si>
  <si>
    <t>(Dirección General de Programación y Presupuestación)</t>
  </si>
  <si>
    <t>2.8</t>
  </si>
  <si>
    <t>Desarrollo Agrario, Territorial y Urbano</t>
  </si>
  <si>
    <t>15</t>
  </si>
  <si>
    <t>5.91</t>
  </si>
  <si>
    <t>385.66</t>
  </si>
  <si>
    <t>915.6</t>
  </si>
  <si>
    <t>UR: 510</t>
  </si>
  <si>
    <t>916.86</t>
  </si>
  <si>
    <t>510</t>
  </si>
  <si>
    <t>Porcentaje de proyectos de equipamiento que promueven la igualdad entre hombres y mujeres</t>
  </si>
  <si>
    <t>0.84</t>
  </si>
  <si>
    <t>6.31</t>
  </si>
  <si>
    <t>Mujer</t>
  </si>
  <si>
    <t>Porcentaje de mujeres atendidas con acciones de regularización y certeza jurídica en los polígonos de atención</t>
  </si>
  <si>
    <t>Porcentaje de proyectos de movilidad y conectividad que promueven la igualdad entre hombres y mujeres</t>
  </si>
  <si>
    <t>32.34</t>
  </si>
  <si>
    <t>6.17</t>
  </si>
  <si>
    <t>Porcentaje de mujeres atendidas con acciones de vivienda en los polígonos de atención</t>
  </si>
  <si>
    <t>Porcentaje de proyectos de espacio público que promueven la igualdad entre hombres y mujeres</t>
  </si>
  <si>
    <t>(Unidad de Programas de Apoyo a la Infraestructura y Servicios)</t>
  </si>
  <si>
    <t>916.8</t>
  </si>
  <si>
    <t>Programa de Mejoramiento Urbano (PMU)</t>
  </si>
  <si>
    <t>S273</t>
  </si>
  <si>
    <t>0.10</t>
  </si>
  <si>
    <t>0.4</t>
  </si>
  <si>
    <t>0.45</t>
  </si>
  <si>
    <t>Porcentaje de acciones realizadas para transverzalizar la perspectiva de género, la igualdad laboral y la no discriminación en la SEMARNAT.</t>
  </si>
  <si>
    <t xml:space="preserve"> Secretaria de Medio Ambiente y Recursos Naturales </t>
  </si>
  <si>
    <t xml:space="preserve"> Si bien en el Sector ambiental se cuenta con avances en el diseño y aplicación de políticas de igualdad y en el proceso de institucionalización y transversalización de la perspectiva de género, aún existen funcionarios y funcionarias del Sector que no cuentan con herramientas teóricas metodológicas que les permitan trabajar con el enfoque, por lo que es fundamental desarrollar y /o fortalecer las capacidades y habilidades técnicas de los y las funcionarias públicas que laboran o que recién se incorporan al Sector dado que,  tienen encomendada la tarea de incorporar la perspectiva de género en la política ambiental y en políticas específicas institucionales, como la forestal, hídrica y en áreas naturales protegidas. </t>
  </si>
  <si>
    <t>(Unidad Coordinadora de Participación Social y Transparencia)</t>
  </si>
  <si>
    <t>Planeación, Dirección yEvaluación Ambiental</t>
  </si>
  <si>
    <t>P002</t>
  </si>
  <si>
    <t>Medio Ambiente y Recursos Naturales</t>
  </si>
  <si>
    <t>16</t>
  </si>
  <si>
    <t>48.29</t>
  </si>
  <si>
    <t>56.79</t>
  </si>
  <si>
    <t>61.63</t>
  </si>
  <si>
    <t>UR: F00</t>
  </si>
  <si>
    <t>F00</t>
  </si>
  <si>
    <t>Porcentaje de mujeres que participan en la estructura de los Comités de Seguimiento del Programa de Conservación para el Desarrollo Sostenible.</t>
  </si>
  <si>
    <t>6.06</t>
  </si>
  <si>
    <t>20.13</t>
  </si>
  <si>
    <t>Porcentaje de inversión del Programa de Conservación para el Desarrollo Sostenible en proyectos, cursos de capacitación y estudios técnicos, con participación de mujeres.</t>
  </si>
  <si>
    <t>19.79</t>
  </si>
  <si>
    <t>21.91</t>
  </si>
  <si>
    <t>55.90</t>
  </si>
  <si>
    <t>Porcentaje de mujeres que participan en proyectos para la conservación de los ecosistemas y su biodiversidad.</t>
  </si>
  <si>
    <t>Porcentaje de mujeres que participan en cursos de capacitación que contribuyen a la conservación de los ecosistemas y su biodiversidad.</t>
  </si>
  <si>
    <t xml:space="preserve"> F00- Comisión Nacional de Áreas Naturales Protegidas </t>
  </si>
  <si>
    <t xml:space="preserve"> El PROCODES es un Programa de convocatoria abierta que en apego al numeral 4.1 de sus Reglas de Operación (RO) publica en un diario de mayor circulación su convocatoria para acceder a sus apoyos. A partir de la publicación de la referida convocatoria las personas interesadas presentan sus solicitudes de apoyo a la CONANP y los requisitos establecidos en el numeral 3.3.1. de las citadas RO. La CONANP dictamina técnica y económicamente el total de solicitudes recibidas, de acuerdo a los criterios establecidos en el numeral 3.3.2.2. de las mencionadas Reglas. El total de solicitudes se dictaminan técnica y económicamente de acuerdo a los criterios establecidos en el numeral 3.3.2.2 de las mencionadas Reglas de Operación, por lo que el número de solicitudes de localidades puede variar. Las metas programadas para los diferentes indicadores al trimestre se establecieron a partir de un análisis del ejercicio fiscal 2018. Asimismo las acciones de Brigada de Contingencia Ambiental están en base a la necesidad de cubrir las continencias presentadas, ya sea incendios, huracanes, rescate de aguadas o algún fenómeno natura. </t>
  </si>
  <si>
    <t>9085</t>
  </si>
  <si>
    <t>11217</t>
  </si>
  <si>
    <t>499508</t>
  </si>
  <si>
    <t>514884</t>
  </si>
  <si>
    <t>(Comisión Nacional de Áreas Naturales Protegidas)</t>
  </si>
  <si>
    <t>61.6</t>
  </si>
  <si>
    <t>Programa de Conservación para el Desarrollo Sostenible</t>
  </si>
  <si>
    <t>S046</t>
  </si>
  <si>
    <t>41.20</t>
  </si>
  <si>
    <t>42.64</t>
  </si>
  <si>
    <t>52.29</t>
  </si>
  <si>
    <t>UR: RHQ</t>
  </si>
  <si>
    <t>40.71</t>
  </si>
  <si>
    <t>18.07</t>
  </si>
  <si>
    <t>29.69</t>
  </si>
  <si>
    <t>32.90</t>
  </si>
  <si>
    <t>RHQ</t>
  </si>
  <si>
    <t>Porcentaje de apoyos asignados a mujeres para acciones de protección, conservación, restauración y aprovechamiento forestal.</t>
  </si>
  <si>
    <t xml:space="preserve"> RHQ- Comisión Nacional Forestal </t>
  </si>
  <si>
    <t xml:space="preserve"> La participación de las mujeres en el sector forestal, específicamente en las acciones de protección, conservación, restauración y aprovechamiento de los recursos forestales es limitada, debido a las brechas de género que existen en los siguientes aspectos: ? La tenencia de la tierra y los derechos de propiedad los tienen en su mayoría los varones. ? El uso, manejo y control de los bosques prioritariamente está a cargo de los hombres. ? Los cargos de decisión en los ejidos y comunidades principalmente los ocupan los varones. ? Las mujeres a veces carecen de facultades legales para adquirir derechos de propiedad sobre la tierra y para tener acceso a derechos esenciales como el crédito y los insumos. En México, el 44% de las personas que viven en pobreza extrema son mujeres. A ello se añade que los derechos de jure, es decir legales, reconocen generalmente a los hombres derechos de tenencia y propiedad de los recursos naturales y productivos. Como resultado, solamente el 34.8% de las personas sujetas de derechos que reciben documentos agrarios y que ocupan espacios de toma de decisiones en los núcleos agrarios, son mujeres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t>
  </si>
  <si>
    <t>1270</t>
  </si>
  <si>
    <t>(Comisión Nacional Forestal)</t>
  </si>
  <si>
    <t>40.7</t>
  </si>
  <si>
    <t>Apoyos para el Desarrollo Forestal Sustentable</t>
  </si>
  <si>
    <t>S219</t>
  </si>
  <si>
    <t>26.47</t>
  </si>
  <si>
    <t>35.48</t>
  </si>
  <si>
    <t>72.37</t>
  </si>
  <si>
    <t>UR: 601</t>
  </si>
  <si>
    <t>71.5</t>
  </si>
  <si>
    <t>39.80</t>
  </si>
  <si>
    <t>5.80</t>
  </si>
  <si>
    <t>601</t>
  </si>
  <si>
    <t>Porcentaje de carpetas de investigación atendidas respecto de las carpetas de investigación en trámite en materia del orden federal por delitos de violencia contra las mujeres y trata de personas 2019</t>
  </si>
  <si>
    <t>15.50</t>
  </si>
  <si>
    <t>7.10</t>
  </si>
  <si>
    <t>14.20</t>
  </si>
  <si>
    <t>Porcentaje de Averiguaciones Previas despachadas en materia de delitos de violencia contra las mujeres y trata de personas respecto a las Averiguaciones Previas en trámite en 2019</t>
  </si>
  <si>
    <t>Porcentaje de insumos de apoyo a la función ministerial entregados en 2019</t>
  </si>
  <si>
    <t>41.90</t>
  </si>
  <si>
    <t>48.50</t>
  </si>
  <si>
    <t>97.10</t>
  </si>
  <si>
    <t>Porcentaje de alertas y prealertas activadas a nivel nacional en 2019</t>
  </si>
  <si>
    <t>52.70</t>
  </si>
  <si>
    <t>Porcentaje de servicios proporcionados por el Centro de Atención Telefónica (CAT) de la FEVIMTRA, en 2019</t>
  </si>
  <si>
    <t xml:space="preserve"> 601- Fiscalía Especial para los Delitos de Violencia contra las Mujeres y Trata de Personas </t>
  </si>
  <si>
    <t xml:space="preserve"> La violencia contra las mujeres (incluyendo niñas y adolescentes) y los delitos en materia de trata de personas, con relación a los delitos competencia de la FEVIMTRA en el que la mayor parte de las víctimas son niñas, adolescentes y mujeres explotadas sexualmente, principalmente; como resultado de las desigualdades y discriminación de género, por otra parte, la FEVIMTRA también diseña y ejecuta acciones de política pública para el combate de los delitos constitutivos de violencia contra las mujeres y trata de personas, entre las que se encuentran las de profesionalización de las servidoras y los servidores públicos de la Fiscalía General de la República y de otras instituciones de gobierno vinculadas con la prevención, atención y persecución de la violencia contra las mujeres y la trata de personas, y las de difusión de materiales para prevenir la violencia contra las mujeres y la trata de personas. </t>
  </si>
  <si>
    <t>165</t>
  </si>
  <si>
    <t>(Fiscalía Especial para los Delitos de Violencia contra las Mujeres y Trata de Personas)</t>
  </si>
  <si>
    <t>Investigar y perseguir los delitos del orden federal</t>
  </si>
  <si>
    <t>Procuraduría General de la República</t>
  </si>
  <si>
    <t>15.6</t>
  </si>
  <si>
    <t>UR: 414</t>
  </si>
  <si>
    <t>15.54</t>
  </si>
  <si>
    <t>19.26</t>
  </si>
  <si>
    <t>30.97</t>
  </si>
  <si>
    <t>28.60</t>
  </si>
  <si>
    <t>120.00</t>
  </si>
  <si>
    <t>414</t>
  </si>
  <si>
    <t>Porcentaje de carpetas de investigación terminadas por la aplicación de salidas alternas cumplidas, forma de terminación anticipada, criterios de oportunidad y juicio oral, respecto del total de carpetas de investigación judicializadas en 2019</t>
  </si>
  <si>
    <t>1.20</t>
  </si>
  <si>
    <t>Porcentaje de Averiguaciones Previas Consignadas respecto de las Despachadas de la UEITMPO, en 2019</t>
  </si>
  <si>
    <t>34.30</t>
  </si>
  <si>
    <t>33.70</t>
  </si>
  <si>
    <t>Porcentaje de Carpetas de Investigación terminadas por la aplicación de salidas alternas cumplidas, forma de terminación anticipada, criterios de oportunidad y juicio oral, respecto del total de Carpetas de Investigación Judicializadas</t>
  </si>
  <si>
    <t>14.30</t>
  </si>
  <si>
    <t>Porcentaje de averiguaciones previas consignadas respecto de las despachadas en el 2019</t>
  </si>
  <si>
    <t xml:space="preserve"> 400- Subprocuraduría Especializada en Investigación de Delincuencia Organizada  414- Unidad Especializada en Investigación de Tráfico de Menores, Personas y Órganos </t>
  </si>
  <si>
    <t xml:space="preserve"> La atención de los delitos cometidos en materia de delincuencia organizada, mediante la adecuada integración de averiguaciones previas y carpetas de investigación, salvaguardando; la vida, la integridad física y emocional de las víctimas  (niñas, niños, mujeres y hombres) con la aplicación de protocolos, manuales, criterios ministeriales, servicios periciales y de impartición de justicia con perspectiva de género en las diversas  diligencias ministeriales.  El delito de tráfico de menores, se considera como una de las formas de trata de personas, ya que se utiliza a los menores para ser explotados laboralmente, en la mendicidad o sexualmente.  El tráfico de órganos consiste en la venta, donación y transporte de órganos con el fin de obtener un beneficio económico, ya sea que el pago sea realizado por la persona a quien se le realizará el trasplante o el beneficio que se obtenga por parte de miembros de la organizaciones delictivas que estén bien estructuradas para la obtención ilegal de los órganos que serán vendidos a hospitales o médicos que realizan los trasplantes clandestinamente. Es por ello que esta actividad es ilegal en gran parte del mundo.  La trata de personas implica, además de la captación de las víctimas, su traslado, la privación parcial o total de su libertad de movimiento y su explotación. Cada una de estas acciones puede adoptar múltiples formas, violentas o sutiles, que generalmente, constituyen cadenas de delitos que se van acumulando, entre los cuales es fácil perderse o invisibilizar para la sociedad el delito central, pero también para las autoridades que lo persiguen y sancionan.  La pornografía infantil es un abuso en los derechos de los infantes, en especial la explotación comercial a través de la pornografía, la cual limita su sano desarrollo personal y psicosocial, es un acto criminal, razón por la cual los esfuerzos de esta Institución van encaminados para hacer un frente común a nivel nacional en la prevención, investigación, persecución, combate y sanción a la prostitución y pornografía infantil. </t>
  </si>
  <si>
    <t>559</t>
  </si>
  <si>
    <t>279</t>
  </si>
  <si>
    <t>(Unidad Especializada en Investigación de Tráfico de Menores, Personas y Órganos)</t>
  </si>
  <si>
    <t>(Subprocuraduría Especializada en Investigación de Delincuencia Organizada)</t>
  </si>
  <si>
    <t>46.5</t>
  </si>
  <si>
    <t>Investigar y perseguir los delitos relativos a la Delincuencia Organizada</t>
  </si>
  <si>
    <t>0.32</t>
  </si>
  <si>
    <t>2.56</t>
  </si>
  <si>
    <t>2.53</t>
  </si>
  <si>
    <t>0.01</t>
  </si>
  <si>
    <t>1.58</t>
  </si>
  <si>
    <t>Porcentaje de materiales impresos de divulgación distribuidos en 2019</t>
  </si>
  <si>
    <t>Porcentaje de reuniones atendidas para construir mecanismos y proyectos de apoyo para la promoción de los derechos humanos, la prevención de los delitos de violencia contra las mujeres y trata de personas en 2019</t>
  </si>
  <si>
    <t>Porcentaje de actividades de capacitación y prevención realizadas en 2019</t>
  </si>
  <si>
    <t>45.40</t>
  </si>
  <si>
    <t>Porcentaje de víctimas atendidas en Apoyo Emergente en 2019</t>
  </si>
  <si>
    <t>28.90</t>
  </si>
  <si>
    <t>Porcentaje de personas atendidas en el Refugio Especializado en 2019</t>
  </si>
  <si>
    <t>38.40</t>
  </si>
  <si>
    <t>47.80</t>
  </si>
  <si>
    <t>Porcentaje de servicios otorgados por la FEVIMTRA a mujeres, niñas, niños y adolescentes víctimas de violencia de género extrema y trata de personas en 2019</t>
  </si>
  <si>
    <t>Porcentaje de servidores/as públicos/as que aprobaron las capacitaciones en servicios periciales con perspectiva de género, dirigidas principalmente a personal pericial de la FGR.</t>
  </si>
  <si>
    <t>Porcentaje de servidores/as públicos/as que aprobaron los cursos de argumentación jurídica con perspectiva de género, dirigidos principalmente a personal ministerial de la FGR.</t>
  </si>
  <si>
    <t>6.00</t>
  </si>
  <si>
    <t>Porcentaje de acciones realizadas en el desarrollo de la Estrategia de Prevención del Ejercicio de Violencia de Género en el Ámbito Laboral y Doméstico.</t>
  </si>
  <si>
    <t>Porcentaje de acciones realizadas para el proceso de desarrollo de una evaluación de impacto sobre la capacitación en temas de género.</t>
  </si>
  <si>
    <t>Porcentaje de servidoras y servidores  públicos de los tres niveles de gobierno de mandos medios y superiores capacitados en derechos humanos de los pueblos indígenas con perspectiva de género en 2019.</t>
  </si>
  <si>
    <t>12.50</t>
  </si>
  <si>
    <t>Porcentaje de acciones de difusión en pro de los derechos humanos de los Pueblos Indígenas y prevención de violencia de género, dirigidas a población indígena en lengua materna realizadas en 2019.</t>
  </si>
  <si>
    <t>Porcentaje de acciones de capacitación en derechos humanos con perspectiva de género de las personas indígenas dirigidas a las y los servidores públicos de los tres niveles de gobierno realizadas en 2019.</t>
  </si>
  <si>
    <t>Porcentaje de acciones de capacitación en derechos humanos de los pueblos indígenas con perspectiva de género dirigidas a población indígena realizadas en 2019.</t>
  </si>
  <si>
    <t xml:space="preserve"> 600- Subprocuraduría de Derechos Humanos, Prevención del Delito y Servicios a la Comunidad  601- Fiscalía Especial para los Delitos de Violencia contra las Mujeres y Trata de Personas </t>
  </si>
  <si>
    <t xml:space="preserve"> La FGR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en consecuencia de la insuficiencia de intérpretes; la baja denuncia por la lejanía de las comunidades indígenas respecto a la ubicación de las instituciones de procuración de justicia; falta de asesoría adecuada debido a la poca accesibilidad de información en lengua indígena; impedimento para acceder a la justicia de manera plena por la falta de especialización de las y los servidores públicos en materia indígena o la poca sensibilización que tienen para tratar a las personas indígenas. Por otra parte, en el marco de la transición a la Fiscalía General, se considera necesario hacer una evaluación que permita medir el impacto de las acciones de capacitación que esta Unidad -y otras unidades administrativas y órganos desconcentrados de la FGR- llevaron a cabo entre 2016 y 2018. Además, se busca dar continuidad a la "Estrategia de sensibilización y capacitación para la prevención del ejercicio de la violencia en el ámbito laboral y doméstico", proyecto iniciado en 2017 y cuya primera etapa concluyó en el mismo año. Para el año 2019 se planea desarrollar la segunda fase del proyecto, a efecto de finalizar la propuesta y analizar la viabilidad de su implementación. Finalmente, es necesario continuar con el reforzamiento de las capacidades de las y los servidores públicos de la Institución, particularmente de las personas que realizan funciones de carácter sustantivo; en este sentido, la UIG coordinará actividades de capacitación dirigidas al personal ministerial y pericial de la FGR.  Las víctimas de trata de personas y de violencia contra las mujeres muy frecuentemente se encuentran en situación de vulnerabilidad, por lo que demandan atención,  protección y seguridad, por lo que el Estado mexicano asume esta problemática proporcionando servicios integrales de calidad, particularmente a mujeres, adolescentes, niñas y niños, por la naturaleza de la comisión de estos ilícitos, se requiere garantizar en todo momento su seguridad, integridad, dignidad e identidad en forma oportuna a través de servicios de protección, médicos, psicológicos, jurídicos y apoyo en trámites migratorios, entre otros, que les permita desarrollar potencialidades y autonomía como personas dignas y libres, lo cual contribuye a procurarles justicia y restituir sus derechos. </t>
  </si>
  <si>
    <t>1816</t>
  </si>
  <si>
    <t>2464</t>
  </si>
  <si>
    <t>1375</t>
  </si>
  <si>
    <t>1475</t>
  </si>
  <si>
    <t>(Subprocuraduría de Derechos Humanos, Prevención del Delito y Servicios a la Comunidad)</t>
  </si>
  <si>
    <t>Promoción del respeto a los derechos humanos y atención a víctimas del delito</t>
  </si>
  <si>
    <t>E009</t>
  </si>
  <si>
    <t>0.69</t>
  </si>
  <si>
    <t>4.97</t>
  </si>
  <si>
    <t>Porcentaje de reuniones realizadas en seguimiento a la propuesta legislativa en materia de violencia política</t>
  </si>
  <si>
    <t>Porcentaje de personal sustantivo de la FEPADE que aprobó las capacitaciones relativas a los protocolos de actuación en materia de género respecto al total del personal sustantivo de la FEPADE inscrito en capacitaciones de protocolos de actuación en materia de género</t>
  </si>
  <si>
    <t>133.33</t>
  </si>
  <si>
    <t>Porcentaje de actividades realizadas sobre el tema de género en materia electoral y violencia política en materia electoral</t>
  </si>
  <si>
    <t xml:space="preserve">Porcentaje de servidores públicos de nivel medio, alto y enlace de la FEPADE que aprobaron la capacitación en materia de violencia política respecto al total de servidores públicos de nivel medio, alto y enlace de la FEPADE inscritos en la capacitación en materia de violencia política. </t>
  </si>
  <si>
    <t xml:space="preserve"> 700- Fiscalía Especializada para la Atención de Delitos Electorales </t>
  </si>
  <si>
    <t xml:space="preserve"> En el ámbito de la procuración de justicia existen diversos obstáculos para el adecuado ejercicio de los derechos político-electorales de las mujeres como lo son la falta de difusión y la falta de legislación en la materia, por lo que se busca contribuir a disminuir la brecha de desigualdad entre hombres y mujeres, realizando capacitaciones a servidores públicos y población en general sobre los mecanismos de denuncia de este tema, así como realizar esfuerzos para la aprobación de la propuesta legislativa presentada por la Fiscalía para la tipificación de la violencia política contra mujeres. </t>
  </si>
  <si>
    <t>69</t>
  </si>
  <si>
    <t>190</t>
  </si>
  <si>
    <t>235</t>
  </si>
  <si>
    <t>(Fiscalía Especializada para la Atención de Delitos Electorales)</t>
  </si>
  <si>
    <t>4.9</t>
  </si>
  <si>
    <t>Investigar, perseguir y prevenir delitos del orden electoral</t>
  </si>
  <si>
    <t>E011</t>
  </si>
  <si>
    <t>UR: 133</t>
  </si>
  <si>
    <t>0.08</t>
  </si>
  <si>
    <t>0.1</t>
  </si>
  <si>
    <t>UR: SKC</t>
  </si>
  <si>
    <t>21.70</t>
  </si>
  <si>
    <t>43.10</t>
  </si>
  <si>
    <t>133</t>
  </si>
  <si>
    <t>Porcentaje de personas de la FGR que participan en actividades académicas en materia de género y derechos humanos</t>
  </si>
  <si>
    <t>SKC</t>
  </si>
  <si>
    <t>Porcentaje de servidoras públicas del INACIPE capacitadas en 2019</t>
  </si>
  <si>
    <t>1.70</t>
  </si>
  <si>
    <t>3.30</t>
  </si>
  <si>
    <t>4.00</t>
  </si>
  <si>
    <t>Porcentaje de cursos impartidos en materia de Igualdad entre Mujeres y Hombres, Erradicación de la Violencia de Género y cualquier forma de discriminación de género, por el INACIPE en 2019</t>
  </si>
  <si>
    <t>Porcentaje de personal capacitado en los temas de género y violencia contra las mujeres, impartidos por el Instituto de Formación Ministerial, Policial y Pericial</t>
  </si>
  <si>
    <t>Porcentaje de cursos con temas básicos de género y violencia contra las mujeres, impartidos por el Instituto de Formación Ministerial, Policial y Pericial</t>
  </si>
  <si>
    <t xml:space="preserve"> B00- Instituto de Formación Ministerial, Policial y Pericial  SKC- Instituto Nacional de Ciencias Penales  133- Dirección General de Formación Profesional </t>
  </si>
  <si>
    <t xml:space="preserve"> El personal sustantivo y administrativo de la Institución, tanto hombres como mujeres no están sensibilizados en temas básicos de género y violencia contra las mujeres, por lo que el Instituto de Formación Ministerial, Policial y Pericial contribuye a la sensibilización del personal mediante la impartición de cursos con temas básicos de igualdad y perspectiva de género, derechos humanos de las mujeres y violencia contra las mujeres.  La falta de capacitación a Agentes del Ministerio Público y Policías Federal Ministeriales en temas referentes a la Igualdad entre Mujeres y Hombres, Erradicación de la Violencia de Género y cualquier forma de discriminación de género, influye en la formación y especialización de los alumnos que participan en los cursos en el ámbito de las ciencias penales.  La falta de conocimiento en materia de igualdad de género, repercute en los casos de desigualdad y discriminación en el ámbito de competencias del  Ministerio Público de la Federación. por lo que la Dirección General de Formación Profesional tiene como objetivo proporcionar las herramientas necesarias para que el personal de la Fiscalía desarrolle sus funciones incorporando una perspectiva de género. </t>
  </si>
  <si>
    <t>164</t>
  </si>
  <si>
    <t>370</t>
  </si>
  <si>
    <t>1274</t>
  </si>
  <si>
    <t>1072</t>
  </si>
  <si>
    <t>(Dirección General de Formación Profesional)</t>
  </si>
  <si>
    <t>(Instituto Nacional de Ciencias Penales)</t>
  </si>
  <si>
    <t>(Instituto de Formación Ministerial, Policial y Pericial)</t>
  </si>
  <si>
    <t>1.1</t>
  </si>
  <si>
    <t>Promoción del Desarrollo Humano y Planeación Institucional</t>
  </si>
  <si>
    <t>E013</t>
  </si>
  <si>
    <t>1.24</t>
  </si>
  <si>
    <t>UR: 811</t>
  </si>
  <si>
    <t>90.20</t>
  </si>
  <si>
    <t>811</t>
  </si>
  <si>
    <t>Porcentaje de pago de inscripciones y colegiaturas a las y los hijos de servidores públicos que hayan desempeñado funciones o tareas de combate a la delincuencia y que hayan fallecido en el desempeño de esas funciones</t>
  </si>
  <si>
    <t xml:space="preserve"> 811- Dirección General de Recursos Humanos y Organización </t>
  </si>
  <si>
    <t xml:space="preserve"> Dado que la mayor parte de los servidores públicos que desempeñan funciones de policía o de apoyo directo a las tareas de combate a la delincuencia fallecidos son hombres, sus parejas, hijas e hijos quedan colocados en un estado emocional y económico inestable derivado de la pérdida, por lo que con la ayuda económica extraordinaria para el pago de colegiaturas e inscripciones de las hijas y los hijos de personal sustantivo que hayan fallecido en el desempeño de esas funciones, se coadyuva a que las familias afectadas tengan este tipo de apoyo. </t>
  </si>
  <si>
    <t>29</t>
  </si>
  <si>
    <t>31</t>
  </si>
  <si>
    <t>30</t>
  </si>
  <si>
    <t>(Dirección General de Recursos Humanos y Organización)</t>
  </si>
  <si>
    <t>2.6</t>
  </si>
  <si>
    <t>0.06</t>
  </si>
  <si>
    <t>0.27</t>
  </si>
  <si>
    <t>0.5</t>
  </si>
  <si>
    <t>UR: TOM</t>
  </si>
  <si>
    <t>TOM</t>
  </si>
  <si>
    <t>Porcentaje de las personas servidoras públicas del CENACE capacitados en temas de igualdad entre mujeres y</t>
  </si>
  <si>
    <t>Porcentaje de las personas servidoras públicas del CENACE informados en materia de equidad de género, no</t>
  </si>
  <si>
    <t>0.80</t>
  </si>
  <si>
    <t>Porcentaje de asistencia a eventos institucionales en materia de equidad de género, no discriminación, no violencia,</t>
  </si>
  <si>
    <t xml:space="preserve"> TOM- Centro Nacional de Control de Energía </t>
  </si>
  <si>
    <t xml:space="preserve"> Disminuir la percepción negativa por desconocimiento de lo que la institución ha instrumentado, además de contar con herramientas que faciliten medidas sin distinción de género y que no tengan criterios de discriminación. </t>
  </si>
  <si>
    <t>1075</t>
  </si>
  <si>
    <t>(Centro Nacional de Control de Energía)</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</si>
  <si>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</si>
  <si>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</si>
  <si>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</si>
  <si>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</si>
  <si>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</si>
  <si>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no discriminación y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</si>
  <si>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</si>
  <si>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</si>
  <si>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</si>
  <si>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</si>
  <si>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</si>
  <si>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0.11</t>
  </si>
  <si>
    <t>3.00</t>
  </si>
  <si>
    <t>Porcetaje del personal de la CONUEE informado sobre la expedición de licencias de paternidad hasta por 5 días para el cuidado de sus hijas e hijas.</t>
  </si>
  <si>
    <t>Porcentaje del personal de la CONUEE informado de la importancia del uso del lenguaje incluyente en los informes y documentos oficiales generados por el personal de la Comisión Nacional para el Uso Eficiente de la Energía.</t>
  </si>
  <si>
    <t>Porcentaje del personal de la CONUEE informado sobre instrumentos internos actualizados y armonizados de conformidad con las dispocisiones aplicables en materia de Derechos de las Mujeres</t>
  </si>
  <si>
    <t xml:space="preserve"> E00- Comisión Nacional para el Uso Eficiente de la Energía </t>
  </si>
  <si>
    <t>83</t>
  </si>
  <si>
    <t>41</t>
  </si>
  <si>
    <t>85</t>
  </si>
  <si>
    <t>55</t>
  </si>
  <si>
    <t>(Comisión Nacional para el Uso Eficiente de la Energía)</t>
  </si>
  <si>
    <t>Gestión, promoción, supervisión y evaluación del aprovechamiento sustentable de la energía</t>
  </si>
  <si>
    <t>P008</t>
  </si>
  <si>
    <t>0.44</t>
  </si>
  <si>
    <t>Beneficiario</t>
  </si>
  <si>
    <t>Número de apoyos a viudas de veteranos de la revolución que reciben ayuda economica semestral</t>
  </si>
  <si>
    <t xml:space="preserve"> 411- Unidad de Política y Control Presupuestario </t>
  </si>
  <si>
    <t>26</t>
  </si>
  <si>
    <t>(Unidad de Política y Control Presupuestario)</t>
  </si>
  <si>
    <t>Apoyo Económico a Viudas de Veteranos de la Revolución Mexicana</t>
  </si>
  <si>
    <t>J014</t>
  </si>
  <si>
    <t>Aportaciones a Seguridad Social</t>
  </si>
  <si>
    <t>19</t>
  </si>
  <si>
    <t>0.47</t>
  </si>
  <si>
    <t>23.93</t>
  </si>
  <si>
    <t>UR: VUY</t>
  </si>
  <si>
    <t>28.67</t>
  </si>
  <si>
    <t>21,830.00</t>
  </si>
  <si>
    <t>VUY</t>
  </si>
  <si>
    <t>Proporción de mujeres jóvenes involucradas en acciones de impulso a la cohesión social</t>
  </si>
  <si>
    <t xml:space="preserve"> VUY- Instituto Mexicano de la Juventud </t>
  </si>
  <si>
    <t xml:space="preserve"> Las brechas de desigualdad de las personas jóvenes (12 a 29 años ) y su poco involucramiento en acciones de participación social </t>
  </si>
  <si>
    <t>21830</t>
  </si>
  <si>
    <t>(Instituto Mexicano de la Juventud)</t>
  </si>
  <si>
    <t>28.6</t>
  </si>
  <si>
    <t>Articulación de políticas públicas integrales de juventud</t>
  </si>
  <si>
    <t>E016</t>
  </si>
  <si>
    <t>Bienestar</t>
  </si>
  <si>
    <t>20</t>
  </si>
  <si>
    <t>70.21</t>
  </si>
  <si>
    <t>UR: 210</t>
  </si>
  <si>
    <t>73.2</t>
  </si>
  <si>
    <t>17.63</t>
  </si>
  <si>
    <t>143.8</t>
  </si>
  <si>
    <t>130.38</t>
  </si>
  <si>
    <t>65.00</t>
  </si>
  <si>
    <t>210</t>
  </si>
  <si>
    <t>Porcentaje de apoyos otorgados para proyectos productivos de Organismos del Sector Social de la Economía (OSSE) exclusivos o mayoritarios de mujeres</t>
  </si>
  <si>
    <t xml:space="preserve"> L00- Instituto Nacional de la Economía Social  Secretaria de Bienestar </t>
  </si>
  <si>
    <t xml:space="preserve"> En el país persisten condiciones de desigualdad en el desarrollo de las capacidades de mujeres y hombres, siendo uno de los ámbitos de mayor desigualdad de género el acceso, uso y administración de los recursos económicos.  Con el fin de reducir estas brechas de desigualdad, mejorar las condiciones de vida de las mujeres y coadyuvar a la superación de la pobreza, de manera transversal, el Programa de Fomento a la Economía Social busca coadyuvar a que los Organismos del Sector Social de la Economía (OSSE) conformados exclusivamente o mayoritariamente por mujeres, se incorporen a actividades remuneradas, a través de la implementación, desarrollo, consolidación y crecimiento de proyectos de economía social para la producción y el consumo, a partir del trabajo colectivo.  Asimismo, el Programa se enmarca en el artículo primero de la Constitución Política de los Estados Unidos Mexicanos que establece el derecho a la igualdad entre mujeres y hombres y a la no discriminación, así como en los instrumentos internacionales de derechos humanos.  El Programa de Fomento a la Economía Social, en el ámbito de su competencia, incorporará la perspectiva de género para identificar las circunstancias que profundizan las brechas de desigualdad manifiestas en la distribución de recursos, acceso a oportunidades y ejercicio de la ciudadanía, entre otros, que generan, discriminación y violencias, en particular hacia las mujeres.   El programa busca resolver el siguiente problema público: Los Organismos del Sector Social de la Economía (OSSE) con medios y capacidades limitadas tienen dificultades para consolidarse como una alternativa para la inclusión productiva, financiera y al consumo, a partir del trabajo colectivo, que permita mejorar el ingreso y contribuya al desarrollo social y económico del país. </t>
  </si>
  <si>
    <t>(Instituto Nacional de la Economía Social)</t>
  </si>
  <si>
    <t>(Dirección General de Opciones Productivas)</t>
  </si>
  <si>
    <t>203.5</t>
  </si>
  <si>
    <t>Programa de Fomento a la Economía Social</t>
  </si>
  <si>
    <t>S017</t>
  </si>
  <si>
    <t>136.44</t>
  </si>
  <si>
    <t>UR: D00</t>
  </si>
  <si>
    <t>D00</t>
  </si>
  <si>
    <t>Porcentaje de proyectos apoyados que manifiestan trabajar en favor de la inclusión por género</t>
  </si>
  <si>
    <t>Porcentaje de proyectos apoyados que manifiestan trabajar para prevenir y atender la violencia de género</t>
  </si>
  <si>
    <t>Porcentaje de proyectos apoyados que manifiestan trabajar para la igualdad entre mujeres y hombres</t>
  </si>
  <si>
    <t xml:space="preserve"> D00- Instituto Nacional de Desarrollo Social </t>
  </si>
  <si>
    <t xml:space="preserve"> En el Diagnóstico del Programa de Coinversión Social (PCS) se identifica la existencia de Actores Sociales con niveles de fortalecimiento y vinculación insuficiente que impiden su contribución al fomento del capital y la realización de actividades que fortalezcan la cohesión y el desarrollo humano de grupos, comunidades o regiones que viven en situación de vulnerabilidad y exclusión.?. Entre las causas del problema se identifican a) insuficientes mecanismos para la articulación entre actores sociales y gubernamentales, b) limitados recursos públicos para la realización de acciones por parte de los actores sociales, c) insuficiente desarrollo institucional de los actores sociales, d) insuficiente información sobre el impacto e incidencia del trabajo social de los actores sociales en la atención de grupos en situación de vulnerabilidad, e) escasa o nula sinergia entre actores sociales. Uno de los efectos de este problema es que las políticas sociales no logran cabalmente sus objetivos de desarrollo comunitario y social a través de esquemas de inclusión y cohesión social, mientras que el otro efecto es la reducción de actividades de los actores sociales debido a la desvinculación con la sociedad y el tejido social. Todo lo anterior, se traduce en limitada participación social en el desarrollo social y comunitario.   Derivado de lo anterior, de conformidad con la Matriz de Indicadores para Resultados del PCS 2019, el programa contribuir al bienestar social e igualdad mediante el fortalecimiento de los actores sociales (Objetivo de Nivel de Fin, 2019). </t>
  </si>
  <si>
    <t>(Instituto Nacional de Desarrollo Social)</t>
  </si>
  <si>
    <t>136.4</t>
  </si>
  <si>
    <t>Programa de Coinversión Social</t>
  </si>
  <si>
    <t>S070</t>
  </si>
  <si>
    <t>176.65</t>
  </si>
  <si>
    <t>274.28</t>
  </si>
  <si>
    <t>278.54</t>
  </si>
  <si>
    <t>0.16</t>
  </si>
  <si>
    <t>Porcentaje de mujeres de 15 años y más que declararon haber sufrido al menos un incidente de violencia a lo largo de la relación con su última pareja.</t>
  </si>
  <si>
    <t>Porcentaje de Unidades de atención del PAIMEF operadas por las Instancias de Mujeres en las Entidades Federativas</t>
  </si>
  <si>
    <t>79005</t>
  </si>
  <si>
    <t>256000</t>
  </si>
  <si>
    <t>278.5</t>
  </si>
  <si>
    <t>Programa de Apoyo a las Instancias de Mujeres en las Entidades Federativas (PAIMEF)</t>
  </si>
  <si>
    <t>S155</t>
  </si>
  <si>
    <t>96.81</t>
  </si>
  <si>
    <t>96.00</t>
  </si>
  <si>
    <t>Porcentaje de mujeres Beneficiarias del Programa.</t>
  </si>
  <si>
    <t>46.98</t>
  </si>
  <si>
    <t>Porcentaje de hijas o niñas al cuidado de personas Beneficiarias.</t>
  </si>
  <si>
    <t xml:space="preserve"> Secretaria de Bienestar </t>
  </si>
  <si>
    <t>(Delegación SEDESOL en Baja California Sur)</t>
  </si>
  <si>
    <t>123</t>
  </si>
  <si>
    <t>(Delegación SEDESOL en Baja California)</t>
  </si>
  <si>
    <t>122</t>
  </si>
  <si>
    <t>(Delegación SEDESOL en Aguascalientes)</t>
  </si>
  <si>
    <t>121</t>
  </si>
  <si>
    <t>(Dirección General de Políticas Sociales)</t>
  </si>
  <si>
    <t>(Delegación SEDESOL en Zacatecas)</t>
  </si>
  <si>
    <t>152</t>
  </si>
  <si>
    <t>(Delegación SEDESOL en Yucatán)</t>
  </si>
  <si>
    <t>151</t>
  </si>
  <si>
    <t>(Delegación SEDESOL en Veracruz)</t>
  </si>
  <si>
    <t>150</t>
  </si>
  <si>
    <t>(Delegación SEDESOL en Tlaxcala)</t>
  </si>
  <si>
    <t>149</t>
  </si>
  <si>
    <t>2041.6</t>
  </si>
  <si>
    <t>56.00</t>
  </si>
  <si>
    <t>54.38</t>
  </si>
  <si>
    <t>54.30</t>
  </si>
  <si>
    <t>Porcentaje de Adultas Mayores dentro del Padrón Activo de Beneficiarios.</t>
  </si>
  <si>
    <t>2967579</t>
  </si>
  <si>
    <t>3783686</t>
  </si>
  <si>
    <t>3869149</t>
  </si>
  <si>
    <t>4612106</t>
  </si>
  <si>
    <t>(Delegación SEDESOL en Tamaulipas)</t>
  </si>
  <si>
    <t>148</t>
  </si>
  <si>
    <t>37957.5</t>
  </si>
  <si>
    <t>Pensión para el Bienestar de las Personas Adultas Mayores</t>
  </si>
  <si>
    <t>S176</t>
  </si>
  <si>
    <t>2.28</t>
  </si>
  <si>
    <t>7.35</t>
  </si>
  <si>
    <t>Porcentaje de cumplimiento de los acuerdos del Comité de Igualdad de Género del sector turismo.</t>
  </si>
  <si>
    <t>Porcentaje de Servidoras y servidores públicos capacitados y/o sensibilizados en temas de Género, inclusión y derechos humanos</t>
  </si>
  <si>
    <t>Porcentaje de acciones cumplidas de la estrategia integral de prevención a la Trata de Personas y el Trabajo Infantil en el sector de los viajes y el turismo 2019.</t>
  </si>
  <si>
    <t>Porcentaje de personas de la tercera edad satisfechas con el programa de turismo social desagregado por sexo.</t>
  </si>
  <si>
    <t>Porcentaje de mujeres cronistas de barrio que participan en las convocatorias de los eventos coordinados por la SECTUR en el año t.</t>
  </si>
  <si>
    <t>Porcentaje de participación de mujeres en la elaboración de planes de acción para apoyar el desarrollo del turismo rural en tres localidades.</t>
  </si>
  <si>
    <t xml:space="preserve"> Secretaria de Turismo </t>
  </si>
  <si>
    <t xml:space="preserve"> Según la OCDE, el sector turístico mexicano debe evolucionar para poder competir en un mercado turístico cambiante y apoyar un crecimiento más incluyente y sustentable. Las MiPyMes representan 99.8% de todas las empresas en turismo, deben tener más acceso al crédito; se debe mejorar el enfoque de financiamiento a proyectos viables; y desarrollar estrategias de desarrollo y promoción de nuevas formas de turismo más allá de la experiencia mar y playa. Según la OCDE solo 47% de las mexicanas en edad productiva participan en la fuerza de trabajo. Casi 60% de las que trabajan tienen empleos informales, con poca protección social y baja paga. Muchos factores contribuyen a estos resultados en el caso de las mexicanas. La discriminación, violencia y los estereotipos de género siguen limitando sus opciones. Dos terceras partes de las víctimas de la trata de personas de todo el mundo son mujeres. A nivel mundial, una de cada cinco víctimas de la trata es una persona menor de edad. Las NNA son objeto de trata con fines de mendicidad forzosa, pornografía infantil o explotación sexual.  ECPAT Internacional, manifiesta que la explotación sexual de NNA en los viajes y turismo ha aumentado en todo el mundo, con mayor velocidad que cualquiera de las iniciativas naciones e internacionales que buscan hacerle frente. En sus recomendaciones estos informes proponen que México: Mejore el apoyo para conciliar el trabajo con la vida familiar, Promueva la participación compartida en las responsabilidades laborales y familiares; Reduzca la violencia contra las mujeres; Mejore el acceso de las mujeres al empleo formal y a la seguridad social relacionada con el empleo; Elimine las desigualdades de género en los centros de trabajo privados y públicos; Promueva la igualdad de género en la toma de decisiones públicas; Fortalezca las unidades de género para que se transformen en ramas de política estratégica; Amplíe la recopilación y disponibilidad de datos desglosados por sexo.  </t>
  </si>
  <si>
    <t>499</t>
  </si>
  <si>
    <t>(Subsecretaría de Planeación y Política Turística)</t>
  </si>
  <si>
    <t>7.3</t>
  </si>
  <si>
    <t>Planeación y conducción de la política de turismo</t>
  </si>
  <si>
    <t>Turismo</t>
  </si>
  <si>
    <t>21</t>
  </si>
  <si>
    <t>0.33</t>
  </si>
  <si>
    <t>21.00</t>
  </si>
  <si>
    <t>Porcentaje del personal de la rama administrativa del INE sensibilizada o capacitada en temas de Igualdad de Género, No discriminación, Acosos sexual y/o laboral</t>
  </si>
  <si>
    <t xml:space="preserve"> Secretaria de Instituto Nacional Electoral </t>
  </si>
  <si>
    <t xml:space="preserve"> Se ha identificado la necesidad de sensibilizar y capacitar al personal para minimizar la desigualdad y superar los estereotipos discriminatorios sobre las funciones y responsabilidades de las mujeres y hombres en su ámbito laboral, así como prevenir la violencia y el Hostigamiento y Acoso sexual y laboral en la Institución. </t>
  </si>
  <si>
    <t>723</t>
  </si>
  <si>
    <t>790</t>
  </si>
  <si>
    <t>635</t>
  </si>
  <si>
    <t>1000</t>
  </si>
  <si>
    <t>(Dirección Ejecutiva de Administración)</t>
  </si>
  <si>
    <t>Gestión Administrativa</t>
  </si>
  <si>
    <t>Instituto Nacional Electoral</t>
  </si>
  <si>
    <t>22</t>
  </si>
  <si>
    <t>23.33</t>
  </si>
  <si>
    <t>25.49</t>
  </si>
  <si>
    <t>Porcentaje de eventos de difusión realizados</t>
  </si>
  <si>
    <t>Mensual</t>
  </si>
  <si>
    <t>Porcentaje de acciones para promover la participación y el ejercicio de derechos políticos de las mujeres</t>
  </si>
  <si>
    <t>Porcentaje de participantes en actividades para promover la participación de las mujeres en distintas vertientes</t>
  </si>
  <si>
    <t xml:space="preserve"> Las mujeres representan 51.4 % de la población total en México, sin embargo, fue hasta la elección de 2018 cuando se logró alcanzar la paridad en las cámaras de los congresos en los que hubo elección, no así en los ayuntamientos ni en las gubernaturas de los estados. Esta sub representación es aún más grave para el caso de las mujeres indígenas, pues si bien un 21.5% de la población en México se auto adscribe como personas indígenas, en el indicador de la participación política de las mujeres indígenas propuesto el año pasado señala que únicamente 19 mujeres indígenas alcanzaron un cargo de elección popular, lo que representa una proporción de .4% de los cargos de elección popular en el país. Esto implica una desigualdad de género que se manifiesta en obstáculos para el acceso y ejercicio efectivo de los derechos políticos de las mujeres, por lo que la participación igualitaria en la vida pública y política es un reto necesario para fortalecer la democracia.  El INE ha considerado desarrollar una acción que contribuya al impulso de la participación política de las mujeres a través de OSC y mediante distintas vertientes: 1) Generando una convocatoria amplia para que las OSC presenten proyectos que impulsen la participación política de las mujeres y dando seguimiento a acciones de promoción de la igualdad, realizadas por las OSC a través de proyectos impulsados por el INE en ediciones anteriores. 2) Construyendo y fortaleciendo de capacidades para las organizaciones de la sociedad civil nuevas o consolidadas, para desarrollar proyectos que impulsen la igualdad de género, prevenir la violencia política contra las mujeres, promover la participación política incluyente o temas afines. 3) Generando espacios de diálogo para presentar casos de éxito y para la discusión de problemas relacionados con la participación política de las mujeres y la visibilización y prevención de la violencia política. </t>
  </si>
  <si>
    <t>692</t>
  </si>
  <si>
    <t>3686</t>
  </si>
  <si>
    <t>81</t>
  </si>
  <si>
    <t>6302</t>
  </si>
  <si>
    <t>(Dirección Ejecutiva de Capacitación Electoral y Educación Cívica)</t>
  </si>
  <si>
    <t>25.4</t>
  </si>
  <si>
    <t>Capacitación y educación para el ejercicio democrático de la ciudadanía</t>
  </si>
  <si>
    <t>R003</t>
  </si>
  <si>
    <t>4.36</t>
  </si>
  <si>
    <t>5.78</t>
  </si>
  <si>
    <t>8.22</t>
  </si>
  <si>
    <t>UR: 123</t>
  </si>
  <si>
    <t>4.45</t>
  </si>
  <si>
    <t>5.87</t>
  </si>
  <si>
    <t>UR: 122</t>
  </si>
  <si>
    <t>Porcentaje de informes estadísticos realizados</t>
  </si>
  <si>
    <t>Porcentaje de Designaciones de Consejeras Electorales en los OPL</t>
  </si>
  <si>
    <t>30.25</t>
  </si>
  <si>
    <t>Porcentaje de actividades de difusión realizadas para promover la igualdad en el ejercicio de los derechos político-electorales</t>
  </si>
  <si>
    <t>60.60</t>
  </si>
  <si>
    <t>Porcentaje de capacitación y sensibilización para promover la igualdad en el ejercicio de los derechos político-electorales</t>
  </si>
  <si>
    <t>Porcentaje de actividades de capacitación y sensibilización realizadas para promover la igualdad en el ejercicio de los derechos político-electorales</t>
  </si>
  <si>
    <t>Porcentaje de acciones de vinculación realizadas para promover la igualdad sustantiva y ambientes laborales libres de violencia al interior del INE</t>
  </si>
  <si>
    <t>Porcentaje de difusión para promover la igualdad sustantiva y ambientes laborales libres de violencia al interior del INE</t>
  </si>
  <si>
    <t>72.50</t>
  </si>
  <si>
    <t>Porcentaje de acciones de difusión realizadas para promover la igualdad sustantiva y ambientes laborales libres de violencia al interior del INE</t>
  </si>
  <si>
    <t>Porcentaje de capacitación para promover la igualdad sustantiva y ambientes laborales libres de violencia al interior del INE</t>
  </si>
  <si>
    <t>Porcentaje de acciones de capacitación realizadas para promover la igualdad sustantiva y ambientes laborales libres de violencia al interior del INE</t>
  </si>
  <si>
    <t xml:space="preserve"> El INE organiza elecciones federales y, en coordinación con los Organismos Públicos Locales Electorales, elecciones locales en los estados de la República y la Ciudad de México. El 8 de noviembre de 2017, el Consejo General del INE aprobó el acuerdo número INE/CG508/2017 en el cual se encuentran los lineamientos de paridad y una acción afirmativa para pueblos y comunidades indígenas. La UTIGyND monitorea el cumplimiento de las reglas de paridad. Resultados del Proceso Electoral 2017-2018: ?De 500 curules de la Cámara Baja, el 48.2% fue para mujeres y 51.8% los hombres, ha sido la integración más acercada a la paridad de género en México  ?De 128 escaños de la Cámara Alta, el 49.2% fue para mujeres y 50.8% para hombres ?En 9 entidades federativas se renovó el Poder Ejecutivo Estatal, en 2 resultaron electas mujeres  ?Se renovaron 972 diputaciones locales, el 49.79% fue para mujeres y 50.21% para hombres ?Se renovaron 1,612 Presidencias Municipales, el 27.11% fue para mujeres y 72.52% para hombres  ?De 1,774 sindicaturas renovadas, el 64.66% son mujeres y el 35.34% hombres ?Se eligieron regidurías para los Ayuntamientos, las mujeres obtuvieron el 50.95% y los hombres el 49.05% En 2015, la UTIGyND realizó el proyecto ?Investigación sobre los obstáculos que enfrentan las mujeres que trabajan en el INE en el acceso a cargos de dirección?, los principales hallazgos son: ?En el Servicio Profesional, si en una vacante se requiere cambiar de residencia, solamente podrán acceder hombres o mujeres solteras. El 28.2% son mujeres ?Para la Rama Administrativa, los puestos son designados (en su mayoría), por el superior inmediato. El 47.3% son mujeres ?En los puestos de Operador y Auxiliar por honorarios el 55% son mujeres, en cambio en el puesto de Responsable más del 60% son hombres ?Los puestos con mayor participación de mujeres generalmente corresponden a sueldos más bajos ?La mayoría de las mujeres han vivido situaciones de acoso u hostigamiento sexual y laboral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</si>
  <si>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2269</t>
  </si>
  <si>
    <t>2498</t>
  </si>
  <si>
    <t>3254</t>
  </si>
  <si>
    <t>5002</t>
  </si>
  <si>
    <t>(Unidad Técnica de Vinculación con los Organismos Públicos Locales)</t>
  </si>
  <si>
    <t>(Unidad Técnica de Igualdad de Género y No Discriminación)</t>
  </si>
  <si>
    <t>14.0</t>
  </si>
  <si>
    <t>Dirección, soporte jurídico electoral y apoyo logístico</t>
  </si>
  <si>
    <t>R008</t>
  </si>
  <si>
    <t>0.94</t>
  </si>
  <si>
    <t>3.43</t>
  </si>
  <si>
    <t>6.9</t>
  </si>
  <si>
    <t>UR: 120</t>
  </si>
  <si>
    <t>1.90</t>
  </si>
  <si>
    <t>88.88</t>
  </si>
  <si>
    <t>120</t>
  </si>
  <si>
    <t>Observaciones promedio de la revisión a los Programas Anuales de Trabajo recibidos</t>
  </si>
  <si>
    <t>Porcentaje de actividades de género realizadas para la generación de líneas de acción y programas que fortalezcan la fiscalización con perspectiva de género.</t>
  </si>
  <si>
    <t>Porcentaje de avance en la elaboración del estudio análisis de la participación y la trayectoria de mujeres en los partidos políticos en México</t>
  </si>
  <si>
    <t>Porcentaje de avance en la elaboración del estudio identificación y análisis de estereotipos de género en los espacios noticiosos en los procesos electorales locales 2017-2018</t>
  </si>
  <si>
    <t>Porcentaje de avance en la elaboración del estudio análisis de violencia contra las mujeres, estereotipos e igualdad de género en los promocionales de los partidos políticos y coaliciones en el Proceso Electoral Federal 2017-2018</t>
  </si>
  <si>
    <t>Porcentaje de avance en la elaboración del estudio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t>
  </si>
  <si>
    <t>Porcentaje de Estudios Finalizados</t>
  </si>
  <si>
    <t xml:space="preserve"> Las mujeres representan más del 51% de la población en México, constituyen más del 51% del Padrón Electoral y además las mujeres son quienes más participan votando en las elecciones (más del 51%), en el Proceso Electoral Federal 2017-2018 se consideró necesario fomentar que las mujeres sean representadas de manera efectiva en las Cámaras de Diputados y Senadores del Congreso de la Unión y que se garanticen en la realidad condiciones de igualdad con los hombres para acceder a los cargos de elección popular.  La participación de las candidatas en los medios de comunicación, según análisis previos realizados por la Dirección Ejecutiva de Prerrogativas y Partidos Políticos han demostrado que las estrategias de comunicación de los partidos políticos, particularmente en sus promocionales en radio y televisión, aún se encuentran distribuidos de manera asimétrica entre candidatos y candidatas. Asimismo, en ocasiones contienen lenguaje o mensajes de contenido sexista, ofensivo u otras actitudes que denotan violencia política y estereotipos de género que afectan la proyección de las candidatas y las mujeres en general. Por otro lado, y a pesar de los esfuerzos emprendidos por el Instituto Nacional Electoral para promover una cobertura noticiosa de las campañas políticas libre de discriminación, se ha identificado que, en ocasiones, las notas informativas relacionadas con las candidatas son estereotipadas, al presentarlas en roles de víctimas, objetos sexuales, domésticos (madre, esposa o ama de casa) o con un énfasis desproporcionado respecto de su vida privada, su vestimenta o sus rasgos físicos, minusvalorando sus acciones u ofertas electorales. Cabe destacar que la CEDAW recomendó al Estado mexicano reducir las barreras a la participación de las mujeres tras su comparecencia ante el comité de dicha instancia el pasado 6 de julio de 2018.  En la revisión al apartado de Gasto Programado de los Informes Anuales presentados por los partidos políticos nacionales y locales, así como de las opiniones recogidas durante las actividades de capacitación a las instituciones políticas en la materia de género, se han detectado problemáticas en la planeación y diseño de los Programas Anuales de Trabajo (PAT), en la ejecución y ejercicio del gasto. En el marco de la Comisión Temporal para el Fortalecimiento de la Igualdad de Género y no Discriminación en la Participación Política de 2018 se encontró que: ?El 81.8% de los PAT carece de diagnóstico de género. ?El 30.6% presenta objetivos no orientados para atender un problema o necesidad. ?El 40% omite definir de manera clara las metas con objetivos medibles o cuantificables. Los responsables de la planeación y seguimiento de las actividades de los PAT desconocen aspectos de la normativa aplicable al Gasto Programado, documentos básicos partidistas, planeación estratégica, perspectiva de género y derechos político-electorales. La omisión de los elementos mínimos señalados en el Reglamento de Fiscalización (art 175) señala una deficiente planeación del PAT y carencias importantes respecto a la definición de objetivos y metas.Existe incongruencia entre los objetivos, metas e indicadores de los proyectos; estos últimos frecuentemente inadecuados para la medición de los objetivos y resultados a corto, mediano y largo plazo y se privilegia la realización de actividades en un único subrubro. Los presupuestos no consideran los costos y medias locales, o no integran la totalidad de los gastos necesarios para el desarrollo de las actividades. Existe imposición de la Secretaría de Finanzas o de la dirigencia partidista en los temas de la composición de los proyectos y del ejercicio de los recursos, hay limitación o condicionamiento al interior de los partidos políticos respecto de la disposición de los recursos por parte de la Secretaría de la Mujer u órgano equivalente. </t>
  </si>
  <si>
    <t>292</t>
  </si>
  <si>
    <t>250</t>
  </si>
  <si>
    <t>694</t>
  </si>
  <si>
    <t>(UnidadTécnica de Fiscalización)</t>
  </si>
  <si>
    <t>(Dirección Ejecutiva de Prerrogativas y Partidos Políticos)</t>
  </si>
  <si>
    <t>9.5</t>
  </si>
  <si>
    <t>Otorgamiento de prerrogativas a partidos políticos, fiscalización de sus recursos y administración de los tiempos del estado en radio y televisión</t>
  </si>
  <si>
    <t>R009</t>
  </si>
  <si>
    <t>0.19</t>
  </si>
  <si>
    <t>0.20</t>
  </si>
  <si>
    <t>UR: 104</t>
  </si>
  <si>
    <t>104</t>
  </si>
  <si>
    <t>Porcentaje de reportes entregados sobre la información difundida en medios de comunicación convencionales y redes sociales, relativa a la participación de las mujeres en el ámbito político-electoral</t>
  </si>
  <si>
    <t xml:space="preserve"> Durante los procesos electorales, la cobertura en los medios tradicionales y en las redes sociales no es la misma para hombres como para mujeres. Primero, las candidatas reciben menos atención en los medios tradicionales: hay una menor cantidad de notas de ellas. Segundo, las candidatas son las que más posicionan los problemas de las mujeres en la agenda y se preocupan por utilizar el lenguaje incluyente. Asimismo, se observa que la intersección del género con otras categorías de discriminación genera una mayor restricción en el acceso a la cobertura de los medios. </t>
  </si>
  <si>
    <t>(Coordinación Nacional de Comunicación Social)</t>
  </si>
  <si>
    <t>Vinculación con la sociedad</t>
  </si>
  <si>
    <t>R010</t>
  </si>
  <si>
    <t>0.30</t>
  </si>
  <si>
    <t>0.6</t>
  </si>
  <si>
    <t>0.74</t>
  </si>
  <si>
    <t>Promedio de visitas del gasto programado con dispositivos móviles durante el 2019</t>
  </si>
  <si>
    <t>G140030-1 Porcentaje de capacitación a través del Centro Virtual INE</t>
  </si>
  <si>
    <t xml:space="preserve"> En décadas pasadas, la educación que se impartía en las instituciones mexicanas, en la generalidad, no atendía la perspectiva de género y esto sigue teniendo como consecuencia que muchas veces el personal del Instituto Nacional Electoral (que son parte de la ciudadanía) no se conduzca con perspectiva de género. Esto es una brecha de género desde el punto de vista educativo. Por esta condición, a través de la mejora, especialización (en materia de género) y ampliación de la oferta del Programa de Formación y Desarrollo Profesional Electoral y del Mecanismo de Capacitación se pretende contribuir a la reducción de la misma.   En la ejecución y ejercicio del gasto, se ha observado incumplimiento respecto de los porcentajes mínimos aplicables al rubro de Capacitación, Promoción y Desarrollo del Liderazgo Político de las Mujeres (CPDLPM), así como la realización de actividades no consideradas como gasto programado o carentes de objeto partidista, de conformidad con el artículo 168 del Reglamento de Fiscalización. Asimismo, se han identificado las siguientes inconsistencias: ? Contratación de personal ponente sin validación de su perfil curricular y adecuación al objeto del contrato.  ? Omisión total o parcial de la documentación comprobatoria de las actividades realizadas. ? Falta de controles y seguimiento a los resultados de las actividades. ? Omisión o presentación extemporánea de los avisos de modificación de PAT y para la realización de actividades vinculadas con el gasto programado. ? Realización de actividades de campaña durante los procesos electoral, con recursos del gasto programado. ? Omisión de vigilancia y monitoreo de los eventos, capacitaciones y cursos que llevan a cabo los partidos políticos. ? Falta de mecanismos para la identificación del número de mujeres asistentes a los cursos de capacitación que se han convertido en candidatas para un cargo de elección popular.  ? Omisión de evaluaciones cualitativas a los partidos políticos respecto del ejercicio del tres por ciento en CPDLPM. En este sentido, para fortalecer y mejorar la rendición de cuentas del gasto programado que ejercen los partidos políticos, resulta de especial importancia atender las áreas de oportunidad identificadas en las etapas de planeación, ejecución e impacto de los proyectos y actividades planteadas por los partidos políticos en los Programas Anuales de Trabajo del gasto programado, así como contribuir en la mejora de los procedimientos para la ministración y aplicación de los recursos a sus estructuras partidistas responsables de su elaboración, como lo es la Secretaría de la mujer o afín </t>
  </si>
  <si>
    <t>257</t>
  </si>
  <si>
    <t>294</t>
  </si>
  <si>
    <t>1444</t>
  </si>
  <si>
    <t>1540</t>
  </si>
  <si>
    <t>(Dirección Ejecutiva del Servicio Profesional Electoral Nacional)</t>
  </si>
  <si>
    <t>1.3</t>
  </si>
  <si>
    <t>Tecnologías de información y comunicaciones</t>
  </si>
  <si>
    <t>R011</t>
  </si>
  <si>
    <t>10.88</t>
  </si>
  <si>
    <t>16.05</t>
  </si>
  <si>
    <t>34.03</t>
  </si>
  <si>
    <t>33.31</t>
  </si>
  <si>
    <t>293.10</t>
  </si>
  <si>
    <t>15 C.1 Porcentaje de atenciones por presuntas violaciones a los derechos humanos en materia de igualdad entre mujeres y hombres brindadas con respecto a las solicitadas</t>
  </si>
  <si>
    <t>111.11</t>
  </si>
  <si>
    <t>14 B.3 Porcentaje de vinculaciones con los entes obligados, para actividades de promoción en materia de género y derechos humanos realizadas con relación a las solicitadas</t>
  </si>
  <si>
    <t>13 B.2 Porcentaje de relatorías y memorias derivadas de los servicios de promoción realizadas con relación a las programadas</t>
  </si>
  <si>
    <t>12 B.1 Porcentaje de materiales didácticos y herramientas actualizadas y adaptadas para los servicios de promoción realizados con relación a los programados</t>
  </si>
  <si>
    <t>141.18</t>
  </si>
  <si>
    <t>11 A.6 Porcentaje de reuniones de Alerta de Violencia de Género contra las Mujeres realizadas con relación a las solicitadas</t>
  </si>
  <si>
    <t>10 A.5 Porcentaje de documentos de análisis de información elaborados con relación a los programados</t>
  </si>
  <si>
    <t>9 A.4 Encuesta Nacional en Vivienda para la evaluación del impacto en la sociedad de la PNMIMH realizada.</t>
  </si>
  <si>
    <t>8 A.3 Porcentaje de reportes de evaluación de la participación equilibrada entre mujeres y hombres en los cargos de elección popular elaborados con relación a los programados</t>
  </si>
  <si>
    <t>7 A.2 Porcentaje de reportes de seguimiento de las brechas de desigualdad entre mujeres y hombres en los ámbitos económico, político, social, civil y cultural elaborados con relación a los programados</t>
  </si>
  <si>
    <t>6 A.1 Porcentaje de reportes de monitoreo en torno a la igualdad, la no discriminación y la no violencia realizados con relación a los programados</t>
  </si>
  <si>
    <t>126.56</t>
  </si>
  <si>
    <t xml:space="preserve">5 C. Porcentaje de expedientes de queja,  orientaciones directas y remisiones en materia de Igualdad entre mujeres y hombres concluidos respecto a los expedientes registrados y en trámite </t>
  </si>
  <si>
    <t>112.96</t>
  </si>
  <si>
    <t>4 B. Porcentaje de servicios de promoción en materia de género y derechos humanos proporcionados con relación a los requeridos</t>
  </si>
  <si>
    <t>3 A. Productos de observancia  basados en el monitoreo, seguimiento y evaluación, realizados.</t>
  </si>
  <si>
    <t>2 Porcentaje de entes obligados al cumplimiento de la Política Nacional en Materia de  Igualdad entre Mujeres y hombres reciben insumos para el fortalecimiento de dicho cumplimiento en el año actual con relación al número de entes obligados que deben recibir insumos.</t>
  </si>
  <si>
    <t>Índice</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</si>
  <si>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</si>
  <si>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</si>
  <si>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t>
  </si>
  <si>
    <t>701</t>
  </si>
  <si>
    <t>1830</t>
  </si>
  <si>
    <t>(Cuarta Visitaduría General)</t>
  </si>
  <si>
    <t>33.3</t>
  </si>
  <si>
    <t>Realizar la promoción y observancia en el monitoreo, seguimiento y evaluación del impacto de la política nacional en materia de igualdad entre mujeres y hombres.</t>
  </si>
  <si>
    <t>Comisión Nacional de los Derechos Humanos</t>
  </si>
  <si>
    <t>35</t>
  </si>
  <si>
    <t>2.60</t>
  </si>
  <si>
    <t>5.65</t>
  </si>
  <si>
    <t>62.26</t>
  </si>
  <si>
    <t>3 Porcentaje del personal que manifiesta que incrementa sus conocimientos sobre la perspectiva de género, lenguaje</t>
  </si>
  <si>
    <t>29.14</t>
  </si>
  <si>
    <t>2 Porcentaje de hombres capacitados en materia de género, lenguaje incluyente, no sexista y prevención de la</t>
  </si>
  <si>
    <t>66.67</t>
  </si>
  <si>
    <t>1 Porcentaje de mujeres capacitadas en materia de género, lenguaje incluyente, no sexista y en prevención de la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</si>
  <si>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</si>
  <si>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</si>
  <si>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51</t>
  </si>
  <si>
    <t>108</t>
  </si>
  <si>
    <t>351</t>
  </si>
  <si>
    <t>324</t>
  </si>
  <si>
    <t>5.6</t>
  </si>
  <si>
    <t>100.69</t>
  </si>
  <si>
    <t>UR: 90X</t>
  </si>
  <si>
    <t>90X</t>
  </si>
  <si>
    <t>Eficiencia de ingreso de becarias del Programa de Incorporación de Mujeres Indígenas para el Fortalecimiento Regional a un Posgrado de Calidad</t>
  </si>
  <si>
    <t>Porcentaje de mujeres indígenas que recibieron algún apoyo complementario que permanecen vigentes en un programa de posgrado</t>
  </si>
  <si>
    <t>Brecha de Origen entre mujeres indígenas y mujeres estudiantes de posgrado que son becarias CONACYT asignadas en el 2019</t>
  </si>
  <si>
    <t>46.00</t>
  </si>
  <si>
    <t>Porcentaje de madres mexicanas jefas de familia que recibieron beca y concluyeron sus estudios en el período de vigencia</t>
  </si>
  <si>
    <t xml:space="preserve"> Secretaria de Consejo Nacional de Ciencia y Tecnología </t>
  </si>
  <si>
    <t xml:space="preserve"> Reconociendo la importancia de incluir e1l enfoque de género en las políticas públicas, sobre todo aquellas orientadas a fortalecer y fomentar la formación de capital humano de alto nivel como un mecanismo para impulsar el desarrollo personal y económico de las personas, familias y comunidades, el CONACYT decidió desde hace ya varios años, llevar a cabo acciones afirmativas en materia de igualdad de oportunidades entre mujeres y hombres, como este programa dirigido a Madres Jefas de Familia, u otros dirigidos a mujeres de origen indígena.  En específico, el Programa de Madres Jefas de Familia, reconoce que en ocasiones, las condiciones en las que las mujeres deben sacar adelante a su familia, no son compatibles con la continuación de sus estudios, y que el factor socioeconómico, influye de manera decisiva en su decisión de continuar con sus estudios superiores. Esas son las razones principales por las cuales se tomó la decisión de implementar este programa. </t>
  </si>
  <si>
    <t>2324</t>
  </si>
  <si>
    <t>(Consejo Nacional de Ciencia y Tecnología)</t>
  </si>
  <si>
    <t>100.6</t>
  </si>
  <si>
    <t>Apoyos para actividades científicas, tecnológicas y de innovación</t>
  </si>
  <si>
    <t>F002</t>
  </si>
  <si>
    <t>Consejo Nacional de Ciencia y Tecnología</t>
  </si>
  <si>
    <t>38</t>
  </si>
  <si>
    <t>2,397.24</t>
  </si>
  <si>
    <t>4766.47</t>
  </si>
  <si>
    <t>47.72</t>
  </si>
  <si>
    <t>50.62</t>
  </si>
  <si>
    <t>Porcentaje del cumplimiento del ejercicio del presupuesto de becas de posgrado con enfoque de género.</t>
  </si>
  <si>
    <t>Porcentaje de Mujeres Beneficiadas con una Beca de Posgrado.</t>
  </si>
  <si>
    <t>94.28</t>
  </si>
  <si>
    <t>Porcentaje del ejercicio del presupuesto de becas de posgrado con enfoque en género.</t>
  </si>
  <si>
    <t xml:space="preserve"> En México, uno de los retos más importantes es erradicar la desigualdad de género que se manifiesta en todos los niveles educativos, en general, y, en lo que le concierne al Conacyt, en la educación terciaria.   Observando la participación femenina en la educación terciaria, desagregada por área del conocimiento, llama la atención que la participación de la mujer es aún más limitada en la áreas tradicionalmente conocidas como áreas STEM (Ciencia, Tecnología, Ingeniería y Matemáticas); situación que se acentúa más cuando se incorpora el componente de movilidad internacional. Identificar las causantes de esta problemática y corregir la desproporcionada participación de la mujer en el posgrado es un tarea primordial para adoptar acciones preventivas en las transiciones subsecuentes de la trayectoria laboral y académica de las mujeres que realizan el posgrado. Con base en lo anterior, el Conacyt, a través del Pp. S190, impulsa a las mujeres a realizar sus estudios de posgrado, consolidarse como investigadoras o incorporarse de manera exitosa al mercado profesional.  </t>
  </si>
  <si>
    <t>29622</t>
  </si>
  <si>
    <t>26939</t>
  </si>
  <si>
    <t>32869</t>
  </si>
  <si>
    <t>29952</t>
  </si>
  <si>
    <t>4766.4</t>
  </si>
  <si>
    <t>Becas de posgrado y apoyos a la calidad</t>
  </si>
  <si>
    <t>S190</t>
  </si>
  <si>
    <t>25.88</t>
  </si>
  <si>
    <t>44.94</t>
  </si>
  <si>
    <t>UR: 100</t>
  </si>
  <si>
    <t>100</t>
  </si>
  <si>
    <t>Porcentaje de avance en la publicación de los indicadores de ocupación y empleo con perspectiva de género de manera trimestral en la página electrónica del INEGI</t>
  </si>
  <si>
    <t>Porcentaje de avance en la publicación de los indicadores estratégicos de ocupación y empleo según trimestre</t>
  </si>
  <si>
    <t>Porcentaje de avance en la publicación de la ENOE según trimestre.</t>
  </si>
  <si>
    <t>Porcentaje de avance trimestral de las actividades realizadas en el Sistema Integrado de Estadísticas de Violencia contra las mujeres.</t>
  </si>
  <si>
    <t xml:space="preserve">Porcentaje de informes que reporta trimestralmente el avance de las actividades programadas para el procesamiento de la encuesta y difusión de resultados.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</si>
  <si>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</si>
  <si>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</si>
  <si>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47779624</t>
  </si>
  <si>
    <t>52391323</t>
  </si>
  <si>
    <t>58056133</t>
  </si>
  <si>
    <t>61474620</t>
  </si>
  <si>
    <t>(Instituto Nacional de Estadística y Geografía)</t>
  </si>
  <si>
    <t>44.9</t>
  </si>
  <si>
    <t>Producción y difusión de información estadística y geográfica</t>
  </si>
  <si>
    <t>Información Nacional Estadística y Geográfica</t>
  </si>
  <si>
    <t>40</t>
  </si>
  <si>
    <t>5.45</t>
  </si>
  <si>
    <t>9.65</t>
  </si>
  <si>
    <t>UR: 240</t>
  </si>
  <si>
    <t>9.4</t>
  </si>
  <si>
    <t>240</t>
  </si>
  <si>
    <t>Elaboración y seguimiento del Programa Anual 2019 para la Promoción de la Igualdad de Género, Diversidad e Inclusión del Instituto Federal de Telecomunicaciones</t>
  </si>
  <si>
    <t>Avance en actividades y proyectos de promoción de la igualdad entre mujeres y hombres</t>
  </si>
  <si>
    <t>186.11</t>
  </si>
  <si>
    <t>Porcentaje de personal capacitado en temas de igualdad de género, diversidad e inclusión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</si>
  <si>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</si>
  <si>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</si>
  <si>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1264</t>
  </si>
  <si>
    <t>1623</t>
  </si>
  <si>
    <t>501</t>
  </si>
  <si>
    <t>(Unidad de Administración)</t>
  </si>
  <si>
    <t>Instituto Federal de Telecomunicaciones</t>
  </si>
  <si>
    <t>43</t>
  </si>
  <si>
    <t>UR: 220</t>
  </si>
  <si>
    <t>220</t>
  </si>
  <si>
    <t>Porcentaje de sensibilización conseguido entre las y los empleados de la comisión, ante las campañas realizadas</t>
  </si>
  <si>
    <t>Porcentaje de servidores públicos sensibilizados en materia de LGIMyH y la LGAMVLV durante 2019</t>
  </si>
  <si>
    <t xml:space="preserve"> Secretaria de Comisión Reguladora de Energía </t>
  </si>
  <si>
    <t>245</t>
  </si>
  <si>
    <t>218</t>
  </si>
  <si>
    <t>272</t>
  </si>
  <si>
    <t>242</t>
  </si>
  <si>
    <t>(Unidad de Planeación y Vinculación)</t>
  </si>
  <si>
    <t>Regulación y permisos de electricidad</t>
  </si>
  <si>
    <t>G001</t>
  </si>
  <si>
    <t>Comisión Reguladora de Energía</t>
  </si>
  <si>
    <t>45</t>
  </si>
  <si>
    <t>Porcentaje de servidoras/es públicos sensibilizados en prevención y sanción del hostigamiento y acoso laboral y sexual.</t>
  </si>
  <si>
    <t>Porcentaje de servidoras/es públicos sensibilizados en la Ley General para la Igualdad entre Hombres y Mujeres</t>
  </si>
  <si>
    <t>Regulación y permisos de Hidrocarburos</t>
  </si>
  <si>
    <t>G002</t>
  </si>
  <si>
    <t>Porcentaje de servidoras / es públicos de mando medio o superior capacitados en materia de género.</t>
  </si>
  <si>
    <t>Porcentaje de servidoras / es públicos capacitados en materia de género, nivel básico, con calificación aprobatoria.</t>
  </si>
  <si>
    <t>163</t>
  </si>
  <si>
    <t>144</t>
  </si>
  <si>
    <t>1.09</t>
  </si>
  <si>
    <t>7.77</t>
  </si>
  <si>
    <t>UR: AYJ</t>
  </si>
  <si>
    <t>Promedio</t>
  </si>
  <si>
    <t>AYJ</t>
  </si>
  <si>
    <t>Promedio Anual de valoración de documentos metodológicos y procedimentales para la atención de mujeres en situación de víctima.</t>
  </si>
  <si>
    <t>Porcentaje de avance alcanzado en el Proceso de certificaci¨®n en la  Norma Mexicana NMX-R-025-SCFI-2015 en Igualdad Laboral y No Discriminaci¨®n, en el per¨ªodo que se informa.</t>
  </si>
  <si>
    <t>Porcentaje de personal de la Comisión Ejecutiva de Atención a Víctimas, que brinda atención directa, capacitado en contenidos especializados para la atención de mujeres en situación de víctima que en la evaluación post alcanzan al menos el 80% de aciertos.</t>
  </si>
  <si>
    <t>Porcentaje de personal, de mando medio y superior de la Comisión Ejecutiva de Atención a Víctimas, capacitado para la incorporación de la perspectiva de igualdad de género que en la evaluación post alcanzan al menos el 80% de aciertos.</t>
  </si>
  <si>
    <t xml:space="preserve"> AYJ- Comisión Ejecutiva de Atención a Víctimas </t>
  </si>
  <si>
    <t>233</t>
  </si>
  <si>
    <t>(Comisión Ejecutiva de Atención a Víctimas)</t>
  </si>
  <si>
    <t>7.7</t>
  </si>
  <si>
    <t>Atención a Víctimas</t>
  </si>
  <si>
    <t>E033</t>
  </si>
  <si>
    <t>Entidades no Sectorizadas</t>
  </si>
  <si>
    <t>47</t>
  </si>
  <si>
    <t>107.79</t>
  </si>
  <si>
    <t>146.69</t>
  </si>
  <si>
    <t>425.2</t>
  </si>
  <si>
    <t>UR: HHG</t>
  </si>
  <si>
    <t>424.95</t>
  </si>
  <si>
    <t>HHG</t>
  </si>
  <si>
    <t>Porcentaje de las Instancias de las Mujeres de las Entidades Federativas apoyadas por el Proequidad.</t>
  </si>
  <si>
    <t>16.67</t>
  </si>
  <si>
    <t>Porcentaje de asistencias técnicas otorgadas a las instancias de la administración pública,federal, estatal y municipal</t>
  </si>
  <si>
    <t xml:space="preserve">Porcentaje de boletines estadísticos y cuadernillos temáticos de género  </t>
  </si>
  <si>
    <t>46.30</t>
  </si>
  <si>
    <t>Porcentaje de indicadores y tarjetas temáticas del Sistema de Información actualizado</t>
  </si>
  <si>
    <t>Porcentaje de avance en las actividades realizadas en el marco del Comité Técnico Especializado de Información con Perspectiva de Género</t>
  </si>
  <si>
    <t>23.30</t>
  </si>
  <si>
    <t>Porcentaje de personas certificadas con respecto a las personas programadas</t>
  </si>
  <si>
    <t>Porcentaje de personas capacitadas en materia de igualdad entre mujeres y hombres con respecto a las personas programadas</t>
  </si>
  <si>
    <t>16.70</t>
  </si>
  <si>
    <t>Porcentaje de programas con Reglas de Operación que tienen recursos en el Anexo 13 que incluyen medidas especiales de carácter temporal (acciones afirmativas).</t>
  </si>
  <si>
    <t xml:space="preserve">Porcentaje de sesiones ordinarias del Sistema Nacional para la Igualdad entre Mujeres y Hombres (SNIMH) realizadas con respecto a las programadas. </t>
  </si>
  <si>
    <t>74.00</t>
  </si>
  <si>
    <t>Porcentaje de centros de trabajo certificados en la Norma Mexicana NMX-R-025-SCFI-2015 en Igualdad Laboral y No Discriminación</t>
  </si>
  <si>
    <t>Porcentaje de avance en las acciones de promoción de la Norma Mexicana NMX-R-025-SCFI-2015 en Igualdad Laboral y No Discriminación</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</si>
  <si>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</si>
  <si>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el Estado mexicano no ha logrado garantizar los derechos humanos de las mujeres y de las niñas en México. </t>
  </si>
  <si>
    <t>(Instituto Nacional de las Mujeres)</t>
  </si>
  <si>
    <t>424.9</t>
  </si>
  <si>
    <t>Fortalecimiento de la Igualdad Sustantiva entre Mujeres y Hombres</t>
  </si>
  <si>
    <t>P010</t>
  </si>
  <si>
    <t>53.44</t>
  </si>
  <si>
    <t>358.19</t>
  </si>
  <si>
    <t>13.90</t>
  </si>
  <si>
    <t>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t>
  </si>
  <si>
    <t>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</si>
  <si>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</si>
  <si>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358.1</t>
  </si>
  <si>
    <t>Fortalecimiento a la Transversalidad de la Perspectiva de Género</t>
  </si>
  <si>
    <t>S010</t>
  </si>
  <si>
    <t>13.56</t>
  </si>
  <si>
    <t>334.77</t>
  </si>
  <si>
    <t>608.92</t>
  </si>
  <si>
    <t>UR: AYB</t>
  </si>
  <si>
    <t>436.62</t>
  </si>
  <si>
    <t>17.78</t>
  </si>
  <si>
    <t>33.80</t>
  </si>
  <si>
    <t>56.30</t>
  </si>
  <si>
    <t>AYB</t>
  </si>
  <si>
    <t>Porcentaje de proyectos que recibieron recursos con el tipo de apoyo Mujeres Indígenas y Afromexicanas.</t>
  </si>
  <si>
    <t>71.70</t>
  </si>
  <si>
    <t>Porcentaje de mujeres indígenas y afromexicanas apoyadas con acciones de capacitación, asistencia técnica y acciones formativas estrátegicas.</t>
  </si>
  <si>
    <t>22.92</t>
  </si>
  <si>
    <t>22.06</t>
  </si>
  <si>
    <t>55.10</t>
  </si>
  <si>
    <t>Porcentaje de mujeres indígenas y afromexicanas beneficiadas por el programa</t>
  </si>
  <si>
    <t xml:space="preserve"> AYB- Instituto Nacional de los Pueblos Indígenas </t>
  </si>
  <si>
    <t>85615</t>
  </si>
  <si>
    <t>125713</t>
  </si>
  <si>
    <t>(Instituto Nacional de los Pueblos Indígenas)</t>
  </si>
  <si>
    <t>436.6</t>
  </si>
  <si>
    <t>Programa para el Mejoramiento de la Producción y la Productividad Indígena</t>
  </si>
  <si>
    <t>S249</t>
  </si>
  <si>
    <t>5.31</t>
  </si>
  <si>
    <t>44.82</t>
  </si>
  <si>
    <t>88.99</t>
  </si>
  <si>
    <t>88.6</t>
  </si>
  <si>
    <t>57.10</t>
  </si>
  <si>
    <t>Porcentaje de acciones que promueven la igualdad de género entre mujeres y hombres en el ámbito comunitario en el año t.</t>
  </si>
  <si>
    <t>Porcentaje de población indígena fortalecida en sus capacidades para alcanzar la igualdad de género en el año t.</t>
  </si>
  <si>
    <t xml:space="preserve"> En México, la prevalencia de la violencia contra las mujeres se estima por medio de la Encuesta Nacional sobre la Dinámica de las Relaciones en los Hogares (ENDIREH), realizada por el Instituto Nacional de Geografía y Estadística (INEGI), desde 2003, siendo su último levantamiento en 2016.  Con base en el tratamiento de la información de esta encuesta y la aplicación del criterio de hogar indígena del INPI, se estima que 59% de las mujeres indígenas ha experimentado algún tipo de violencia a lo largo de su vida. El tipo de violencia donde se presenta la mayor diferencia entre las mujeres indígenas y las no indígenas es en el caso de la violencia sexual, que ha afectado a 41.3% de las mujeres mayores de 15 años a nivel nacional y 29.6% de las mujeres indígenas. Es por ello que, en cumplimiento a recomendaciones realizadas por organismos especializados en la defensa de los derechos humanos nacionales e internacionales, el Instituto Nacional de los Pueblos Indígenas ha estimado necesario apoyar el ejercicio de los derechos de las mujeres indígenas y afromexicanas en sus diferentes etapas de vida y condiciones de vulnerabilidad, promoviendo su participación en los ámbitos social y comunitario, previniendo las violencias de género, así como el embarazo y el matrimonio infantil y adolescente. </t>
  </si>
  <si>
    <t>8000</t>
  </si>
  <si>
    <t>22000</t>
  </si>
  <si>
    <t>Programa de Derechos Indígenas</t>
  </si>
  <si>
    <t>U011</t>
  </si>
  <si>
    <t>1.06</t>
  </si>
  <si>
    <t>1.93</t>
  </si>
  <si>
    <t>3.89</t>
  </si>
  <si>
    <t>1.78</t>
  </si>
  <si>
    <t>5.18</t>
  </si>
  <si>
    <t>5.36</t>
  </si>
  <si>
    <t>27.91</t>
  </si>
  <si>
    <t>27.44</t>
  </si>
  <si>
    <t>52.35</t>
  </si>
  <si>
    <t>Porcentaje de niñas y jóvenes que forman parte de las agrupaciones musicales comunitarias</t>
  </si>
  <si>
    <t>51.01</t>
  </si>
  <si>
    <t>38.11</t>
  </si>
  <si>
    <t>Porcentaje de niñas, jovenes, adultas y adultas mayores atendidos en representaciones predominantemente femeninas de destacada incursión en las bellas artes y cultura</t>
  </si>
  <si>
    <t xml:space="preserve"> E00- Instituto Nacional de Bellas Artes y Literatura  Secretaria de Cultura </t>
  </si>
  <si>
    <t xml:space="preserve"> La población de la República Mexicana no asiste y no participa de las manifestaciones artísticas culturales y del patrimonio cultural e histórico del país.  Los registros de control escolar de las Agrupaciones Musicales Comunitarias reportan 2,743 niñas y jóvenes (mujeres) beneficiadas directamente con las actividades desarrolladas en este periodo, de un total de 5,239 integrantes.  Existe variación de número de integrantes derivado de que las niñas cumplieron la mayoría de edad y tuvieron que salir del programa.  </t>
  </si>
  <si>
    <t>2496</t>
  </si>
  <si>
    <t>2743</t>
  </si>
  <si>
    <t>(Dirección General del Centro Nacional de las Artes)</t>
  </si>
  <si>
    <t>(Instituto Nacional de Bellas Artes y Literatura)</t>
  </si>
  <si>
    <t>29.2</t>
  </si>
  <si>
    <t>Desarrollo Cultural</t>
  </si>
  <si>
    <t>Cultura</t>
  </si>
  <si>
    <t>48</t>
  </si>
  <si>
    <t>4.48</t>
  </si>
  <si>
    <t>Porcentaje de becas que se otorgan a alumnas en las escuelas del INBA para su formación artística.</t>
  </si>
  <si>
    <t xml:space="preserve"> E00- Instituto Nacional de Bellas Artes y Literatura </t>
  </si>
  <si>
    <t xml:space="preserve"> Las estudiantes de educación  media superior y superior no cuentan con  becas y/o apoyos. </t>
  </si>
  <si>
    <t>4.4</t>
  </si>
  <si>
    <t>UR: GYR</t>
  </si>
  <si>
    <t>16.50</t>
  </si>
  <si>
    <t>GYR</t>
  </si>
  <si>
    <t xml:space="preserve">Cobertura de detección de primera vez de diabetes mellitus en población derechohabiente de 20 años y más </t>
  </si>
  <si>
    <t xml:space="preserve">Cobertura de detección de cáncer de mama por mastografía en mujeres de 50 a 69 años </t>
  </si>
  <si>
    <t xml:space="preserve">Cobertura de detección de cáncer cérvico uterino a través de citología cervical en mujeres de 25 a 64 años </t>
  </si>
  <si>
    <t>10.10</t>
  </si>
  <si>
    <t>Proporción</t>
  </si>
  <si>
    <t>Proporción de Adolescentes Embarazadas</t>
  </si>
  <si>
    <t>96.80</t>
  </si>
  <si>
    <t>95.50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</si>
  <si>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</si>
  <si>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</si>
  <si>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enferemdades infecciosas que compiten por los recuresos de atención en los servicios de salud. Así, el IMSS tiene dos grandes objetivos: i) mejorar la atención sobre todo en el primer nivel para poder atender los enfermos agudos, y ii) tener una estrategia frontal contra las enfermedades cónicas no transmitibles. La población derechohabiente del IMSS perdió 10,880,888 millones de años de vida saludable en el 2010, (último año disponible en el acervo de información hasta el momento). El grupo de enfermedades crónicas no transmisibles fue responable de  81% de estos AVISA, las enfermedades transmitibles, condiciones maternas, perinatales y nutricionales fueron responsables 10% y el grupo de lesiones, de 9%. En materia de promoción de la salud, prevención y detección de enfermedades en 2018, la cobertura de Atención Integral PREVENIMSS fue de 59.0%, lo que permitió que 27,959,403 derechohabientes recibieran sus acciones de nutrición, prevención, protección específica, detección oportuna, salud reproductiva y educativas, que le corresponden según su grupo de edad y sexo, cifra ligeramente menor a la registrada en el mismo periodo del año anterior (28,459,552). Las coberturas obtenidas por grupo de edad fueron: Niños (69.4%), Adolescentes (82.5%), Mujeres (82.0%), Hombres (79.0%) y Adultos mayores (82.6%). Es importante señalar que no se observan incrementos en las coberturas,  ya que la infraestructura y los recursos disponibles se han mantenido constante y se ha elevado la población derechohabiente adscrita a médico familiar, que cuantificó para 2018 47,417,750. </t>
  </si>
  <si>
    <t>6112457</t>
  </si>
  <si>
    <t>23304721</t>
  </si>
  <si>
    <t>25911395</t>
  </si>
  <si>
    <t>(Instituto Mexicano del Seguro Social)</t>
  </si>
  <si>
    <t>E001</t>
  </si>
  <si>
    <t>Instituto Mexicano del Seguro Social</t>
  </si>
  <si>
    <t>50</t>
  </si>
  <si>
    <t>99.80</t>
  </si>
  <si>
    <t>99.79</t>
  </si>
  <si>
    <t xml:space="preserve">Porcentaje de madres trabajadoras beneficiarias mediante el servicio de guardería </t>
  </si>
  <si>
    <t>81.04</t>
  </si>
  <si>
    <t>82.24</t>
  </si>
  <si>
    <t>76.90</t>
  </si>
  <si>
    <t>Porcentaje de ocupación en guarderías</t>
  </si>
  <si>
    <t>25.45</t>
  </si>
  <si>
    <t>24.69</t>
  </si>
  <si>
    <t>24.60</t>
  </si>
  <si>
    <t>Porcentaje de cobertura de la demanda del servicio de guarderías</t>
  </si>
  <si>
    <t xml:space="preserve"> Ramo: 50. Clave: GYR Pp: E007"Servicios de Guardería" Población Objetivo: El ramo de guarderías cubre el riesgo de no poder proporcionar cuidados durante la jornada de trabajo a sus hijos en la primera infancia, de la mujer trabajadora, del trabajador viudo o divorciado o de aquél al que judicialmente se le hubiera confiando la custodia de sus hijos. Este beneficio se podrá extender a los asegurados que por resolución judicial ejerzan la patria potestad y la custodia de un menor, siempre y cuando estén vigentes en sus derechos ante el Instituto y no puedan proporcionar la atención y cuidados al menor conforme al artículo 201 de la Ley del Seguro Social. </t>
  </si>
  <si>
    <t>99310</t>
  </si>
  <si>
    <t>106051</t>
  </si>
  <si>
    <t>121632</t>
  </si>
  <si>
    <t>131768</t>
  </si>
  <si>
    <t>Servicios de guardería</t>
  </si>
  <si>
    <t>E007</t>
  </si>
  <si>
    <t>5.90</t>
  </si>
  <si>
    <t>7.00</t>
  </si>
  <si>
    <t>Promedio de atenciones prenatales por embarazada</t>
  </si>
  <si>
    <t>54.40</t>
  </si>
  <si>
    <t>Oportunidad de inicio de la vigilancia prenatal</t>
  </si>
  <si>
    <t xml:space="preserve"> No todas las mujeres embarazadas acuden dentro de las primera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</si>
  <si>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191204</t>
  </si>
  <si>
    <t>12.38</t>
  </si>
  <si>
    <t>15.03</t>
  </si>
  <si>
    <t>29.16</t>
  </si>
  <si>
    <t>UR: GYN</t>
  </si>
  <si>
    <t>56.80</t>
  </si>
  <si>
    <t>GYN</t>
  </si>
  <si>
    <t>Porcentaje de acciones de sensibilización y capacitación en materia de igualdad, no discriminación y de acceso a las mujeres a una vida libre de violencia realizadas en las Unidades Administrativas.</t>
  </si>
  <si>
    <t>44.44</t>
  </si>
  <si>
    <t>22.22</t>
  </si>
  <si>
    <t>Porcentaje de cursos de capacitación en materia de igualdad, no discriminación y el acceso a las mujeres a una vida libre de violencia impartidos.</t>
  </si>
  <si>
    <t>94.60</t>
  </si>
  <si>
    <t>Porcentaje de acciones de difusión e información en materia de igualdad, no discriminación y de acceso a las mujeres a una vida libre de violencia realizadas en las Unidades Administrativas.</t>
  </si>
  <si>
    <t>71.43</t>
  </si>
  <si>
    <t>Porcentaje de Estrategias del PROIGUALDAD instrumentadas en las Unidades Administrativas.</t>
  </si>
  <si>
    <t>Porcentaje de materiales y recursos didácticos elaborados en materia de igualdad, no discriminación y de acceso a las mujeres a una vida libre de violencia</t>
  </si>
  <si>
    <t>33.33</t>
  </si>
  <si>
    <t>Porcentaje de campañas de difusión en materia de igualdad y no discriminación realizadas.</t>
  </si>
  <si>
    <t>Porcentaje de Unidades Administrativas con objetivos transversales del PROIGUALDAD incorporados a las actividades de la Unidad Administrativa.</t>
  </si>
  <si>
    <t>20.43</t>
  </si>
  <si>
    <t>5.38</t>
  </si>
  <si>
    <t>26.80</t>
  </si>
  <si>
    <t>Porcentaje de Enlaces de Equidad en la Unidades Administrativas capacitados.</t>
  </si>
  <si>
    <t xml:space="preserve"> GYN- Instituto de Seguridad y Servicios Sociales de los Trabajadores del Estado </t>
  </si>
  <si>
    <t xml:space="preserve"> Acciones que promuevan la igualdad entre mujeres y hombres </t>
  </si>
  <si>
    <t>(Instituto de Seguridad y Servicios Sociales de los Trabajadores del Estado)</t>
  </si>
  <si>
    <t>29.1</t>
  </si>
  <si>
    <t>Equidad de Género</t>
  </si>
  <si>
    <t>Instituto de Seguridad y Servicios Sociales de los Trabajadores del Estado</t>
  </si>
  <si>
    <t>181.78</t>
  </si>
  <si>
    <t>450.11</t>
  </si>
  <si>
    <t>529.5</t>
  </si>
  <si>
    <t>42,796.00</t>
  </si>
  <si>
    <t xml:space="preserve">PORCENTAJE DE MUJERES EMBARAZADAS QUE RECIBIERON EL CARNET CUIDAME DURANTE LA CONSULTA PRENATAL </t>
  </si>
  <si>
    <t>403,025.00</t>
  </si>
  <si>
    <t>PROMEDIO DE CONSULTAS POR MUJER EMBARAZADA</t>
  </si>
  <si>
    <t>Prevención y Control de Enfermedades</t>
  </si>
  <si>
    <t>E043</t>
  </si>
  <si>
    <t>12.72</t>
  </si>
  <si>
    <t>UR: T9N</t>
  </si>
  <si>
    <t>30.40</t>
  </si>
  <si>
    <t>T9N</t>
  </si>
  <si>
    <t>Porcentaje de avance en el diseño e instrumentación del Esquema de submesas y enlaces de la Mesa de Inclusión, Igualdad y No Discriminación (MIIND) en 2019.</t>
  </si>
  <si>
    <t>16.00</t>
  </si>
  <si>
    <t>Porcentaje de avance en el diseño, la instrumentación y sistematización de una estrategia para reducir las brechas de desigualdad laboral entre mujeres y hombres en Pemex, durante 2019.</t>
  </si>
  <si>
    <t>32.98</t>
  </si>
  <si>
    <t>Porcentaje de personas capacitadas y sensibilizadas en inclusión e igualdad de género en Pemex, durante 2019.</t>
  </si>
  <si>
    <t xml:space="preserve"> T9N- Pemex Corporativo </t>
  </si>
  <si>
    <t xml:space="preserve"> Al año 2018, la plantilla laboral de Petróleos Mexicanos está conformada por un 28% de mujeres y 72% hombres, lo cual indica que Pemex se encuentra dentro del promedio; en puestos de toma de decisiones la participación de las mujeres es del 16% (mandos medios y superiores). Esto lo coloca en un rango aceptable en comparación con las industrias extractivas del mundo, mismas que, de acuerdo con los datos del Foro Económico Mundial, tienen una participación femenina de menos del 20% a nivel general, y en puestos de toma de decisiones apenas alcanza entre el 10% y 15%.  Según el Diagnóstico situacional sobre el acceso de las mujeres a puestos de toma de decisión en Pemex, realizado en 2017, a partir de una encuesta a 133 mujeres en mandos superiores, un grupo focal y estadísticas de la empresa, 69.2% de las trabajadoras encuestadas señaló estar de acuerdo respecto a que las mujeres enfrentan obstáculos para su desarrollo, los cuales se centran principalmente en la existencia de preferencias a favor de los hombres en los procesos de selección (61.6%); en sus responsabilidades familiares, de cuidado, afectivas o de trabajo doméstico en casa (51,2%); y la discriminación por razones de género (32%).Sumado a ello, los resultados de la Encuesta de Clima y Cultura Organizacional (ECCO) 2017 de la Secretaría de la Función Pública para Petróleos Mexicanos, respondida por 12,637 trabajadoras/es, mostró una puntuación de 74.38 en la afirmación ?En mi área se dan las oportunidades de ascenso y promoción de acuerdo a los principios de igualdad y no discriminación?, constituyendo la calificación más baja en el factor Equidad de género.  </t>
  </si>
  <si>
    <t>993</t>
  </si>
  <si>
    <t>1155</t>
  </si>
  <si>
    <t>12000</t>
  </si>
  <si>
    <t>(Pemex Corporativo)</t>
  </si>
  <si>
    <t>12.7</t>
  </si>
  <si>
    <t>Petróleos Mexicanos</t>
  </si>
  <si>
    <t>52</t>
  </si>
  <si>
    <t>UR: TVV</t>
  </si>
  <si>
    <t>TVV</t>
  </si>
  <si>
    <t>Elaboración del Programa Institucional de Igualdad en la CFE</t>
  </si>
  <si>
    <t xml:space="preserve"> TVV- CFE Consolidado </t>
  </si>
  <si>
    <t xml:space="preserve"> Creación de la Unidad de Igualdad en la CFE </t>
  </si>
  <si>
    <t>(CFE Consolidado)</t>
  </si>
  <si>
    <t>Promoción de medidas para el ahorro y uso eficiente de la energía eléctrica</t>
  </si>
  <si>
    <t>F571</t>
  </si>
  <si>
    <t>Comisión Federal de Electricidad</t>
  </si>
  <si>
    <t xml:space="preserve">Avance en los Programas Presupuestarios con Erogaciones para la Igualdad entre Mujeres y Hombres, Anexo 13, PEF 2019
    Periodo Enero - Junio  </t>
  </si>
  <si>
    <t>Presupuesto anual aprobado para el Programa presupuestario registrado en el anexo 13 del PEF 2019</t>
  </si>
  <si>
    <t>Programa orientado a las actividades de apoyo administrativo (servicios básicos, arrendamiento y mantenimiento del inmueble) y Servicios Personales.</t>
  </si>
  <si>
    <t>Las reformas que México necesita no pueden salir adelante sin un acuerdo respaldado por una amplia mayoría, que trascienda las diferencias políticas y que coloque los intereses de las personas por encima de cualquier interés partidario. El Pacto Por México en su acuerdo número 4 para la Transparencia, Rendición de Cuentas y Combate a la Corrupción, señala que la transparencia y la rendición de cuentas son dos herramientas de los estados democráticos para elevar el nivel deconfianza de los ciudadanos en su gobierno, 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</si>
  <si>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Acciones Realizadas:
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66.6 por ciento con respecto al presupuesto programado modificado al periodo, lo que permitió contar con los servicios necesarios para el desarrollo de las actividades institucionales.</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</si>
  <si>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</si>
  <si>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</si>
  <si>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</si>
  <si>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</si>
  <si>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</si>
  <si>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</si>
  <si>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</si>
  <si>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</si>
  <si>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</si>
  <si>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</si>
  <si>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</si>
  <si>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</si>
  <si>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Segundo trimestre de 2019</t>
  </si>
  <si>
    <t>Informes Sobre la Situación Económica, las Finanzas
Públicas y la Deuda Pública, Anexos</t>
  </si>
  <si>
    <t>Fuente: Dependencias y entidades de la Administración Pública Federal.</t>
  </si>
  <si>
    <t>3/ El presupuesto no se suma en el total por ser recursos propios.</t>
  </si>
  <si>
    <t>2/ Se excluyen de los totales del monto aprobado anual y autorizado anual 500,000 pesos. Asimismo, se excluyen de los totales del monto autorizado al periodo 267,732 pesos y del monto ejercido 57,732 pesos, los cuales corresponden a recursos propios del programa presupestario Dirección, coordinación y control de la operación del Sistema Eléctrico Nacional.</t>
  </si>
  <si>
    <t>1/ En el Presupuesto de Egresos de la Federación 2019 no se contempla, en este anexo, recursos para el Poder Legislativo, sin embargo, al periodo enero-junio presenta los recursos autorizados.</t>
  </si>
  <si>
    <r>
      <t xml:space="preserve">Comisión Federal de Electricidad </t>
    </r>
    <r>
      <rPr>
        <vertAlign val="superscript"/>
        <sz val="10"/>
        <color indexed="8"/>
        <rFont val="Montserrat"/>
      </rPr>
      <t>3/</t>
    </r>
  </si>
  <si>
    <r>
      <t xml:space="preserve">Petróleos Mexicanos </t>
    </r>
    <r>
      <rPr>
        <vertAlign val="superscript"/>
        <sz val="10"/>
        <color indexed="8"/>
        <rFont val="Montserrat"/>
      </rPr>
      <t>3/</t>
    </r>
  </si>
  <si>
    <r>
      <t xml:space="preserve">Instituto de Seguridad y Servicios Sociales de los Trabajadores del Estado </t>
    </r>
    <r>
      <rPr>
        <vertAlign val="superscript"/>
        <sz val="10"/>
        <color indexed="8"/>
        <rFont val="Montserrat"/>
      </rPr>
      <t>3/</t>
    </r>
  </si>
  <si>
    <r>
      <t xml:space="preserve">Instituto Mexicano del Seguro Social </t>
    </r>
    <r>
      <rPr>
        <vertAlign val="superscript"/>
        <sz val="10"/>
        <color indexed="8"/>
        <rFont val="Montserrat"/>
      </rPr>
      <t>3/</t>
    </r>
  </si>
  <si>
    <r>
      <t xml:space="preserve">Energía </t>
    </r>
    <r>
      <rPr>
        <vertAlign val="superscript"/>
        <sz val="10"/>
        <color indexed="8"/>
        <rFont val="Montserrat"/>
      </rPr>
      <t>2/</t>
    </r>
  </si>
  <si>
    <r>
      <t xml:space="preserve">Poder Legislativo </t>
    </r>
    <r>
      <rPr>
        <vertAlign val="superscript"/>
        <sz val="10"/>
        <color indexed="8"/>
        <rFont val="Montserrat"/>
      </rPr>
      <t>1/</t>
    </r>
  </si>
  <si>
    <t>(d)/(c)*100</t>
  </si>
  <si>
    <t>(d)/(b)*100</t>
  </si>
  <si>
    <t>(d)</t>
  </si>
  <si>
    <t>(c)</t>
  </si>
  <si>
    <t>(b)</t>
  </si>
  <si>
    <t>(a)</t>
  </si>
  <si>
    <t>Autorizado al
período</t>
  </si>
  <si>
    <t>Autorizado
anual</t>
  </si>
  <si>
    <t>Porcentaje de avance</t>
  </si>
  <si>
    <t>Gasto Pagado
Enero-junio</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</si>
  <si>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</si>
  <si>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</si>
  <si>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</si>
  <si>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</si>
  <si>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</si>
  <si>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</si>
  <si>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Segundo Trimestre de 2019</t>
  </si>
  <si>
    <r>
      <t xml:space="preserve">Monto Aprobado </t>
    </r>
    <r>
      <rPr>
        <sz val="10"/>
        <rFont val="Montserrat"/>
      </rPr>
      <t xml:space="preserve">
(millones de pesos)</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</si>
  <si>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</si>
  <si>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</si>
  <si>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</si>
  <si>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T9N
En el presente trimestre para el indicador 1 durante el periodo de referencia se capacitaron y sensibilizaron un total de 3,480 personas mediante 7 conferencias, 1 evento sobre diversidad sexual, 1 Carpa-taller, 1 exposición fotográfica y 1 taller, los cuales se centraron en las temáticas de prevención de la violencia laboral, la inclusión de la diversidad sexual y las personas con discapacidad, así como la segregación laboral horizontal (promoción de la incursión de las mujeres en carreras y campos laborales no tradicionales). En lo que corresponde al indicador 2, en el marco del proyecto Empodérate que se realiza en colaboración con el PNUD, se seleccionaron los 40 proyectos de emprendimiento finalistas, en los que participan 73 jóvenes (41 mujeres y 32 hombres), quienes recibirán capacitación y financiamiento; por su parte, el toolkit ?Por un México con más científicas, ingenieras y matemáticas? fue difundido en el 7° encuentro por la tierra mediante tres actividades interactivas de sensibilización en las que participaron 423 personas (265 mujeres y 158 hombres). Estas dos actividades del indicador 2 significaron un avance de 20.4% de la meta anual y 102% de la programada para el periodo de referencia. Finalmente, el indicador 3 presentó un avance de 11% en el trimestre, lo significa el logro del 16% de la meta anual, consistente en la presentación de la propuesta de trabajo para el desarrollo del esquema de submesas y enlaces de la Mesa de Inclusión, Igualdad y No Discriminación (MIIND), mismo que fue aprobado por el pleno durante su segunda sesión ordinaria 2019.</t>
    </r>
  </si>
  <si>
    <r>
      <t>Justificación de diferencia de avances con respecto a las metas programadas
UR:</t>
    </r>
    <r>
      <rPr>
        <sz val="10"/>
        <rFont val="Montserrat"/>
      </rPr>
      <t xml:space="preserve"> T9N
Se capacitó y sensibilizó en materia de inclusión e igualdad de género a 3,480 personas, es decir, 116% de la meta programada para el trimestre que era de 3,000 personas y 32.98% de la anual, esto debido a la cobertura que permite la transmisión en vivo, aunque no se ha dejado de lado la realización de actividades presenciales que permiten una interacción más cercana. Por lo que se refiere a la estrategia de reducción de las brechas de género, de los cuatro componentes considerados, únicamente dos de ellos obtuvieron resultados en el segundo trimestre: Empodérate en la selección de los 40 proyectos de emprendimiento finalistas que serán financiados; y el Toolkit con la difusión y sensibilización de población abierta para la eliminación de estereotipos de género en torno a las profesiones y los empleos. De esta forma, si bien se superó ligeramente la meta trimestral (102%), no se ha podido remontar el rezago en la meta anual, principalmente por la demora en el inicio del resto de los componentes de la estrategia debido principalmente a la reestructuración orgánica de Pemex. En cuanto al esquema de submesas y enlaces de la MIIND, el avance del trimestre permitió cubrir 110% de lo programado para el periodo, pero se lleva 20% menos de la meta acumulada que se preveía para el semestre, esto sobre todo por la misma reestructuración de Pemex, que implicará, en su momento, no sólo la revisión de las Reglas de Operación de la MIIND para incluir dicho esquema, sino para reflejar los cambios organizacionales que vive la empresa, lo cual ha demorada la instrumentación de esta y otras iniciativas.</t>
    </r>
  </si>
  <si>
    <r>
      <t>Acciones de mejora para el siguiente periodo
UR:</t>
    </r>
    <r>
      <rPr>
        <sz val="10"/>
        <rFont val="Montserrat"/>
      </rPr>
      <t xml:space="preserve"> T9N
Para el siguiente trimestre, se espera poder remontar las demoras en el arranque e instrumentación de diversas de las acciones vinculadas con los indicadores programados, una vez que se cuenta con certeza respecto a la Estructura Orgánica de Pemex y las atribuciones de la Gerencia de Inclusión, como responsable de la ejecución del gasto del presupuesto etiquetado en el Anexo 13. </t>
    </r>
  </si>
  <si>
    <r>
      <t>Acciones realizadas en el periodo
UR:</t>
    </r>
    <r>
      <rPr>
        <sz val="10"/>
        <rFont val="Montserrat"/>
      </rPr>
      <t xml:space="preserve"> GYN
Durante el segundo trimestre del 2019 se capacitó en materia de género a 1206 personas, de las cuales 839 fueron mujeres y 367 fueron hombres a través de 32 cursos o talleres de sensibilización; de las acciones de difusión se reporta un total de 15, 396 personas, en las que 6,250 fueron mujeres y 7,146 hombres. De forma especifíca la campaña únete implemento 26 acciones que promovieron la no violencia hacia las mujeres cubriendo un total de 30,431 personas. Por último de las acciones que promueven la salud y en temas de Derechos Sexuales y Reproductivos se llevarón a cabo 5 actividades cubriendo una población de 177 personas en las que 134 fueron mujeres y 43 hombres.</t>
    </r>
  </si>
  <si>
    <r>
      <t>Justificación de diferencia de avances con respecto a las metas programadas
UR:</t>
    </r>
    <r>
      <rPr>
        <sz val="10"/>
        <rFont val="Montserrat"/>
      </rPr>
      <t xml:space="preserve"> GYN
Se registró un cumplimiento optimo de las metas programadas debido al seguimiento puntual de los Programas Anuales de Trabajo</t>
    </r>
  </si>
  <si>
    <r>
      <t>Acciones de mejora para el siguiente periodo
UR:</t>
    </r>
    <r>
      <rPr>
        <sz val="10"/>
        <rFont val="Montserrat"/>
      </rPr>
      <t xml:space="preserve"> GYN
Sin información</t>
    </r>
  </si>
  <si>
    <r>
      <t>Acciones realizadas en el periodo
UR:</t>
    </r>
    <r>
      <rPr>
        <sz val="10"/>
        <rFont val="Montserrat"/>
      </rPr>
      <t xml:space="preserve"> GYR
En materia de prevención, se ha logrado identificar tempranamente factores de riesgo y/o complicaciones durante el embarazo, parto y puerperio; así como brindar oportunamente acciones de comunicación educativa personalizadas y grupales sobre el cuidado de la salud. En el periodo a abril de 2019, la oportunidad en el inicio de la vigilancia prenatal fue de 54.4 %, conforme al Manual Metodológico de Indicadores Médicos 2018 del IMSS. En relación al promedio de consultas, cada mujer asiste a vigilancia prenatal 5.9 veces durante la gestación.</t>
    </r>
  </si>
  <si>
    <r>
      <t>Justificación de diferencia de avances con respecto a las metas programadas
UR:</t>
    </r>
    <r>
      <rPr>
        <sz val="10"/>
        <rFont val="Montserrat"/>
      </rPr>
      <t xml:space="preserve"> GYR
La oportunidad en el inicio de la vigilancia prenatal,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En relación al promedio de consultas, cada mujer asiste a vigilancia prenatal 5.9 veces durante la gestación, lo que contribuye a que la mujer reciba el beneficio de las acciones médico preventivas durante esta etapa, para llegar a un feliz término.</t>
    </r>
  </si>
  <si>
    <r>
      <t>Acciones de mejora para el siguiente periodo
UR:</t>
    </r>
    <r>
      <rPr>
        <sz val="10"/>
        <rFont val="Montserrat"/>
      </rPr>
      <t xml:space="preserve"> GYR
La competencia técnica del personal clínico se fortalece para brindar con calidad el servicio de atención prenatal. La evaluación de los factores de riesgo obstétrico en la mujer embarazada, tiene como objetivo el de orientarla sobre el cuidado de su salud y dependiendo de su condición de salud y por norma se valora el envío a un segundo nivel con el propósito de continuar su atención médica.</t>
    </r>
  </si>
  <si>
    <r>
      <t>Acciones realizadas en el periodo
UR:</t>
    </r>
    <r>
      <rPr>
        <sz val="10"/>
        <rFont val="Montserrat"/>
      </rPr>
      <t xml:space="preserve"> GYR
1. Simplificación del marco regulatorio del servicio de guardería. Durante el segundo trimestre de 2019 se dio continuidad a la implementación de los procedimientos actualizados de pedagogía, fomento de la salud y alimentación, a través de la atención de consultas Delegacionales; Se recibieron y atendieron 66 consultas procedentes de la operación sobre aspectos técnicos de promoción y fomento de la salud, nutrición infantil, así como de atención, cuidado y actividades para apoyo terapéutico que se proporciona a niñas y niños con discapacidad.  2. Participación Social en Guarderías y Comunicación con Padres. Durante los meses de abril y mayo se llevaron a cabo 342 visitas, contando con la participación de 1,689 padres de familia, quienes en suma invirtieron 3,378 horas aproximadamente en este ejercicio ciudadano. En este periodo, se obtuvo, según la percepción de los participantes, un 99.21% de cumplimiento en las medidas de seguridad integral. Con lo anterior los padres  y madres de familia han visitado el 66.3% de las guarderías de prestación indirecta en el 2019.</t>
    </r>
  </si>
  <si>
    <r>
      <t>Justificación de diferencia de avances con respecto a las metas programadas
UR:</t>
    </r>
    <r>
      <rPr>
        <sz val="10"/>
        <rFont val="Montserrat"/>
      </rPr>
      <t xml:space="preserve"> GYR
Porcentaje de cobertura de la demanda del servicio de guardería: El indicador alcanzó 103.08% de cumplimiento, superando la meta planeada debido a lo siguiente: La variable, número de lugares instalados alcanzó el 99.39% de cumplimiento respecto a la meta planeada. Porcentaje de cobertura de la demanda del servicio de guardería:El indicador alcanzó 103.08% de cumplimiento, superando la meta planeada debido a lo siguiente: La variable, número de lugares instalados alcanzó el 99.39% de cumplimiento respecto a la meta planeada.   La variable, demanda potencial alcanzó 96.42%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se alcanzará el nivel planeado, sin embargo ambos efectos hicieron que el resultado del indicador fuera mayor a la meta planeada.;  Po;  Porcentaje de madres trabajadoras beneficiarias mediante el servicio de guardería: El indicador cumplió con la meta programada, con datos preliminares al cierre del segundo trimestre.</t>
    </r>
  </si>
  <si>
    <r>
      <t>Acciones de mejora para el siguiente periodo
UR:</t>
    </r>
    <r>
      <rPr>
        <sz val="10"/>
        <rFont val="Montserrat"/>
      </rPr>
      <t xml:space="preserve"> GYR
1. Simplificación del marco regulatorio del servicio de guardería. Se mantendrá asesoría permanente a las consultas de las Delegaciones respecto a lo normado en los procedimientos actualizados de pedagogía, fomento de la salud y alimentación. 2. Participación Social en Guarderías y Comunicación con Padres. Para el tercer trimestre del año se realizarán cerca de 260 visitas más, con las que se cubriría aproximadamente el 96% de las guarderías de prestación indirecta y se prevé la participación aproximada de 1,300 padres de familia usuarios del servicio.  Se difundirá el material gráfico relacionado a la prevención de los accidentes más frecuentemente presentados en niñas y niños menores de 4 años de edad en el micrositio de la estrategia. Se  desarrollarán los temas relacionados con la atención médica en guarderías (Tú decides médico particular o institucional) y vínculo y apego. 3. Capacitación sobre el Servicio de Guardería. Se dará seguimiento a los resultados de las emisiones 2019 del ?Curso básico para personal de fomento de la salud de guarderías IMSS?, para su difusión oportuna a las Delegaciones, así como de los avances en la actualización de contenidos a emplear en la capacitación 2020 en la nueva plataforma tecnológica. Se prevé concluir el programa de capacitación en septiembre en las 35 Delegaciones del país. Se empezará la elaboración de las constancias correspondientes a los participantes.  </t>
    </r>
  </si>
  <si>
    <r>
      <t>Acciones realizadas en el periodo
UR:</t>
    </r>
    <r>
      <rPr>
        <sz val="10"/>
        <rFont val="Montserrat"/>
      </rPr>
      <t xml:space="preserve"> GYR
Al mes estimado de junio de 2019, se realizaron 467,232 entrevistas dirigidas a no embarazadas o no usuarias; 267,264 a puérperas en posparto y posaborto; 215,700 a varones, 93,650 a mujeres y hombres adolescentes 320,348 a usuarias o usuarios de métodos anticonceptivos. Durante el primer semestre del año, en mujeres y hombres de 20 años y más, se realizaron 3,309,864 de detección de diabetes mellitus, con una cobertura de 10.6% y 12,526,252 de detecciones de hipertensión arterial con una cobertura de 45.7%. En relación a los cánceres de la mujer, se benefició con la prueba del Papanicolaou a 1,339,248 mujeres de 25 a 64 años de edad. A 419,548 mujeres de 50 a 69 años se les realizó mastografía de detección, con una cobertura de 7.8 %</t>
    </r>
  </si>
  <si>
    <r>
      <t>Justificación de diferencia de avances con respecto a las metas programadas
UR:</t>
    </r>
    <r>
      <rPr>
        <sz val="10"/>
        <rFont val="Montserrat"/>
      </rPr>
      <t xml:space="preserve"> GYR
El logro estimado al mes de junio 2019 del Porc. de entrevistas de consejería anticonceptiva fue 86.6%, se realizaron a 1043,826 de mujeres de 15 a 59 años y hombres de 15 a 69, está dentro de los valores de referencia aceptables respecto a la meta de 96.8%. Los factores que intervienen en no alcanzar la meta son; la rotación del personal de trabajo social y enfermería en los diferentes servicios, asi como falta de coberturas. Cobertura detección  primera vez diabetes mellitus en población derechohabiente de 20 años y más, el logro estim fue de 10.6 cifra por debajo de la meta 16.5. Se les realizó la detección de glucosa capilar a 3, 309,835 Mujeres y Hombres de 20 años y más. Los factores fueron: retraso en la entrega oportuna de abasto para tiras reactivas de diabetes mellitus, comités PREVENIMSS no sesionan de manera sistemática para acordar estrategias de mejora, bajo desempeño en el indicador de chequeos PREVENIMSS, insuficiente acción Intramuros y extramuros. La cobertura  detección  CACU a través de citología cervical en mujeres de 25 a 64 años, fue de 10.8%, cifra por debajo de la meta establecida para el primer semestre (14.0%). Se les realizó la detección a 1,339,248 mujeres de 25 a 64 años. Los factores que influyeron: retraso en la entrega oportuna de abasto para los insumos de detección, falta de promoción intramuros y extramuros, bajo desempeño en el indicador de chequeos PREVENIMSS y la cobertura de detección Cama por mastografía en mujeres de 50 a 69 años, fue de 7.8%, cifra inferior a la meta del primer semestre del año (10.0%). Se les realizó la detección de Cama por mastografía a 419,458 mujeres de 50 a 69 años. Los factores que influyeron fueron: mastógrafos obsoletos (más de 10 años de vida útil) con fallas frecuentes, insuficiente derivación de los derechohabientes a mastografía de tamizaje. </t>
    </r>
  </si>
  <si>
    <r>
      <t>Acciones de mejora para el siguiente periodo
UR:</t>
    </r>
    <r>
      <rPr>
        <sz val="10"/>
        <rFont val="Montserrat"/>
      </rPr>
      <t xml:space="preserve"> GYR
La aceptación de un método anticonceptivo en forma informada, favorece la continuidad en el uso del mismo, a fin de planear un embarazo en las mejores condiciones de salud. La detección oportuna de padecimientos crónicos como la diabetes mellitus y la hipertensión arterial, representa una oportunidad para modificar favorablemente la historia natural de la enfermedad, con ello se pretende instituir el tratamiento oportuno para evitar complicaciones que afectan la calidad de vida o aceleran la muerte prematura.  Además de continuar con las acciones de deteccion oportuna de cáncer de mama a traves de las acciones de exploración clínica de mama en mujeres de 25 a 69 años, asi como de la realización de mastografías en el grupo de 50 a 69 acciones para contribuir a la disminución de la tasa de mortalidad por esta causa en mujeres de 25 y más años, tambien continuar con la identificación temprana de lesiones premalignas de cáncer cérvico uterino, así como el diagnóstico y tratamiento oportunos, que contribuyan a la disminución de la mortalidad por esta causa.  </t>
    </r>
  </si>
  <si>
    <r>
      <t>Acciones realizadas en el periodo
UR:</t>
    </r>
    <r>
      <rPr>
        <sz val="10"/>
        <rFont val="Montserrat"/>
      </rPr>
      <t xml:space="preserve"> E00
Acciones realizadas en el periodo:  Museo Nacional de Arte. Conferencia: Conversatorio: cocina y arte / día de la madre.  Ex Teresa Arte Actual. Evento Multidisciplinario: Mujeres somos y en el camino andamos.  Museo Nacional de San Carlos. Evento: Multidisciplinario:  Arte, textil y bordado y Coctel mujeres.  Salón de la Plástica Mexicana I y II. Exposición: Mujeres frente a la violencia, Mujeres impulsando las artes y Divas y Madonnas.  Instituto de Artes Gráficas de Oaxaca. Taller: Taller mujeres en la literatura.  Museo de Arte de Cd. Juárez. Conferencia: Conversatorio de Mujeres Fotógrafas en la Frontera.  Coordinación Nacional de Literatura. Curso: Poesía mexicana contemporánea escrita por mujeres: Una relectura de la tradición.  Coordinación Nacional de Literatura. Cine: Charlas sobre cine y literatura Escrituras feministas, las mujeres en el mundo, memorias de Antonia 1995.  Extensión Cultural. Literatura: Fortalecimiento de la participación de las mujeres en el arte.  
</t>
    </r>
    <r>
      <rPr>
        <b/>
        <sz val="10"/>
        <rFont val="Montserrat"/>
      </rPr>
      <t>UR:</t>
    </r>
    <r>
      <rPr>
        <sz val="10"/>
        <rFont val="Montserrat"/>
      </rPr>
      <t xml:space="preserve"> 210
El Programa de las Agrupaciones Musicales Comunitarias en el segundo trimestre de este año 2019 realizó 192 presentaciones públicas, donde asistieron 52,636 personas de público en General de todas las agrupaciones musicales comunitarias que conforman el programa, donde el total de los niñas y niños reportados participaron.</t>
    </r>
  </si>
  <si>
    <r>
      <t>Justificación de diferencia de avances con respecto a las metas programadas
UR:</t>
    </r>
    <r>
      <rPr>
        <sz val="10"/>
        <rFont val="Montserrat"/>
      </rPr>
      <t xml:space="preserve"> E00
Para el segundo trimestre de 2019 se alcanzaron 61 eventos, con una asistencia de 8,349 mujeres, con ello se superó la meta de los 5,076 programados, por lo que la meta de asistentes se superó en un 164.4%, el INBAL reporta que esto se debió a la difusión de los eventos realizados.  Al cierre del segundo trimestre se tuvo una asistencia de 8,349 mujeres a eventos artísticos culturales lo que representa un alcanzado del 51.01 por ciento respecto a la meta programada del universo de cobertura de 16,367.  
</t>
    </r>
    <r>
      <rPr>
        <b/>
        <sz val="10"/>
        <rFont val="Montserrat"/>
      </rPr>
      <t>UR:</t>
    </r>
    <r>
      <rPr>
        <sz val="10"/>
        <rFont val="Montserrat"/>
      </rPr>
      <t xml:space="preserve"> 210
El programa Movimiento Nacional de Agrupaciones Musicales Comunitarias en esta administración, entre sus principales objetivos se planteó tener un mayor número de niñas y jóvenes (mujeres), entre los integrantes de las mismas. El programa se desarrolla en las zonas de más alta marginación y con altos índices de violencia. El esfuerzo ha sido muy exitoso, Ya que se ha mantenido un nivel superior al 50% de integrantes mujeres a pesar de los usos y costumbres comunitarios, que entre otros son que a las niñas no se les permitía la ejecución de aquellos instrumentos con los que tuvieran contacto corporal (violonchelo, violín, guitarra, etc.). La composición de las agrupaciones puede tener variaciones continuamente, debido a disminuciones presupuestales, a la movilidad familiar, Al cambio de grado escolar y a condiciones económicas. Al día de hoy las Agrupaciones Musicales Comunitarias cuentan con un número total de 5,682 participantes, donde 2,955 son niñas siendo el 52% y 2,727 niños el 48%.</t>
    </r>
  </si>
  <si>
    <r>
      <t>Acciones de mejora para el siguiente periodo
UR:</t>
    </r>
    <r>
      <rPr>
        <sz val="10"/>
        <rFont val="Montserrat"/>
      </rPr>
      <t xml:space="preserve"> E00
Sin información
</t>
    </r>
    <r>
      <rPr>
        <b/>
        <sz val="10"/>
        <rFont val="Montserrat"/>
      </rPr>
      <t>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   Siguiendo esta línea se pretender realizar dos eventos dirigidos a la igualdad de Género siendo los siguientes:  1. ?Concierto Contra la Violencia de Género?, el cual se llevará a cabo en el Centro Nacional de las Artes   2. Congreso ?Mujer, Música y Orquesta? proyecto México y Argentina en el marco de las actividades con IBERORQUESTAS, proyecto multinacional donde una de nuestras Maestras y Directora de Orquesta de la Agrupación de Tingambato Michoacán dirigirá música purépecha y argentina en el marco del congreso en cuestión.    </t>
    </r>
  </si>
  <si>
    <r>
      <t>Acciones realizadas en el periodo
UR:</t>
    </r>
    <r>
      <rPr>
        <sz val="10"/>
        <rFont val="Montserrat"/>
      </rPr>
      <t xml:space="preserve"> AYB
Con fecha 01 de abril de 2019, fueron publicados en el Diario Oficial de la Federación los Lineamientos del Programa de Derechos Indígenas, en el que se encuentra el Apoyo a mujeres indígenas para alcanzar la igualdad de género.  A partir de esa fecha, inició la vigencia de las siguientes convocatorias:  ? Casas de la Mujer Indígena de continuidad  ? Casas de la Mujer Indígena de apertura  ? Fortalecimiento del ejercicio de derechos de mujeres indígena en sus diferentes etapas de vida y situaciones de vulnerabilidad.    Las fechas de cierre de las convocatorias fue el 02 de mayo del presente año, recibiéndose un total de 534 propuestas de comunidades indígenas y afromexicanas para el desarrollo de acciones tendientes a promover la igualdad sustantiva; de las cuales se autorizaron 199 propuestas comunitarias: 29 son de Casas de la Mujer Indígena  y 170 de Fortalecimiento para el ejercicio de derechos de las mujeres indígenas y afromexicanas en todas sus etapas de vida y condiciones de vulnerabilidad; iniciando el proceso de suscripción de convenios y entrega de los recursos autorizados.</t>
    </r>
  </si>
  <si>
    <r>
      <t>Justificación de diferencia de avances con respecto a las metas programadas
UR:</t>
    </r>
    <r>
      <rPr>
        <sz val="10"/>
        <rFont val="Montserrat"/>
      </rPr>
      <t xml:space="preserve"> AYB
Derivado de la publicación de la Ley del Instituto Nacional de los Pueblos Indígenas en el Diario Oficial de la Federación el 4 de diciembre de 2018, se realizaron modificaciones a los Lineamientos del Programa de Derechos Indígenas, en apego a las nuevas funciones y atribuciones de la institución, los cuales fueron publicados en el Diario Oficial de la Federación el 1 de abril de 2019, lo que retraso el inicio del proceso de selección de proyectos.</t>
    </r>
  </si>
  <si>
    <r>
      <t>Acciones de mejora para el siguiente periodo
UR:</t>
    </r>
    <r>
      <rPr>
        <sz val="10"/>
        <rFont val="Montserrat"/>
      </rPr>
      <t xml:space="preserve"> AYB
Para el tercer trimestre, se concluirá con el proceso de suscripción de convenios y transferencia de los recursos autorizados.</t>
    </r>
  </si>
  <si>
    <r>
      <t>Acciones realizadas en el periodo
UR:</t>
    </r>
    <r>
      <rPr>
        <sz val="10"/>
        <rFont val="Montserrat"/>
      </rPr>
      <t xml:space="preserve"> AYB
Al 30 de junio se ejercieron 191,213.5 miles de pesos, de los cuales 176,684.8 miles de pesos corresponden a subsidios para el apoyo de 957 proyectos productivos, turísticos, acciones para la Mitigación y Adaptación de los Efectos del Cambio Climático; además, para el apoyo de Promotoría Comunitaria y Comercialización, acceso al crédito y fomento del comercio justo. En gastos de operación, se ejercieron 14,528.7 miles de pesos.  Proyectos Productivos para Mujeres Indígenas y Afromexicanas  Apoyos dirigidos a proyectos productivos que, contando con el aval comunitario, sean presentados por mujeres indígenas o afromexicanas organizadas en las formas que las comunidades determinen, las cuales no podrán estar constituidas por menos de 5 mujeres.  Durante este periodo, fueron apoyados 435 proyectos, por un monto total de 54,385.6 miles de pesos, en beneficio de 2,602 mujeres, en 136 municipios de 14 entidades federativas.  Capacitación, asistencia técnica, acciones formativas estratégicas y certificaciones  La Capacitación y Asistencia Técnica está dirigida a comunidades indígenas y afromexicanas, empresas comunitarias indígenas, o las formas de organización que las comunidades determinen, beneficiarias de los proyectos productivos y turísticos; para la resolución de problemas normativos, organizativos, productivos, operativos, administrativos y de comercialización; así como el fortalecimiento de capacidades, destrezas y habilidades de desarrollo empresarial. Al 30 de junio, destacan las siguientes acciones:  Fueron elaborados los Lineamientos Normativos y Operativos 2019 de Capacitación, Asistencia Técnica, Acciones Formativas Estratégicas y Acompañamiento del Programa para el Mejoramiento de la Producción Y Productividad Indígena (PROIN).  Se realizó el diseño, terminación y validación de seis Programas de Trabajo en materia de Capacitación, Asistencia Técnica y Acompañamiento, en los estados de: Campeche, Chiapas, Guanajuato, Michoacán, Querétaro y Yucatán.  </t>
    </r>
  </si>
  <si>
    <r>
      <t>Justificación de diferencia de avances con respecto a las metas programadas
UR:</t>
    </r>
    <r>
      <rPr>
        <sz val="10"/>
        <rFont val="Montserrat"/>
      </rPr>
      <t xml:space="preserve"> AYB
1.-El indicador de Porcentaje de mujeres indígenas y afromexicanas apoyadas con acciones de capacitación, asistencia técnica y acciones formativas estratégicas, no reporta avance en este trimestre, debido a que el proceso de trabajo de la Capacitación, Asistencia Técnica y Acciones Formativas Estratégicas, está directamente vinculado con la autorización de proyectos productivos a comunidades indígenas y a los procesos de trabajo de proyectos productivos que se han retrasado sustancialmente derivado del atraso en la publicación de las Reglas de Operación que rigen al Programa en el Diario Oficial de la Federación hasta el 1 de marzo del presente año, impactando, a la vez, en una prolongación del inicio de las actividades estratégicas y operativas del programa vinculadas con los indicadores de la MIR razón por la cual no registran avance. Cabe mencionar que este retraso será superado en los meses de julio y agosto del presente año.    2.-En el indicador Porcentaje de Mujeres indígenas y afromexicanas beneficiadas por el Programa, se supero la meta programada en el número de mujeres apoyadas, debido al interés y cumplimiento de la población objetivo en la presentación de las solicitudes de apoyo para acceder a los recursos del Programa, teniendo una mayor participación de mujeres solicitantes del apoyo.   3.- EL Indicador de Porcentaje de proyectos que recibieron recursos con el tipo de apoyo Mujeres  Indígenas y Afromexicanas, no cumplió con la meta esperada, debido a que no ha concluido el proceso de validación en campo de las solicitudes que fueron seleccionadas en los Comités de Selección y Dictaminación de Solicitudes de Apoyo. A la fecha 12 de 23 Oficinas de Representación del INPI han terminado el proceso de dictaminación de las solicitudes de apoyos.</t>
    </r>
  </si>
  <si>
    <r>
      <t>Acciones de mejora para el siguiente periodo
UR:</t>
    </r>
    <r>
      <rPr>
        <sz val="10"/>
        <rFont val="Montserrat"/>
      </rPr>
      <t xml:space="preserve"> AYB
Se solicitó la Apertura extemporánea del Módulo PbR para mejora de la MIR 2019 del Programa S249. Lo anterior para estar en posibilidad de realizar ajustes a la información actualmente registrada, con el fin de que exista la consistencia entre lo establecido en las reglas de operación vigentes el programa presupuestal y su respectiva MIR. </t>
    </r>
  </si>
  <si>
    <r>
      <t>Acciones realizadas en el periodo
UR:</t>
    </r>
    <r>
      <rPr>
        <sz val="10"/>
        <rFont val="Montserrat"/>
      </rPr>
      <t xml:space="preserve"> HHG
Al periodo no hay avances que reportar</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</si>
  <si>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</si>
  <si>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</si>
  <si>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HHG
Con relación al indicador Porcentaje de programas con Reglas de Operación que tienen recursos en el Anexo 13 que incluyen medidas especiales de carácter temporal (acciones afirmativas): En el marco del artículo 21 del PEF 2019, se revisaron las ROP de los Programas de Fomento Ganadero (S260), Fomento a la Agricultura (S259) y de Productividad y Competitividad Agroalimentaria (S257), de la Secretaría de Agricultura y Desarrollo Rural (SADER); además de las del Instituto Nacional de los Pueblos Indígenas (INPI), con el propósito, hacer recomendaciones a las instituciones responsables para incorporar la perspectiva de género en las ROP.;  Con relación al indicador Porcentaje de centros de trabajo certificados en la Norma Mexicana NMX-R-025-SCFI-2015 en Igualdad Laboral y No Discriminación: Durante el periodo enero-junio se registraron 37 centros de trabajo certificados en la Norma Mexicana NMX-R-025-SCFI-2015 en Igualdad Laboral y No Discriminación. De manera acumulada, se tiene registro ;  Con relación al indicador Porcentaje de sesiones ordinarias del Sistema Nacional para la Igualdad entre Mujeres y Hombres (SNIMH) realizadas con respecto a las programadas, se realizaron las siguientes acciones:  El 14 de mayo de 2019, se llevó a cabo la Décimo Séptima Sesión Ordinaria del Sistema Nacional para la Igualdad entre Mujeres y Hombres (SNIMH), en la cual se presentaron:   El Informe de Casos de Hostigamiento Sexual y Acoso Sexual en la Administración Pública Federal 2018; El Programa de Trabajo de la Comisión de Seguimiento de las Observaciones del Comité para la Eliminación de la Discriminación contra la Mujer de las Naciones Unidas; La propuesta de consulta participativa para la elaboración del Proigualdad 2019-2024.</t>
    </r>
  </si>
  <si>
    <r>
      <t>Justificación de diferencia de avances con respecto a las metas programadas
UR:</t>
    </r>
    <r>
      <rPr>
        <sz val="10"/>
        <rFont val="Montserrat"/>
      </rPr>
      <t xml:space="preserve"> HHG
Con relación al indicador Porcentaje de boletines estadísticos y cuadernillos temáticos de género: No existen diferencias con las metas programadas al segundo trimestre.;  Con relación al indicador Porcentaje de avance en las actividades realizadas en el marco del Comité Técnico Especializado de Información con Perspectiva de Género: La actividad a reportar en este periodo era el avance de las actividades del PAEG 2019 al primer y segundo trimestre pero el sistema de captura no se encuentra disponible para realizar dicho informe. No se ha llevado a cabo la primera sesión 2019 del CTEIPG.;  Con relación al indicador Porcentaje de centros de trabajo certificados en la Norma Mexicana NMX-R-025-SCFI-2015 en Igualdad Laboral y No Discriminación: El número de centros de trabajo supera lo programado debido a que no todas las organizaciones certificadas durante 2018 realizaron en el mismo año las gestiones para ser incorporadas en el Padrón Nacional. Asimismo, se hace notar que, aunque se repo;  Con relación al indicador Porcentaje de personas certificadas con respecto a las personas programadas: El número de personas certificadas es mayor al programado debido principalmente a dos razones: 1) las personas consejeras que se capacitaron el año anterior pero no se habían certificado por el cierre presupuestal anticipado retomaron sus procesos este año y 2) se amplió la cobertura de certificación producto del incremento de prestadores de servicios avalados por el Comité de Gestión por Competencias para la Igualdad de Género.</t>
    </r>
  </si>
  <si>
    <r>
      <t>Acciones de mejora para el siguiente periodo
UR:</t>
    </r>
    <r>
      <rPr>
        <sz val="10"/>
        <rFont val="Montserrat"/>
      </rPr>
      <t xml:space="preserve"> HHG
Con relación al indicador Porcentaje de programas con Reglas de Operación que tienen recursos en el Anexo 13 que incluyen medidas especiales de carácter temporal (acciones afirmativas): Debido a que el área responsable del cumplimiento de las metas de este indicador sufrió recortes de personal, el cumplimiento de metas las programadas del indicador se ven comprometidas para el tercer trimestre. ;  Con relación al indicador Porcentaje de centros de trabajo certificados en la Norma Mexicana NMX-R-025-SCFI-2015 en Igualdad Laboral y No Discriminación: Debido a que la meta del segundo trimestre se superó, se reforzará el seguimiento a los centros de trabajo certificados para que sean incorporados al Padrón Nacional y se continuará trabajando con los organismos de certificación para lograr un intercambio de información más eficiente.  ;  Con relación al indicador Porcentaje de personas certificadas con respecto a las personas programadas: Se continuará difundiendo la oferta de certificación;  Con relación al indicador Porcentaje de avance en las acciones de promoción de la Norma Mexicana NMX-R-025-SCFI-2015 en Igualdad Laboral y No Discriminación: Se tiene programado llevar a cabo el evento de reconocimiento en el siguiente trimestre, por lo que la meta anual no está comprometida.</t>
    </r>
  </si>
  <si>
    <r>
      <t xml:space="preserve">Acciones realizadas en el periodo
UR: </t>
    </r>
    <r>
      <rPr>
        <sz val="10"/>
        <rFont val="Montserrat"/>
      </rPr>
      <t>HHG
Programa orientado a las actividades de apoyo a la función pública y buen gobierno.</t>
    </r>
  </si>
  <si>
    <r>
      <t xml:space="preserve">Justificación de diferencia de avances con respecto a las metas programadas
UR: </t>
    </r>
    <r>
      <rPr>
        <sz val="10"/>
        <rFont val="Montserrat"/>
      </rPr>
      <t>HHG
Sin información.</t>
    </r>
  </si>
  <si>
    <r>
      <t>Acciones de mejora para el siguiente periodo
UR:</t>
    </r>
    <r>
      <rPr>
        <sz val="10"/>
        <rFont val="Montserrat"/>
      </rPr>
      <t xml:space="preserve"> HHG
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</si>
  <si>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</si>
  <si>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</si>
  <si>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AYJ
Se le dio continuidad al programa de formación profesional para la atención a víctimas, basado las perspectivas de igualdad de género, derechos humanos interculturalidad y los enfoques psicosociales, diferencial y especializado. Al primer semestre, se le dio seguimiento al proceso de certificación en el estándar nacional de competencia EC0539 Atención presencial de primer contacto a mujeres víctimas de violencia de género del año 2019, así como seguimiento a la capacitación y difusión del Protocolo para la Atención de Población Indígena con enfoque de género e intercultural.  Se difundieron mensajes en materia de igualdad entre mujeres y hombres, violencia de género, grupos de víctimas y discriminación, a un total de 393 servidores públicos, consistentes en 233 mujeres y 160 hombres.  En el mes de junio del año en curso, se llevó a cabo la capacitación al personal de la Secretaría de Gobernación en el tema de Derechos humanos de las víctimas, analizando las sentencias que ha emitido la Corte Interamericana de Derechos Humanos en contra del Estado Mexicano.</t>
    </r>
  </si>
  <si>
    <r>
      <t>Justificación de diferencia de avances con respecto a las metas programadas
UR:</t>
    </r>
    <r>
      <rPr>
        <sz val="10"/>
        <rFont val="Montserrat"/>
      </rPr>
      <t xml:space="preserve"> AYJ
Ante la transición de la administración pública federal a una nueva etapa de gestión, se encuentra en análisis proyectos en materia de capacitación y promoción de la igualdad de género, en torno a las atenciones que se les brinda a las víctimas, atenciones basadas en perspectivas transversales de igualdad de género, derechos humanos y aplicando los enfoques psicosocial, diferencial y especializado.</t>
    </r>
  </si>
  <si>
    <r>
      <t>Acciones de mejora para el siguiente periodo
UR:</t>
    </r>
    <r>
      <rPr>
        <sz val="10"/>
        <rFont val="Montserrat"/>
      </rPr>
      <t xml:space="preserve"> AYJ
La Unidad de Género en su programa de trabajo 2019 tiene contemplado la elaboración del Programa estratégico de profesionalización en materia de género y atención a víctimas, del cual una de las líneas de acción es incorporar la certificación en materia de igualdad de género.  Se continuará con el programa de formación profesional para la atención a víctimas, basado las perspectivas de igualdad de género, derechos humanos interculturalidad y los enfoques psicosociales, diferencial y especializado.  Esta en análisis el proceso de certificación de la Comisión Ejecutiva de Atención a Víctimas en la norma mexicana NMX-R-025-SCFI-2015 en Igualdad Laboral y No Discriminación y el proceso de certificación en el estándar nacional de competencia EC0539 Atención presencial de primer contacto a mujeres víctimas de violencia de género del año 2019.    La Unidad de Género coordinará la difusión y capacitación del del Protocolo para la Atención de Población Indígena con enfoque de género e intercultural, el cual tiene como objetivo enmarcar la atención a víctimas con una serie de referencias conceptuales, normativas y metodológicas.</t>
    </r>
  </si>
  <si>
    <r>
      <t>Acciones realizadas en el periodo
UR:</t>
    </r>
    <r>
      <rPr>
        <sz val="10"/>
        <rFont val="Montserrat"/>
      </rPr>
      <t xml:space="preserve"> 500
Durante el segundo trimestre 2019, se llevaron a cabo las acciones de capacitación denominadas ?Claves para la atención pública sin discriminación?, ?Medidas para la Igualdad en el marco de la Ley Federal para Prevenir y Eliminar la Discriminación? y ?Tolerancia y Diversidad de Creencias?, impartidos en modalidad a distancia por el Consejo Nacional para Prevenir la Discriminación (CONAPRED) ; por otro lado, por parte de la Comisión Nacional de Derechos Humanos, se llevó a cabo la capacitación ?Las Empresas bajo el Enfoque de los Derechos Humanos?.</t>
    </r>
  </si>
  <si>
    <r>
      <t>Justificación de diferencia de avances con respecto a las metas programadas
UR:</t>
    </r>
    <r>
      <rPr>
        <sz val="10"/>
        <rFont val="Montserrat"/>
      </rPr>
      <t xml:space="preserve"> 500
La comunicación interna se ha enfocado a informar y trabajar en la cultura organizacional, generando un mayor sentido de pertenencia a la par que se trabaja en el logro de resultados en un ambiente de equidad, respeto e inclusión. </t>
    </r>
  </si>
  <si>
    <r>
      <t>Acciones de mejora para el siguiente periodo
UR:</t>
    </r>
    <r>
      <rPr>
        <sz val="10"/>
        <rFont val="Montserrat"/>
      </rPr>
      <t xml:space="preserve"> 500
Sin información</t>
    </r>
  </si>
  <si>
    <r>
      <t>Acciones realizadas en el periodo
UR:</t>
    </r>
    <r>
      <rPr>
        <sz val="10"/>
        <rFont val="Montserrat"/>
      </rPr>
      <t xml:space="preserve"> 220
Esta administración está realizando acciones que permitan incrementar el número de mujeres en cargos directivos.</t>
    </r>
  </si>
  <si>
    <r>
      <t>Justificación de diferencia de avances con respecto a las metas programadas
UR:</t>
    </r>
    <r>
      <rPr>
        <sz val="10"/>
        <rFont val="Montserrat"/>
      </rPr>
      <t xml:space="preserve"> 220
Es indispensable contar con mecanismos que permitan continuar con la estrategia de colocar a mujeres en posiciones estratégicas y puestos directivos, toda vez que el porcentaje de hombres que ocupan cargos directivos, es mayor.</t>
    </r>
  </si>
  <si>
    <r>
      <t>Acciones de mejora para el siguiente periodo
UR:</t>
    </r>
    <r>
      <rPr>
        <sz val="10"/>
        <rFont val="Montserrat"/>
      </rPr>
      <t xml:space="preserve"> 220
Sin información</t>
    </r>
  </si>
  <si>
    <r>
      <t>Acciones realizadas en el periodo
UR:</t>
    </r>
    <r>
      <rPr>
        <sz val="10"/>
        <rFont val="Montserrat"/>
      </rPr>
      <t xml:space="preserve"> 240
Durante el segundo trimestre se llevaron a cabo una serie de acciones de capacitación en materia de Igualdad, Diversidad e Inclusión; asimismo se realizaron tres eventos los cuales fueron: Firma de compromisos HeForShe de ONU Mujeres, evento del día Internacional de las niñas en las TICs y las jornadas por la diversidad sexual y por último el Instituto dio seguimiento a las líneas de acción programadas para el trimestre del Programa para la Promoción de la Igualdad de Género, Diversidad e Inclusión 2019.</t>
    </r>
  </si>
  <si>
    <r>
      <t>Justificación de diferencia de avances con respecto a las metas programadas
UR:</t>
    </r>
    <r>
      <rPr>
        <sz val="10"/>
        <rFont val="Montserrat"/>
      </rPr>
      <t xml:space="preserve"> 240
En lo que respecta a la línea de acción 119 Capacitar al personal en temas de sensibilización de género, el Instituto supero la meta programada del 60%, ya que de acuerdo al avance de las acciones de capacitación del personal al segundo trimestre se alcanzó un 186.11% de cumplimiento, lo anterior debido al gran número de acciones de capacitación realizadas y la gran participación de los servidores públicos.</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</si>
  <si>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</si>
  <si>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concluyeron las actividades de captura, codificación y validación de la información a nivel central; asimismo se concluyó la elaboración del Informe final de los resultados de campo y la actualización del documento del diseño conceptual, del diseño estadístico y de la documentación de la base de datos de la ENIGH 2018 sobre la ENIGH 2016 y se inició el procesamiento de los tabulados básicos, de vivienda y hogares y de género.   ENOE  Se actualizaron una serie de indicadores con enfoque de género, a partir de la información captada en la Encuesta Nacional de Ocupación y Empleo (ENOE), correspondientes al primer trimestre de 2019,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Durante este trimestre se actualizaron 21 los indicadores que contiene el Sitio Web del SIESVIM, y se ajustaron en total 12 vistas para los indicadores, de manera particular, 9 indicadores provenientes de los Censos de Gobierno, el indicador de Alertas de Violencia de Género, el indicador para los Centros de Justicia para las Mujeres y la Tasa Global de Fecundidad así mismo se actualizó el catálogo de municipios en la Plataforma electrónica del Sistema  </t>
    </r>
  </si>
  <si>
    <r>
      <t>Justificación de diferencia de avances con respecto a las metas programadas
UR:</t>
    </r>
    <r>
      <rPr>
        <sz val="10"/>
        <rFont val="Montserrat"/>
      </rPr>
      <t xml:space="preserve"> 100
No existen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</si>
  <si>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</si>
  <si>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El gasto, con perspectiva de género, por un total de $2,274,768,296.23 equivale a un avance de 94.28 por ciento respecto al presupuesto calendarizado en el periodo ($2,412,778,025). Con este resultado, el nivel de gasto realizado con enfoque de género se ubica dentro del parámetro comprometido.;  El Programa Presupuestario Becas de Posgrado y Apoyos a la Calidad (Pp. S190) llevó a cabo el pago de compromisos por un monto total de $4,864,965,775.59; de éstos, $2,274,768,296.23 correspondieron a erogaciones para la Igualdad; resultado que representó el 47.72 por ciento del total del gasto efectuado.;  Al cierre del segundo trimestre, el Pp. S190 presento un registro total de 56, 561 becarios vigentes; de estos, 26,939 son mujeres becarias que se encuentran cursando estudios de posgrado de calidad (92.033 por ciento en México y el restante en el extranjero). Adicionalmente, resulta importante destacar que la seleccion mujeres para estudios de posgrado de alta calidad se realizo (y continuara realizando) mediante procedimientos competitivos, eficientes, equitativos, transparentes y publicos, sustentados en meritos y calidad; los apoyos que se otorgan estan sujetos a procesos de evaluacion, seleccion, formalizacion y seguimiento, en terminos del marco normativo que corresponde a cada programa.  </t>
    </r>
  </si>
  <si>
    <r>
      <t>Justificación de diferencia de avances con respecto a las metas programadas
UR:</t>
    </r>
    <r>
      <rPr>
        <sz val="10"/>
        <rFont val="Montserrat"/>
      </rPr>
      <t xml:space="preserve"> 90X
El gasto, con perspectiva de género, por un total de $2,274,768,296.23 equivale a un avance de 94.28 por ciento respecto al presupuesto calendarizado en el periodo ($2,412,778,025). Con este resultado, el nivel de gasto realizado con enfoque de género se ubica dentro del parámetro comprometido.     Variables explicativas: 1) Al cierre del segundo trimestre, de las 18,462 solicitudes de becas recibidas, únicamente 48, 56 por ciento correspondió a solicitantes mujeres. Evidentemente, este patrón afecta el proceso de asignación de becas, que consecuentemente, tiene predominancia del género masculino. 2) La selección mujeres para estudios de posgrado de alta calidad se realizó (y continuará realizando) mediante procedimientos competitivos, eficientes, equitativos, transparentes y públicos, sustentados en méritos y calidad; los apoyos que se otorgan están sujetos a procesos de evaluación, selección, formalización y seguimiento, en términos del marco normativo que corresponde a cada programa.  </t>
    </r>
  </si>
  <si>
    <r>
      <t>Acciones de mejora para el siguiente periodo
UR:</t>
    </r>
    <r>
      <rPr>
        <sz val="10"/>
        <rFont val="Montserrat"/>
      </rPr>
      <t xml:space="preserve"> 90X
El Conacyt continuará con su estrategia de difusión orientada a la inclusión de la población femenina en los posgrados de calidad (nacionales y en el extranjero).  </t>
    </r>
  </si>
  <si>
    <r>
      <t>Acciones realizadas en el periodo
UR:</t>
    </r>
    <r>
      <rPr>
        <sz val="10"/>
        <rFont val="Montserrat"/>
      </rPr>
      <t xml:space="preserve"> 90X
Se recibieron 13 propuestas en la Convocatoria del Programa de Incorporación de Mujeres Indígenas a Posgrados para el Fortalecimiento Regional 2019 de las cuáles 10 cumplieron con todos los requisitos de la convocatoria y encuentran terminando el proceso de formalización.;  El 17/05/2019 cerró el período para la recepción de solicitudes de la Convocatoria 2019(1). Apoyo a Madres mexicanas Jefas de Familia para Fortalecer su Desarrollo Profesional.  Se recibieron un total de 2,048 solicitudes, mismas que al 30/06/2019 están en proceso de evalaución, teniendo como fecha para la publicación de resultados el 29/07/2019 ;  Se recibieron 448 solicitudes en la Convocatoria del Programa de Fortalecimiento Académico para Indígenas Apoyos Complementarios para Mujeres Indígenas Becarias CONACYT , de las cuales:     ? 86 solicitudes no cumplieron con los requisitos de la convocatoria    ? 243 solicitudes cumplen con los criterios establecidos para el Apoyo para adquisición de equipo de cómputo (tipo 1)    ? 118 solicitudes cumplen con los criterios establecidos para el Apoyo para gastos de operación de su proyecto de investigación para optar por el grado académico (tipo 2)    ? 122 solicitudes cumplen con los criterios establecidos para el Apoyo para llevar a cabo los trámites para obtención del grado (tipo 3)    En total se aprobaron 362 solicitudes, de las cuales una solicitud no formalizo debido a la vigencia de su firma electrónica.  </t>
    </r>
  </si>
  <si>
    <r>
      <t>Justificación de diferencia de avances con respecto a las metas programadas
UR:</t>
    </r>
    <r>
      <rPr>
        <sz val="10"/>
        <rFont val="Montserrat"/>
      </rPr>
      <t xml:space="preserve"> 90X
Para la acción 193 se estimó un avance del 42% al inicio del año, en el 2do trimestre del 2019 se reporta un porcentaje del 46%, lo que implica que un número mayor de beneficiarias cumplieron con el objetivo para lo cual se otorgó el apoyo, siendo ésta una diferencia favorable a la eficiencia del programa. </t>
    </r>
  </si>
  <si>
    <r>
      <t>Acciones de mejora para el siguiente periodo
UR:</t>
    </r>
    <r>
      <rPr>
        <sz val="10"/>
        <rFont val="Montserrat"/>
      </rPr>
      <t xml:space="preserve"> 90X
Actualmente se encuentra en revisión el funcionamiento del módulo para la formalización de la Convocatoria de Incorporación de MI, se estima su conclusión a fines de julio, 2019;  Actualmente se encuentra en construcción el módulo para la formalización de las becas de continuidad de la Convocatoria de Madres jefas de Familia, se estima estar en pruebas de funcionamiento a fines de julio, 2019</t>
    </r>
  </si>
  <si>
    <r>
      <t>Acciones realizadas en el periodo
UR:</t>
    </r>
    <r>
      <rPr>
        <sz val="10"/>
        <rFont val="Montserrat"/>
      </rPr>
      <t xml:space="preserve"> 112
4. Se llevaron a cabo las acciones de capacitación, promoción y difusión mediante los talleres ?Derechos Humanos de las mujeres y prevención del acoso y hostigamiento sexual?, ?Transversalización de la perspectiva de género y uso del lenguaje incluyente y no sexista?, ?Valores institucionales para la igualdad de género, no discriminación e inclusión?, ?Perspectiva de género, no discriminación e inclusión en el marco de los valores éticos de la CNDH? y ?, ?Prevención de la violencia contra las mujeres y Protocolo de la CNDH para Prevenir y Atender el Hostigamiento y acoso Sexual?.  5. Además se realizó el evento de difusión y promoción: ?Mujeres en la CNDH: Pensemos en igualdad, construyamos con inteligencia, innovemos para el cambio? en el marco del Día Internacional de las Mujeres.  6. Se realizaron acciones de difusión y sensibilización: ?Quincena de la concientización sobre embarazo adolescente?, ?Quincena de las paternidades corresponsables e igualitarias? y la ?Semana de la visibi;  ACCIONES REALIZADAS EN EL PERIODO ENERO A JUNIO DE 2019.    1. La Unidad de Igualdad de Género tiene aprobado el plan de trabajo 2019, mismo que se inscribe en la Política de Igualdad de Género 2017-2019 y en el Programa de Cultura Institucional de Igualdad, No discriminación e Inclusión 2017-2019.  2. Los temas centrales para las acciones de capacitación, sensibilización, promoción y difusión para el 2019 son la perspectiva de género, la prevención de la violencia de género, el lenguaje incluyente y no sexista, las nuevas masculinidades, la no discriminación y la inclusión.  3. Durante el periodo reportado, se han capacitado a un total de 159 integrantes del personal de la CNDH.  </t>
    </r>
  </si>
  <si>
    <r>
      <t>Justificación de diferencia de avances con respecto a las metas programadas
UR:</t>
    </r>
    <r>
      <rPr>
        <sz val="10"/>
        <rFont val="Montserrat"/>
      </rPr>
      <t xml:space="preserve"> 112
VARIACIÓN PRESUPUESTAL:    En el Segundo Trimestre de 2019, se ejercieron 1.4 millones de pesos, equivalentes al 53.68 por ciento respecto de los 2.6 millones de pesos programados. La diferencia se identifica principalmente en recursos en compromiso por un monto de 0.6 millones de pesos, que reportarían un 76.96 por ciento de ejercido. Lo anterior se debe a que diversas actividades de capacitación se reprogramaron para el segundo semestre del 2019; asimismo existen actividades de difusión y materiales de divulgación programados para los meses subsecuentes en el año.;  Indicador 3. Porcentaje del personal que manifiesta que incrementa sus conocimientos sobre la perspectiva de género, lenguaje incluyente y no sexista y no discriminación. En este indicador de las 159 personas que debían expresar incremento en sus conocimientos, 99 expresaron tal mejora, lo que representa el 62.26 por ciento de la meta. Esto debido a la naturaleza de algunos eventos de capacitación, en los que no se aplica;  En el segundo trimestre el personal de la UIG ha estado elaborando contenidos para el curso en línea en la plataforma EDUCA CNDH, así como para el documento ABC de las masculinidades que se publicara en septiembre.  (Ver anexo 3 JUSTIFICACIÓN DE DIFERENCIA DE AVANCE CON RESPECTO A LAS METAS PROGRAMADAS, Fichas técnicas)</t>
    </r>
  </si>
  <si>
    <r>
      <t>Acciones de mejora para el siguiente periodo
UR:</t>
    </r>
    <r>
      <rPr>
        <sz val="10"/>
        <rFont val="Montserrat"/>
      </rPr>
      <t xml:space="preserve"> 112
ACCIONES DE MEJORA PARA EL SIGUIENTE PERIODO:    Las capacitaciones ya iniciaron por lo que con ello podremos cumplir con la meta programada para cada trimestre.    </t>
    </r>
  </si>
  <si>
    <r>
      <t>Acciones realizadas en el periodo
UR:</t>
    </r>
    <r>
      <rPr>
        <sz val="10"/>
        <rFont val="Montserrat"/>
      </rPr>
      <t xml:space="preserve"> 104
Las acciones de los indicadores se describen en el archivo del Anexo 2 Información cualitativa al segundo trimestre de 2019, presentado por la Cuarta Visitaduría General</t>
    </r>
  </si>
  <si>
    <r>
      <t>Justificación de diferencia de avances con respecto a las metas programadas
UR:</t>
    </r>
    <r>
      <rPr>
        <sz val="10"/>
        <rFont val="Montserrat"/>
      </rPr>
      <t xml:space="preserve"> 104
VARIACIÓN PRESUPUESTAL:      Al segundo trimestre de 2019, se ejercieron 10.88 millones de pesos, equivalentes al 67.76 por ciento respecto de los 16.05 millones de pesos programados. La diferencia se identifica principalmente en recursos en compromiso por un monto de 3.3 millones de pesos, que reportarían un 88.8 por ciento de ejercido. Lo anterior, en virtud de que algunas acciones de promoción y seguimiento, como son seminarios, conferencias y estudios, conllevan un proceso de programación y desarrollo, proceso en el cual nos encontramos para poder ejecutarse en el segundo semestre de 2019.  Asimismo, se tiene una ampliación para reforzar las acciones del desarrollo de estudios y proyectos.  ;  JUSTIFICACIÓN DE DIFERENCIA DE AVANCE CON RESPECTO A LAS METAS PROGRAMADAS:    Se presenta la explicación de la variación en los indicadores para resultados, en el orden respecto al cumplimiento de la meta superior al 100.0 por ciento de mayor al menor porcentaje alcanzado.    Nota: La explicación del cumplimiento de cada indicador se desglosa en el Anexo 3 Notas Adicionales del Segundo Trimestre de 2019 presentado por la Cuarta Visitaduría General</t>
    </r>
  </si>
  <si>
    <r>
      <t>Acciones de mejora para el siguiente periodo
UR:</t>
    </r>
    <r>
      <rPr>
        <sz val="10"/>
        <rFont val="Montserrat"/>
      </rPr>
      <t xml:space="preserve"> 104
Al momento de este informe, no se cuentan con acciones de mejora que reportar.</t>
    </r>
  </si>
  <si>
    <r>
      <t>Acciones realizadas en el periodo
UR:</t>
    </r>
    <r>
      <rPr>
        <sz val="10"/>
        <rFont val="Montserrat"/>
      </rPr>
      <t xml:space="preserve"> 120
En el segundo trimestre, considerando que el servicio en los 22 dispositivos móviles sería durante seis meses, se definió que iniciaría a partir de junio a noviembre del año en curso. Por lo tanto, considerando la cobertura del personal en las entidades federativas para verificarlos eventos realizados por los particos políticos en dichas entidades, la Coordinación Operativa de la UTF seleccionó las 15 entidades federativas con mayor colaboración para asignarles un dispositivo móvil, las cuales de detallan a continuación:  ?Coordinación Operativa (6)  ?Ciudad de México (2)  ?Tabasco (2)  ?Baja California Sur (1)  ?Zacatecas (1)  ?Chihuahua (1)  ?Nuevo León (1)  ?Campeche (1)  ?Veracruz (1)  ?San Luis Potosí (1)  ?Guanajuato (1)  ?Michoacán (1)  ?Yucatán (1)  ?Guerrero (1)  ?Hidalgo (1)   La Coordinación Operativa elaboró los oficios de resguardo y la carta responsiva de uso de dispositivos móviles, los cuales se enviaron a los Enlaces de fiscalización en las entidades señaladas, para la realización de visitas de verificación del gasto programado de los partidos políticos nacionales y locales.  Durante este periodo, el proveedor remitió los manuales de operación del aplicativo, de este modo, personal de la Coordinación Operativa llevo a cabo actualizaciones y las pruebas necesarias respecto de su funcionamiento, en las que se detectaron incidencias en cuanto a la autenticación de usuarios, descarga automática de procesos y catálogos y del llenado en la creación de una encuesta. Cabe señalar, que durante las pruebas uno de los dispositivos móviles se encuentra sin servicio de datos. En ese sentido, a partir del mes de julio, iniciará la verificación de eventos con dispositivos móviles, en las entidades señaladas en el cuadro anterior, toda vez que, durante el mes de junio, personal de dicha Coordinación realizó las pruebas y capacitación con el personal.
</t>
    </r>
    <r>
      <rPr>
        <b/>
        <sz val="10"/>
        <rFont val="Montserrat"/>
      </rPr>
      <t>UR:</t>
    </r>
    <r>
      <rPr>
        <sz val="10"/>
        <rFont val="Montserrat"/>
      </rPr>
      <t xml:space="preserve"> 114
Durante el segundo trimestre se han capacitado a 9 personas en seis cursos asociados a género, esto da como resultado un total de 19 eventos de capacitación.   Se hace referencia a un evento de capacitación como una unidad; es decir, cada evento de capacitación es considerado como una Actividad de Capacitación entendiendo por ésta: los cursos, los talleres y los seminarios de la oferta académica en materia de género. Un evento de capacitación se refiere a cada una de las actividades que se pueden cursar. Un funcionario puede inscribirse a dos o más cursos a la vez. Esta combinación da como resultado los 19 eventos de capacitación en Centro Virtual INE por parte de los 9 funcionarios.   Los cursos son los siguientes:    ? Módulo I.  Perspectiva de Género Mujeres y Democracia.  ? Módulo II.  Perspectiva de Género Derechos Humanos de las Mujeres.  ? Módulo III. La Igualdad entre Géneros y la Diversidad como un Valor.  ? Módulo IV. Género y Violencia El Derecho de las Mujeres.  ? Modulo VI. Violencia Política contra las Mujeres en Razón de Género.  ? Fiscalización con Perspectiva de Género al Gasto Ordinario  </t>
    </r>
  </si>
  <si>
    <r>
      <t>Justificación de diferencia de avances con respecto a las metas programadas
UR:</t>
    </r>
    <r>
      <rPr>
        <sz val="10"/>
        <rFont val="Montserrat"/>
      </rPr>
      <t xml:space="preserve"> 120
La diferencia de avances en el segundo trimestre, se debe a que, aun cuando el servicio en los dispositivos móviles inicio en junio, las actividades realizadas por la Coordinación Operativa con apoyo del proveedor fueron las siguientes:  ? Activación y alta del servicio de datos en los 22 dispositivos móviles.  ? Elaboración de los manuales de operación del aplicativo y capacitación al personal usuario.  ? Creación y envío de usuario y contraseña del personal en las 15 entidades federativas seleccionadas.  ? Envío de los dispositivos y resguardos al personal en las 15 entidades federativas seleccionadas.  ? Realización de pruebas de funcionamiento del aplicativo en los dispositivos móviles.    Por lo anterior, existe una diferencia en el avance físico programado y el realizado, al no haber llevado acabo visitas de verificación con los dispositivos móviles en el primer mes del servicio, pues se realizaron actividades de logística y de capacitación al personal para la implementación. Es por ello que, a partir del mes de julio, se estará realizando el levantamiento de información con dispositivos móviles.
</t>
    </r>
    <r>
      <rPr>
        <b/>
        <sz val="10"/>
        <rFont val="Montserrat"/>
      </rPr>
      <t>UR:</t>
    </r>
    <r>
      <rPr>
        <sz val="10"/>
        <rFont val="Montserrat"/>
      </rPr>
      <t xml:space="preserve"> 114
No se reporta avances en el indicador, ya que la meta es anual, por lo que no existen diferencias en el periodo que se informa.</t>
    </r>
  </si>
  <si>
    <r>
      <t>Acciones de mejora para el siguiente periodo
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114
Sin información</t>
    </r>
  </si>
  <si>
    <r>
      <t>Acciones realizadas en el periodo
UR:</t>
    </r>
    <r>
      <rPr>
        <sz val="10"/>
        <rFont val="Montserrat"/>
      </rPr>
      <t xml:space="preserve"> 104
Durante el segundo trimestre del año, la Coordinación Nacional de Comunicación Social (CNCS) presentó los resultados del análisis interseccional sobre la cobertura de los medios durante el Proceso Electoral Federal 2017- 2018, desarrollado con base en la metodología propuesta por la misma Coordinación y enriquecida con los comentarios de la Comisión Temporal para el Fortalecimiento de la Igualdad de Género y No Discriminación en la Participación Política en el marco del Proceso Electoral 2017-2018. Los resultados y observaciones derivados de la aplicación de dicha metodología, servirán de base para el análisis sobre la cobertura de los medios durante los Procesos Electorales Locales 2018- 2019.   Asimismo, la CNCS recopiló la información de los medios de comunicación convencionales y redes sociales para el análisis sobre la cobertura de los medios durante los Procesos Electorales Locales 2018- 2019 y presentó la propuesta metodológica para el análisis de la información correspondiente a dicho periodo.</t>
    </r>
  </si>
  <si>
    <r>
      <t>Justificación de diferencia de avances con respecto a las metas programadas
UR:</t>
    </r>
    <r>
      <rPr>
        <sz val="10"/>
        <rFont val="Montserrat"/>
      </rPr>
      <t xml:space="preserve"> 104
No hay diferencia conforme a la meta anual programada en el indicador.</t>
    </r>
  </si>
  <si>
    <r>
      <t>Acciones de mejora para el siguiente periodo
UR:</t>
    </r>
    <r>
      <rPr>
        <sz val="10"/>
        <rFont val="Montserrat"/>
      </rPr>
      <t xml:space="preserve"> 104
Mantener de forma permanente la capacitación y sensibilización sobre el tema para el personal que participa en el proyecto, con el propósito de facilitar el análisis de la información y optimizar la calidad del mismo. </t>
    </r>
  </si>
  <si>
    <r>
      <t>Acciones realizadas en el periodo
UR:</t>
    </r>
    <r>
      <rPr>
        <sz val="10"/>
        <rFont val="Montserrat"/>
      </rPr>
      <t xml:space="preserve"> 112
Para el indicador Análisis de violencia contra las mujeres, estereotipos e igualdad de género en los promocionales de los partidos políticos y coaliciones en el Proceso Electoral Federal 2017-2018.  Se enviaron los términos de referencia de la investigación a las siguientes instituciones y personas expertas:     ?Comunicación e Información de la Mujer, A.C.  ?Centro Universitario de Estudios de Género, Universidad de Colima   ?Programa Interdisciplinario de Género, El Colegio de México  ?Laboratorio de Comunicación Política, Universidad Autónoma de Nuevo León   ?Colectivo Luchadoras MX  ?Facultad de Ciencias Políticas y Sociales, Universidad Nacional Autónoma de México  ?Derechos Digitales, A.C.  ?Mtra. Georgina Flores, investigadora de la Facultad Latinoamericana de Ciencias Sociales  ?Mtra. Julieta Brambila, investigadora de la Universidad de las Américas, Puebla  ?Departamento de Comunicación de la Universidad Iberoamericana    Se recibieron propuestas técnicas y económicas de las s;  Para el indicador: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  Tras la evaluación de las propuestas técnicas y económicas recibidas por tres potenciales proveedores, se adjudicó el contrato a ?12624 Consultoras?, en virtud de que su propuesta cumplió con todos los requerimientos técnicos solicitados por la Dirección Ejecutiva de Prerrogativas y Partidos Políticos.  Asimismo, se remitió el primer producto programado, mismo que consiste en un Plan de Trabajo y la propuesta metodológica para la realización del estudio.   
</t>
    </r>
    <r>
      <rPr>
        <b/>
        <sz val="10"/>
        <rFont val="Montserrat"/>
      </rPr>
      <t>UR:</t>
    </r>
    <r>
      <rPr>
        <sz val="10"/>
        <rFont val="Montserrat"/>
      </rPr>
      <t xml:space="preserve"> 120
Indicador: Porcentaje de actividades de género realizadas para la generación de líneas de acción y programas que fortalezcan la fiscalización con perspectiva de género. Durante el segundo trimestre, se solicitó a la DEA, la cancelación de la actividad 2 ?Llevar a cabo el estudio comparado de los resultados y logros alcanzados por los partidos políticos mediante los Programas Anuales de Trabajo del rubro de capacitación, promoción y desarrollo del liderazgo político de las mujeres del ejercicio 2016 respecto del 2017?.    En sustitución se incorporó la actividad 6 ?Llevar a cabo el análisis estructural para la asignación de recursos para la capacitación, promoción y desarrollo del liderazgo político de las mujeres del Gasto Programado en los partidos políticos y su impacto en el Programa Anual de Trabajo (PAT)?.     La actividad 3 ?Segundo encuentro para el fortalecimiento de la rendición de cuentas del ejercicio del gasto programado, con el fin de identificar líneas de acción que garan;  Indicador: Observaciones promedio de la revisión a los Programas Anuales de Trabajo recibidos. Al finalizar el segundo trimestre, se han analizado 448 PAT iniciales y 132 modificaciones, de las cuales 290 son de actividades específicas, 264 son de capacitación, promoción y desarrollo del liderazgo político de las mujeres, y 26 de liderazgos juveniles, de los cuales se emitieron recomendaciones a 7 partidos políticos nacionales y 233 partidos con acreditación local, respecto de sus PAT presentados por rubro de gasto.</t>
    </r>
  </si>
  <si>
    <r>
      <t>Justificación de diferencia de avances con respecto a las metas programadas
UR:</t>
    </r>
    <r>
      <rPr>
        <sz val="10"/>
        <rFont val="Montserrat"/>
      </rPr>
      <t xml:space="preserve"> 112
En el caso del primer indicado: Porcentaje de estudios finalizados, cabe señalar que su medición es anual y no trimestral, por lo que se espera cumplir con el 100% hacia finales de año en razón de que se refiere a la finalización de los cuatro estudios programados.  ;  En el caso de los indicadores dos, tres  cuatro y cinco, no se registraron avances respecto al trimestre anterior, por lo que se tiene un avance del 30%, ya que los cuatro casos se refieren a la entrega de un primer borrador para cada estudio, lo cual no se ha cumplido por los motivos que se exponen a continuación.      En primer lugar, a pesar de que se identificaron una buena cantidad de instituciones y personas expertas en las temáticas de los estudios, se enfrentaron dificultades para establecer los contactos respectivos y, en algunos casos, una vez establecido el contacto, no hubo interés en presentar propuestas técnicas y económicas. En ese sentido, se rebasaron los tiempos programados en la realización de la investigación de mercado.     Esta situación también se tradujo en un retraso en la integración de los expedientes de adjudicación para su envío y análisis de la Dirección Ejecutiva de Administración. Por otro lado, los tiempos para la realización del trámite administrativo para la adjudicación de los contratos han excedido a lo contemplado. Otro factor que ha causado retrasos en el proceso de adjudicación es que, dada la naturaleza del recurso correspondiente a este proyecto, se deben realizar trámites paralelos entre la Dirección Ejecutiva de Administración y la oficina del Secretario Ejecutivo.
</t>
    </r>
    <r>
      <rPr>
        <b/>
        <sz val="10"/>
        <rFont val="Montserrat"/>
      </rPr>
      <t>UR:</t>
    </r>
    <r>
      <rPr>
        <sz val="10"/>
        <rFont val="Montserrat"/>
      </rPr>
      <t xml:space="preserve"> 120
Para el Indicador Observaciones promedio de la revisión a los Programas Anuales de Trabajo recibidos  Se observa una diferencia de avance realizado por arriba del programado, en razón de que se recibieron el 89% de los PAT esperados.     Asimismo, se modificó el denominador respecto a la cifra reportada en el primer trimestre toda vez que derivado de los últimos procesos electorales federales y locales, algunos partidos políticos perdieron el registro y en consecuencia ya no se encuentran obligados a ejercer recursos del gasto programado. ;  Para el indicador Porcentaje de actividades de género realizadas para la generación de líneas de acción y programas que fortalezcan la fiscalización con perspectiva de género, no hay diferencia de avances, la frecuencia de medición para este proyecto se determinó con una periodicidad anual, por lo cual hasta el momento no se refleja avance programado o realizado. </t>
    </r>
  </si>
  <si>
    <r>
      <t>Acciones de mejora para el siguiente periodo
UR:</t>
    </r>
    <r>
      <rPr>
        <sz val="10"/>
        <rFont val="Montserrat"/>
      </rPr>
      <t xml:space="preserve"> 112
Se ha logrado establecer una comunicación fluida con la Dirección Ejecutiva de Administración y la oficina del Secretario Ejecutivo, lo que ha permitido un mayor entendimiento de los requerimientos y procesos que conlleva la realización de estos trámites. En ese sentido, se puede afirmar que ello constituye una lección aprendida y se cuenta con mayores elementos para realizar los trámites de los estudios que están por adjudicarse de una forma más expedita.
</t>
    </r>
    <r>
      <rPr>
        <b/>
        <sz val="10"/>
        <rFont val="Montserrat"/>
      </rPr>
      <t>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</si>
  <si>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123
Para el Indicador: Porcentaje de Designaciones de Consejeras Electorales en los OPL. El pasado 26 de junio de 2019 se presentó ante la Comisión de Vinculación con los Organismos Públicos Locales del Instituto Nacional Electoral el proyecto de acuerdo del Consejo General por el que se aprueban las Convocatorias para la designación de la Consejera o Consejero Presidente del Organismo Público Local de Tamaulipas, de la Consejera o Consejero Electoral de Oaxaca y Consejera Electoral de Veracruz, el cual será presentado próximamente para su aprobación ante el Consejo General del Instituto.;  Indicador Porcentaje de informes estadísticos realizados. Se realizó la recopilación de la información del Proceso Electoral Local 2018-2019 en Aguascalientes, Baja California, Durango, Quintana Roo y Tamaulipas, y del Proceso Electoral Extraordinario 2019 (Puebla), dando seguimiento por género:  1. Candidaturas independientes  2. Candidaturas registradas para ayuntamientos en Aguascalientes  3. Candidaturas registradas para la gubernatura, diputaciones y ayuntamientos en Baja California  4. Candidaturas registradas para ayuntamientos en Durango  5. Candidaturas registradas para la gubernatura  y ayuntamientos en Puebla  6. Candidaturas registradas para diputaciones en Quintana Roo  7. Candidaturas registradas para diputaciones en Tamaulipas  Recopilación de información respecto a la regulación de candidaturas indígenas y jóvenes en las 32 entidades, con base en los trabajos realizados por los institutos electorales en Aguascalientes, Baja California Sur, Campeche, Chiapas, Chihuahua, Ciudad de México, Coahuila, colima, Durango, Estado de México, Guanajuato, Guerrero, Hidalgo, Jalisco, Michoacán, Morelos, Nuevo León, Oaxaca, Puebla, Querétaro, Quintana Roo, San Luis Potosí, Sinaloa, Sonora, Tabasco, Tamaulipas, Tlaxcala, Veracruz, Yucatán y Zacatecas, donde se desarrollaron procesos electorales locales, concurrentes con el federal 2017-2018, sobre la inclusión de indígenas y jóvenes en las candidaturas que se presentaron por parte de los partidos políticos y/o candidatos independientes, en su caso, en atención a lo dispuesto en sus respectivas legislaciones, así como a las acciones afirmativas adoptadas, el cual se basa en 4 etapas:  1. Situación jurídica contractual de las entidades, 2. La generación de acciones afirmativas por parte del OPL durante el último Proceso Electoral Local, 3. Mandatos judiciales a través de los 3 niveles (Tribunal Electoral Local, Salas Regionales y Sala Superior) 4. Acciones a realizar durante el presente Proceso Electoral Local.
</t>
    </r>
    <r>
      <rPr>
        <b/>
        <sz val="10"/>
        <rFont val="Montserrat"/>
      </rPr>
      <t>UR:</t>
    </r>
    <r>
      <rPr>
        <sz val="10"/>
        <rFont val="Montserrat"/>
      </rPr>
      <t xml:space="preserve"> 122
Durante el segundo trimestre se realizaron las siguientes actividades:   -Evaluación e implementación del ?Programa de formación para desarrollar ambientes laborales libre de violencia y discriminación en los órganos desconcentrados?, cuyo objetivo es desarrollar en el personal de mando superior habilidades para promover conductas asertivas, dirigidas a disminuir algunas de las causas que dan lugar al acoso y hostigamiento en sus equipos de trabajo.  -Décimo Séptima Sesión Ordinaria del Comité de seguimiento para casos de hostigamiento y acoso sexual o laboral en el INE.  -Foros para garantizar la paridad de género en las seis entidades federativas con Proceso Electoral Local 2018-2019  -?Masculinidades y desigualdades?, segunda y tercera sesiones del Seminario  -Seguimiento a la Red de Mujeres Electas  -Presentación del Protocolo para garantizar el derecho a la no discriminación por identidad y expresión de género de las personas que laboran en el Instituto Nacional Electoral, en el marco del Día Internacional del Orgullo LGBT.</t>
    </r>
  </si>
  <si>
    <r>
      <t>Justificación de diferencia de avances con respecto a las metas programadas
UR:</t>
    </r>
    <r>
      <rPr>
        <sz val="10"/>
        <rFont val="Montserrat"/>
      </rPr>
      <t xml:space="preserve"> 123
Indicador: Porcentaje de Designaciones de Consejeras Electorales en los OPL, sin comentarios ya que el avance es anual.;  Indicador: Porcentaje de informes estadísticos realizados sin comentarios ya que el avance es anual.
</t>
    </r>
    <r>
      <rPr>
        <b/>
        <sz val="10"/>
        <rFont val="Montserrat"/>
      </rPr>
      <t>UR:</t>
    </r>
    <r>
      <rPr>
        <sz val="10"/>
        <rFont val="Montserrat"/>
      </rPr>
      <t xml:space="preserve"> 122
Para los indicadores: Porcentaje de capacitación para promover la igualdad sustantiva y ambientes laborales libres de violencia al interior del INE y Porcentaje de difusión para promover la igualdad sustantiva y ambientes laborales libres de violencia al interior del INE, sus metas son anuales, por lo que no se reportan avances en las mismas para el periodo que se reporta.;  En los indicadores:   Porcentaje de acciones de capacitación realizadas para promover la igualdad sustantiva y ambientes laborales libres de violencia al interior del INE,  Porcentaje de actividades de capacitación y sensibilización realizadas para promover la igualdad en el ejercicio de los derechos político-electorales,   Porcentaje de capacitación y sensibilización para promover la igualdad en el ejercicio de los derechos político-electorales y,  Porcentaje de actividades de difusión realizadas para promover la igualdad en el ejercicio de los derechos político-electorales  que presentan avances para el segundo t;  Para el indicador: Porcentaje de acciones de vinculación realizadas para promover la igualdad sustantiva y ambientes laborales libres de violencia al interior del INE, se cumplió con la meta establecida para el periodo que se reporta, ya que se realizaron las actividades que se tenían contempladas.</t>
    </r>
  </si>
  <si>
    <r>
      <t>Acciones de mejora para el siguiente periodo
UR:</t>
    </r>
    <r>
      <rPr>
        <sz val="10"/>
        <rFont val="Montserrat"/>
      </rPr>
      <t xml:space="preserve"> 123
Sin información
</t>
    </r>
    <r>
      <rPr>
        <b/>
        <sz val="10"/>
        <rFont val="Montserrat"/>
      </rPr>
      <t>UR:</t>
    </r>
    <r>
      <rPr>
        <sz val="10"/>
        <rFont val="Montserrat"/>
      </rPr>
      <t xml:space="preserve"> 122
Agilizar los trámites administrativos para que los proyectos se cumplan en tiempo y forma.</t>
    </r>
  </si>
  <si>
    <r>
      <t>Acciones realizadas en el periodo
UR:</t>
    </r>
    <r>
      <rPr>
        <sz val="10"/>
        <rFont val="Montserrat"/>
      </rPr>
      <t xml:space="preserve"> 115
Para el indicador: Porcentaje de participantes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2018. Una buena parte de las actividades programadas de estos proyectos están calendarizadas durante los primeros meses del año, para algunas de ellas, personal del Instituto ha sido invitado a participar.;  Para el indicador: Porcentaje de eventos de difusión realizados, no existe actividad para este trimestre;  Para el indicador: Porcentaje de acciones para promover la participación y el ejercicio de derechos políticos de las mujeres. Se llevó a cabo la firma de un convenio de colaboración con PNUD para la evaluación de proyectos 2019. A partir del 25 de junio se comenzó la difusión a las reglas de operación y convocatoria del programa en su edición 2019.     Con la finalidad de atender dudas y brindar información oportuna se puso a disposición la cuenta de correo electrónico participacion.democratica@ine.mx  </t>
    </r>
  </si>
  <si>
    <r>
      <t>Justificación de diferencia de avances con respecto a las metas programadas
UR:</t>
    </r>
    <r>
      <rPr>
        <sz val="10"/>
        <rFont val="Montserrat"/>
      </rPr>
      <t xml:space="preserve"> 115
Para el indicador: Porcentaje de participantes en actividades para promover la participación de las mujeres en distintas vertientes. Se destaca un avance considerable en comparación al primer trimestre derivado del trabajo de revisión y seguimiento en las inconsistencias y soportes documentales de talleres de capacitación.;  Para el indicador: Porcentaje de acciones para promover la participación y el ejercicio de derechos políticos de las mujeres. Se modifica la información relativa al avance físico programado del indicador 2 debido a que la información capturada originalmente no coincide con la ponderación que fue aprobada en portal del Anexo de Erogaciones para la Igualdad entre Mujeres y Hombres del Instituto Nacional de las Mujeres.</t>
    </r>
  </si>
  <si>
    <r>
      <t>Acciones de mejora para el siguiente periodo
UR:</t>
    </r>
    <r>
      <rPr>
        <sz val="10"/>
        <rFont val="Montserrat"/>
      </rPr>
      <t xml:space="preserve"> 115
Para el indicador: Porcentaje de participantes en actividades para promover la participación de las mujeres en distintas vertientes. Se trabaja en la verificación de compromisos planteados en los proyectos, revisión de informes parciales y cotejo de listados de talleres impartidos.</t>
    </r>
  </si>
  <si>
    <r>
      <t>Acciones realizadas en el periodo
UR:</t>
    </r>
    <r>
      <rPr>
        <sz val="10"/>
        <rFont val="Montserrat"/>
      </rPr>
      <t xml:space="preserve"> 116
Se logró la capacitación de 1513 trabajadoras/res de la rama administrativa a nivel nacional del Instituto Nacional Electoral,  mediante el desarrollo de 49 cursos en modalidad presencial.</t>
    </r>
  </si>
  <si>
    <r>
      <t>Justificación de diferencia de avances con respecto a las metas programadas
UR:</t>
    </r>
    <r>
      <rPr>
        <sz val="10"/>
        <rFont val="Montserrat"/>
      </rPr>
      <t xml:space="preserve"> 116
Derivado del proceso electoral realizado en los estados de:  a) Aguascalientes  b) Baja California  c) Durango  d) Quintana Roo  e) Tamaulipas  f) Puebla  No fue posible llevar a cabo la capacitar al personal adscrito a los Estados mencionados, toda vez que el Estatuto del Servicio Profesional Electoral Nacional y del Personal de la Rama Administrativa, en su artículo 368, establece que: Las acciones de capacitación del Personal de la Rama Administrativa, podrán modificarse, cancelarse o posponerse por las causas siguientes: Fracción d) Por ser proceso electoral.   Por lo que el indicador establecido para el segundo trimestre del año, del 23% del personal a capacitado, sólo se logró llegar al 21%.  Es importante resaltar que durante el mes de Julio se realizará la capacitación del personal de los estados señalados, con lo que se alcanzará la meta y probablemente se rebase. </t>
    </r>
  </si>
  <si>
    <r>
      <t>Acciones de mejora para el siguiente periodo
UR:</t>
    </r>
    <r>
      <rPr>
        <sz val="10"/>
        <rFont val="Montserrat"/>
      </rPr>
      <t xml:space="preserve"> 116
Sin información</t>
    </r>
  </si>
  <si>
    <r>
      <t>Acciones realizadas en el periodo
UR:</t>
    </r>
    <r>
      <rPr>
        <sz val="10"/>
        <rFont val="Montserrat"/>
      </rPr>
      <t xml:space="preserve"> 600
En mayo, la SECTUR a través de la Unidad de Igualdad de Género, participó en la última edición del Women´s Forum Americas, como testigo de honor en la firma de la iniciativa ?Acabemos con la esclavitud moderna?: Lanzamiento de una carta contra la trata de personas? para que empresarios/as hoteleros de la CDMX se sumen a implementar acciones similares a las que establece el Código de Conducta Nacional para la Protección de Niñas, Niños y Adolescentes;  En el mes de abril de 2019, la SECTUR participó en el ?Festival de los Derechos de la Niñez? que organizó el DIF Nacional en el Complejo Cultural Los Pinos, con un stand para difundir información sobre el Código de Conducta Nacional para la Protección de Niñas, Niños y Adolescentes en el Sector de los Viajes y el Turismo y el Plan de Acción Turismo Libre de Trabajo Infantil. Durante el evento se compartieron actividades con la Comisión Intersecretarial contra la Trata de Personas y la Asociación Civil Infancia Común en la que se entregaro;  De las 1,718 empresas turísticas que adoptaron el compromiso contra la explotación sexual y laboral de niñas, niños y adolescentes a través del Código de Conducta para la Protección de Niñas, Niños y Adolescentes en el Sector de los Viajes y el Turismo (CCN) de la SECTUR de 2015 a 2019, 107 es decir 6.2% concluyeron con éxito la implementación de las 6 directrices que integran este instrumento y se hicieron acreedoras al reconocimiento correspondiente del 1 de diciembre de 2018 al 30 de junio de 2019.</t>
    </r>
  </si>
  <si>
    <r>
      <t>Justificación de diferencia de avances con respecto a las metas programadas
UR:</t>
    </r>
    <r>
      <rPr>
        <sz val="10"/>
        <rFont val="Montserrat"/>
      </rPr>
      <t xml:space="preserve"> 600
Sin información</t>
    </r>
  </si>
  <si>
    <r>
      <t>Acciones de mejora para el siguiente periodo
UR:</t>
    </r>
    <r>
      <rPr>
        <sz val="10"/>
        <rFont val="Montserrat"/>
      </rPr>
      <t xml:space="preserve"> 600
Sin información</t>
    </r>
  </si>
  <si>
    <r>
      <t>Acciones realizadas en el periodo
UR:</t>
    </r>
    <r>
      <rPr>
        <sz val="10"/>
        <rFont val="Montserrat"/>
      </rPr>
      <t xml:space="preserve"> 213
La incorporación de la perspectiva de género en el Pensión para el Bienestar de las Personas Adultas Mayores, permite contribuir a que las mujeres accedan a sus derechos sociales y se beneficien de manera igualitaria de esos derechos.  En el anexo 1, se muestra que de las 6,751,265 personas adultas mayores del Padrón Activo de Beneficiarios del Programa Pensión para el Bienestar de las Personas Adultas Mayores, 2,967,579 son hombres y 3,783,686, son mujeres, es decir que las mujeres representan el 56% de la población atendida   </t>
    </r>
  </si>
  <si>
    <r>
      <t>Justificación de diferencia de avances con respecto a las metas programadas
UR:</t>
    </r>
    <r>
      <rPr>
        <sz val="10"/>
        <rFont val="Montserrat"/>
      </rPr>
      <t xml:space="preserve"> 213
El avance al segundo trimestre es mayor a la meta anual debido a que se presenta una mayor incorporación de mujeres adultas mayores a la Pensión.  </t>
    </r>
  </si>
  <si>
    <r>
      <t>Acciones de mejora para el siguiente periodo
UR:</t>
    </r>
    <r>
      <rPr>
        <sz val="10"/>
        <rFont val="Montserrat"/>
      </rPr>
      <t xml:space="preserve"> 213
Continuar con la perspectiva de género para contribuir el acceso y beneficio igualitario de las mujeres adultas mayores a sus derechos sociales.</t>
    </r>
  </si>
  <si>
    <r>
      <t>Acciones realizadas en el periodo
UR:</t>
    </r>
    <r>
      <rPr>
        <sz val="10"/>
        <rFont val="Montserrat"/>
      </rPr>
      <t xml:space="preserve"> 211
Sin información</t>
    </r>
  </si>
  <si>
    <r>
      <t>Justificación de diferencia de avances con respecto a las metas programadas
UR:</t>
    </r>
    <r>
      <rPr>
        <sz val="10"/>
        <rFont val="Montserrat"/>
      </rPr>
      <t xml:space="preserve"> 211
Porcentaje de mujeres Beneficiarias del Programa. El nivel de cumplimiento del indicador respecto a la meta programada muestra un desempeño sobresaliente. Lo anterior indica que la relación de mujeres beneficiarias atendidas por el Programa del total de personas Beneficiarias, se ha mantenido sin variación respecto a lo observado históricamente. ;  Porcentaje de hijas o niñas al cuidado de personas Beneficiarias. El nivel de cumplimiento del indicador respecto a la meta programada muestra un desempeño destacado. Lo anterior indica que la relación de niñas atendidas por el Programa del total de infantes, se ha mantenido sin variación respecto a lo observado históricamente.</t>
    </r>
  </si>
  <si>
    <r>
      <t>Acciones de mejora para el siguiente periodo
UR:</t>
    </r>
    <r>
      <rPr>
        <sz val="10"/>
        <rFont val="Montserrat"/>
      </rPr>
      <t xml:space="preserve"> 211
Sin información</t>
    </r>
  </si>
  <si>
    <r>
      <t>Acciones realizadas en el periodo
UR:</t>
    </r>
    <r>
      <rPr>
        <sz val="10"/>
        <rFont val="Montserrat"/>
      </rPr>
      <t xml:space="preserve"> D00
Mediante las evaluaciones y auditorías que le han sido aplicadas al programa durante el 2018, el PAIMEF en coordinación con la DGEMPS, definió los Aspectos Susceptibles de Mejora (ASM) para el presente ejercicio fiscal, 3 ASM clasificados como específicos y uno como institucionales.  Se integró el Padrón con estructura Actores Sociales del PAIMEF, correspondiente al periodo abril a junio de 2019.  Se realizó la sistematización de las acciones realizadas por las 32 IMEF en beneficio de niñas, niños y adolescentes 2012-2018, información que servirá como insumo para las Estrategias ENAPEA, ENPA y del SIPINNA.    En el marco se la Contraloría Social se presentó a la SFP el Informe Final 2018 y se actualizó la Guía Operativa 2019 junto con sus Anexos, se realizó el Programa Anual de Trabajo 2019 y se actualizaron y diseñaron los materiales de difusión y capacitación.  </t>
    </r>
  </si>
  <si>
    <r>
      <t>Justificación de diferencia de avances con respecto a las metas programadas
UR:</t>
    </r>
    <r>
      <rPr>
        <sz val="10"/>
        <rFont val="Montserrat"/>
      </rPr>
      <t xml:space="preserve"> D00
Aunque la diferencia de la meta programada con la alcanzada es significativa, esto se debió a que las Reglas de Operación del PAIMEF fueron publicadas el pasado 28 de febrero de 2019, motivo por el cual la ejecución del programa sufrió un atraso en el desarrollo de sus acciones.   En abril, se otorgó la primera ministración a 15 de las 32 Instancias de Mujeres (75% del total del presupuesto destinado) y en mayo, a las 17 IMEF restantes (60% del total de sus correspondientes  presupuestos).  Es importante aclarar que no se alcanzó la meta; sin embargo, se espera que el comportamiento de la meta en los siguientes trimestres alcance lo planeado.  </t>
    </r>
  </si>
  <si>
    <r>
      <t>Acciones de mejora para el siguiente periodo
UR:</t>
    </r>
    <r>
      <rPr>
        <sz val="10"/>
        <rFont val="Montserrat"/>
      </rPr>
      <t xml:space="preserve"> D00
Se fortaleció el seguimiento y acompañamiento con las IMEF para mejora de la elaboración de sus Programas Anuales, para precisar conceptos y criterios del reporte de población atendida. Asimismo, se inició el acompañamiento a las IMEF con el propósito de asegurar el cumplimiento efectivo de las acciones de sus Programas Anuales y con ello, alcanzar las metas planteadas en relación con la población atendida.</t>
    </r>
  </si>
  <si>
    <r>
      <t>Acciones realizadas en el periodo
UR:</t>
    </r>
    <r>
      <rPr>
        <sz val="10"/>
        <rFont val="Montserrat"/>
      </rPr>
      <t xml:space="preserve"> L00
.;  En el periodo enero-junio de 2019, no se programaron metas ni se tuvieron avances en la implementación, desarrollo, consolidación y crecimiento de proyectos de economía social para la producción y el consumo, en beneficio de OSSE constituidos exclusiva o mayoritariamente por mujeres, debido a que las estrategias de trabajo del Programa no prevén su apoyo. No obstante lo anterior, y conforme al calendario presupuestal establecido para el ejercicio fiscal 2019, se tiene previsto erogar recursos en los próximos trimestres del año, lo cual permitirá el cumplimiento de las metas respectivas.
</t>
    </r>
    <r>
      <rPr>
        <b/>
        <sz val="10"/>
        <rFont val="Montserrat"/>
      </rPr>
      <t>UR:</t>
    </r>
    <r>
      <rPr>
        <sz val="10"/>
        <rFont val="Montserrat"/>
      </rPr>
      <t xml:space="preserve"> 210
Al segundo trimestre de 2019, la DGOP no programó metas a alcanzar para el otorgamiento de apoyos para proyectos productivos, por lo que no se reportan avances.</t>
    </r>
  </si>
  <si>
    <r>
      <t>Justificación de diferencia de avances con respecto a las metas programadas
UR:</t>
    </r>
    <r>
      <rPr>
        <sz val="10"/>
        <rFont val="Montserrat"/>
      </rPr>
      <t xml:space="preserve"> L00
En el periodo enero-junio de 2019, no se programaron metas ni se tuvieron avances de estos apoyos en beneficio de OSSE constituidos exclusiva o mayoritariamente por mujeres, debido a que las estrategias de trabajo del Programa no los prevén. No obstante lo anterior, y conforme al calendario presupuestal establecido para el ejercicio fiscal 2019, se tiene previsto erogar recursos en los próximos trimestres del año, lo cual permitirá el cumplimiento de las metas respectivas.;  .
</t>
    </r>
    <r>
      <rPr>
        <b/>
        <sz val="10"/>
        <rFont val="Montserrat"/>
      </rPr>
      <t>UR:</t>
    </r>
    <r>
      <rPr>
        <sz val="10"/>
        <rFont val="Montserrat"/>
      </rPr>
      <t xml:space="preserve"> 210
Derivado de los tiempos establecidos en la mecánica operativa, el proceso de captación de la demanda se inició al término del segundo trimestre.</t>
    </r>
  </si>
  <si>
    <r>
      <t>Acciones de mejora para el siguiente periodo
UR:</t>
    </r>
    <r>
      <rPr>
        <sz val="10"/>
        <rFont val="Montserrat"/>
      </rPr>
      <t xml:space="preserve"> L00
.
</t>
    </r>
    <r>
      <rPr>
        <b/>
        <sz val="10"/>
        <rFont val="Montserrat"/>
      </rPr>
      <t>UR:</t>
    </r>
    <r>
      <rPr>
        <sz val="10"/>
        <rFont val="Montserrat"/>
      </rPr>
      <t xml:space="preserve"> 210
El primer avance de proyectos productivos apoyados se dará en el tercer trimestre.</t>
    </r>
  </si>
  <si>
    <r>
      <t>Acciones realizadas en el periodo
UR:</t>
    </r>
    <r>
      <rPr>
        <sz val="10"/>
        <rFont val="Montserrat"/>
      </rPr>
      <t xml:space="preserve"> 411
Del universo de pagos de ayuda semestral expedidos a 30 viudas de veteranos de la revolución para finales del segundo semestre un apoyo fue cancelado y reintegrado por conocimiento de fallecimiento de la beneficiaria., y tres ayudas restantes fueron reportadas como vencidas y reintegradas a la Tesorería de la Federación, derivado de que las beneficiarias no se presentaron a cobrar. En total se cobraron veintiséis ayudas</t>
    </r>
  </si>
  <si>
    <r>
      <t>Justificación de diferencia de avances con respecto a las metas programadas
UR:</t>
    </r>
    <r>
      <rPr>
        <sz val="10"/>
        <rFont val="Montserrat"/>
      </rPr>
      <t xml:space="preserve"> 411
Conocer con oportunidad su estado de salud, debido a que cuando éste es delicado, no se presentan a pasar revista de sobrevivencia o no se presentan a cobrar su ayuda económica semestral. En ocasiones demora la información sobre su supervivencia o deceso y en ciertos casos, no existe un familiar responsable que brinde información o entregue el acta de defunción.La revista de supervivencia en las entidades federativas, es realizada por las Delegaciones de la Secretaría de Bienestar, del Servicio de Administración Tributaria (SAT), e Instituto de pro veteranos de la Revolución, con residencia en Morelos; en apoyo a las funciones llevadas a cabo por la Unidad de Política y Control Presupuestario perteneciente a la Secretaría de Hacienda y Crédito Público.     En algunos municipios no existe una oficina en la que las viudas puedan dirigirse para realizar el pase de revista de supervivencia, aclaración de dudas o notificaciones de cambio, y tampoco hay sucursal bancaria, por lo cual tienen que trasladarse a otro municipio para realizar dichos trámites o el cobro de su ayuda económica.     La principal dificultad que se presenta actualmente, consisten en que las beneficiarias tienen una edad muy avanzada o están delicadas de salud por lo que ya no se desplazan por si solas.  </t>
    </r>
  </si>
  <si>
    <r>
      <t>Acciones de mejora para el siguiente periodo
UR:</t>
    </r>
    <r>
      <rPr>
        <sz val="10"/>
        <rFont val="Montserrat"/>
      </rPr>
      <t xml:space="preserve"> 411
Continuar con el fortalecimiento de la relación que se tiene con las beneficiarias así como con las Delegaciones de la Secretaria de Bienestar y del SAT en las entidades federativas, siendo en algunas de éstas nuestro único contacto.  Seguir realizando oportunamente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</si>
  <si>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Durante el segundo trimestre de 2019, por conducto del Comité de Ética y Prevención de Conflictos de Intereses (CEPCI)de esta CONUEE, realizo la actualización y validación de los instrumentos de acciones establecidas en el Plan Nacional en materia de Igualdad de Género, como lo son:                                                                                                                            1- Código de Conducta (https://www.gob.mx/cms/uploads/attachment/file/461600/CODIGO_DE_CONDUCTA_1.pdf)        2- Mecanismo de Recepción y Atención de Quejas o Denuncias (https://www.gob.mx/cms/uploads/attachment/file/459590/MECANISMO_DE_RECEPCION_Y_ATENCION_DE_QUEJAS_Y_DENUNCIAS-comprimido.pdf)                                                                   3- Bases de Integración, Organización y Funcionamiento del CEPCI. (https://www.gob.mx/cms/uploads/attachment/file/459589/BASES_DE_INTEGRACION__ORGANIZACION_Y_FUNCIONAMIENTO_DEL_COMITE.pdf)                                                                      Así como la difusión y publicación de los mismos en la página institucional de la CONUEE (https://www.gob.mx/conuee/acciones-y-programas/integridad-publica-40618) para el conocimiento del personal de esta comisión sobre dichos instrumentos.  </t>
    </r>
  </si>
  <si>
    <r>
      <t>Justificación de diferencia de avances con respecto a las metas programadas
UR:</t>
    </r>
    <r>
      <rPr>
        <sz val="10"/>
        <rFont val="Montserrat"/>
      </rPr>
      <t xml:space="preserve"> E00
Aún no se ha realizado la capacitación en materia de género al personal, debido al procedimiento complejo de la contratación de cursos y/o talleres de capacitación, mencionando que se tiene contemplado iniciar en el tercer trimestre la capacitación 2019. </t>
    </r>
  </si>
  <si>
    <r>
      <t>Acciones de mejora para el siguiente periodo
UR:</t>
    </r>
    <r>
      <rPr>
        <sz val="10"/>
        <rFont val="Montserrat"/>
      </rPr>
      <t xml:space="preserve"> E00
Actualmente se está llevando a cabo el Programa Anual de Capacitación (PAC) mismo que incluye cursos y/o talleres de capacitación en materia de Igualdad de Género; por otro lado, se está a la espera de contar con el apoyo de la Comisión Nacional de los Derechos Humanos (CNH) y del Instituto Nacional de las Mujeres (INMUJERES) para que se impartan talleres en materia de los Derechos Humanos de las mujeres, Hostigamiento y Acoso Sexual; para que el personal de la CONUEE obtenga el conocimiento necesario y se sensibilice en dichos temas.</t>
    </r>
  </si>
  <si>
    <r>
      <t>Acciones realizadas en el periodo
UR:</t>
    </r>
    <r>
      <rPr>
        <sz val="10"/>
        <rFont val="Montserrat"/>
      </rPr>
      <t xml:space="preserve"> A00
Se realizó una acción de capacitación (performance musical y teatral interactivo) con temas de lenguaje incluyente e igualdad de género y no discriminación, en la cual el personal asistente aportó al grupo, acciones concretas que se pudieran implementar en el día a día en el uso de un lenguaje incluyente.</t>
    </r>
  </si>
  <si>
    <r>
      <t>Justificación de diferencia de avances con respecto a las metas programadas
UR:</t>
    </r>
    <r>
      <rPr>
        <sz val="10"/>
        <rFont val="Montserrat"/>
      </rPr>
      <t xml:space="preserve"> A00
Se realizó la acción programada para el periodo que se reporta.</t>
    </r>
  </si>
  <si>
    <r>
      <t>Acciones de mejora para el siguiente periodo
UR:</t>
    </r>
    <r>
      <rPr>
        <sz val="10"/>
        <rFont val="Montserrat"/>
      </rPr>
      <t xml:space="preserve"> A00
Se realizarán  difusión de imágenes y material en materia de igualdad de género y no discriminación, así como una acción de capacitación de sensibilización al personal.</t>
    </r>
  </si>
  <si>
    <r>
      <t>Acciones realizadas en el periodo
UR:</t>
    </r>
    <r>
      <rPr>
        <sz val="10"/>
        <rFont val="Montserrat"/>
      </rPr>
      <t xml:space="preserve"> TOM
Para la acción 291, le corresponde el indicador porcentaje de las personas servidoras públicas del CENACE capacitados en temas de igualdad entre mujeres y hombres desagregado por sexo durante 2019. En cumplimiento de este indicador se llevaron a cabo diferentes acciones referentes a igualdad y corresponsabilidad entre la vida laboral y personal, a través de un ciclo de talleres el cual consideró las actividades que a continuación se mencionan:   Proyección de video y documentales referentes a igualdad entre mujeres y hombres, Talleres: Descargas de alegría, Protege tu integridad: tips de defensa personal, Respiración profunda, una técnica de relajación contra el estrés, Coloquio Mujeres en el sector energético: Retos y experiencias. Para la acción 161, le corresponde el indicador porcentaje de las personas servidoras públicas del CENACE informados en materia de equidad de género, no discriminación, no violencia y ética pública durante 2019, dichas acciones se tienen planeadas para el tercer trimestre de 2019. Sin embargo, nos encontramos en la etapa de solicitar cotizaciones para el producto que estamos diseñando y que enmarcarán la campaña de difusión y promoción.  Para la acción 155, le corresponde el indicador porcentaje de asistencia a eventos institucionales en materia de equidad de género, no discriminación, no violencia, corresponsabilidad entre la vida laboral, familiar y personal y ética pública del personal que integra el CENACE. En cumplimiento de este indicador se llevó a cabo en el marco del Día Mundial de la Concientización sobre el Autismo la proyección de la película: Mi nombre es Khan, referente a temas inclusión y no discriminación.  </t>
    </r>
  </si>
  <si>
    <r>
      <t>Justificación de diferencia de avances con respecto a las metas programadas
UR:</t>
    </r>
    <r>
      <rPr>
        <sz val="10"/>
        <rFont val="Montserrat"/>
      </rPr>
      <t xml:space="preserve"> TOM
Para el segundo trimestre no se muestra avance en lo referente a la acción 161 ya que las acciones están programadas para realizarse a partir del tercer trimestre del año.</t>
    </r>
  </si>
  <si>
    <r>
      <t>Acciones de mejora para el siguiente periodo
UR:</t>
    </r>
    <r>
      <rPr>
        <sz val="10"/>
        <rFont val="Montserrat"/>
      </rPr>
      <t xml:space="preserve"> TOM
Se debe dar continuidad con la investigación de mercado y poder elegir las mejores condiciones que cumplan las metas planteadas.</t>
    </r>
  </si>
  <si>
    <r>
      <t>Acciones realizadas en el periodo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En el periodo enero-junio de 2019, la Dirección General de Recursos Humanos y Organización recibió un total de 331 facturas por concepto de inscripción y/o colegiaturas a pagar con cargo al presupuesto 2019, de las cuales se pagaron 303, lo que representó el 91.5%, 1.3 puntos porcentuales por arriba de la meta programada (90.2%).</t>
    </r>
  </si>
  <si>
    <r>
      <t>Justificación de diferencia de avances con respecto a las metas programadas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La variación observada en el indicador es en razón de haber realizado el pago de 19 facturas pendientes del trimestre enero-marzo 2019; así como las facturas pendientes de pago por corrección de parte de los solicitantes por el citado periodo.</t>
    </r>
  </si>
  <si>
    <r>
      <t>Acciones de mejora para el siguiente periodo
UR:</t>
    </r>
    <r>
      <rPr>
        <sz val="10"/>
        <rFont val="Montserrat"/>
      </rPr>
      <t xml:space="preserve"> 811
Se generará un correo Institucional por parte de esta Fiscalía General de la República a través del cual se distribuya y reciba toda la documentación e información relacionada con la ayuda económica extraordinaria.</t>
    </r>
  </si>
  <si>
    <r>
      <t>Acciones realizadas en el periodo
UR:</t>
    </r>
    <r>
      <rPr>
        <sz val="10"/>
        <rFont val="Montserrat"/>
      </rPr>
      <t xml:space="preserve"> B00
Porcentaje de cursos con temas básicos de género y violencia contra las mujeres, impartidos por el Instituto de Formación Ministerial, Policial y Pericial.  Este indicador es de periodicidad anual, sin embargo, se encuentra en proceso la formalización de los trámites de contratación del personal que fungirá como docente, por lo tanto se realizara la reprogramación de la actividad académica para el mes de Julio.  Porcentaje de personal capacitado en los temas de género y violencia contra las mujeres, impartidos por el Instituto de Formación Ministerial, Policial y Pericial  Este indicador es de periodicidad anual, sin embargo, se encuentra en proceso la formalización de los trámites de contratación del personal que fungirá como docente, por lo tanto se realizara la reprogramación de la actividad académica para el mes de Julio.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Al cierre del segundo trimestre de 2019, se impartieron tres cursos en materia de Igualdad entre Mujeres y Hombres, Erradicación de Violencia de Genero y cualquier forma de discriminación, lo que representó el 1.7% respecto de los 181 cursos programados por el INACIPE y 1.6 puntos porcentuales por debajo de la meta programada al periodo de 3.3%.  Porcentaje de servidoras públicas del INACIPE capacitadas en 2019.  Este indicador es de periodicidad anual, por lo que su avance se reportará hasta el cierre del ejercicio, sin embargo, se informa que al cierre del segundo trimestre de 2019 se realizaron cinco cursos de capacitación, con un total de 81 participantes, de los cuales 60 son mujeres y 21 son hombres.
</t>
    </r>
    <r>
      <rPr>
        <b/>
        <sz val="10"/>
        <rFont val="Montserrat"/>
      </rPr>
      <t>UR:</t>
    </r>
    <r>
      <rPr>
        <sz val="10"/>
        <rFont val="Montserrat"/>
      </rPr>
      <t xml:space="preserve"> 133
Porcentaje de personas de la FGR que participan en actividades académicas en materia de género y derechos humanos  Con el propósito de contar con una participación igualitaria en actividades académicas en materia de género y derechos humanos, de enero a junio de 2019, recibieron capacitación 433 servidoras y servidores públicos, 292 mujeres y 141 hombres; lo que significó el 21.7% del total del personal programado a capacitar de la FGR, el cual asciende a 2,000 personas, y 21.4 puntos porcentuales por debajo de la meta programada al periodo de 43.1%.</t>
    </r>
  </si>
  <si>
    <r>
      <t>Justificación de diferencia de avances con respecto a las metas programadas
UR:</t>
    </r>
    <r>
      <rPr>
        <sz val="10"/>
        <rFont val="Montserrat"/>
      </rPr>
      <t xml:space="preserve"> B00
Porcentaje de cursos con temas básicos de género y violencia contra las mujeres, impartidos por el Instituto de Formación Ministerial, Policial y Pericial.  El indicador no presenta variación debido a que es de periodicidad anual.  Porcentaje de personal capacitado en los temas de género y violencia contra las mujeres, impartidos por el Instituto de Formación Ministerial, Policial y Pericial  El indicador no presenta variación debido a que es de periodicidad anual.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La variación en la meta del indicador obedeció, principalmente, a que los cursos se realizan en respuesta a las necesidades de la Fiscalía General de la República y a la demanda académica de diversas instituciones de la Administración Pública Federal o instituciones privadas, ya que han mostrado mayor interés en temas relacionados con protocolo de Estambul, terrorismo, narcotráfico, seguridad nacional, proceso penal acusatorio y oral y delitos fiscales y financieros.   Porcentaje de servidoras públicas del INACIPE capacitadas en 2019.  El indicador no presenta variación debido a que es de periodicidad anual.
</t>
    </r>
    <r>
      <rPr>
        <b/>
        <sz val="10"/>
        <rFont val="Montserrat"/>
      </rPr>
      <t>UR:</t>
    </r>
    <r>
      <rPr>
        <sz val="10"/>
        <rFont val="Montserrat"/>
      </rPr>
      <t xml:space="preserve"> 133
Porcentaje de personas de la FGR que participan en actividades académicas en materia de género y derechos humanos  La variación obedeció a que no fue posible contratar al proveedor para dar inicio a las actividades de capacitación para el programa de Género; sin embargo, la Dirección General de Formación Profesional ya solicitó a la Coordinación Administrativa de la Coordinación de Planeación y Desarrollo Institucional, el inicio del procedimiento de contratación de los cursos en materia de género.</t>
    </r>
  </si>
  <si>
    <r>
      <t>Acciones de mejora para el siguiente periodo
UR:</t>
    </r>
    <r>
      <rPr>
        <sz val="10"/>
        <rFont val="Montserrat"/>
      </rPr>
      <t xml:space="preserve"> B00
No se presentaron acciones de mejora en este periodo.
</t>
    </r>
    <r>
      <rPr>
        <b/>
        <sz val="10"/>
        <rFont val="Montserrat"/>
      </rPr>
      <t>UR:</t>
    </r>
    <r>
      <rPr>
        <sz val="10"/>
        <rFont val="Montserrat"/>
      </rPr>
      <t xml:space="preserve"> SKC
No se presentaron acciones de mejora en este periodo.
</t>
    </r>
    <r>
      <rPr>
        <b/>
        <sz val="10"/>
        <rFont val="Montserrat"/>
      </rPr>
      <t>UR:</t>
    </r>
    <r>
      <rPr>
        <sz val="10"/>
        <rFont val="Montserrat"/>
      </rPr>
      <t xml:space="preserve"> 133
No se presentaron acciones de mejora en este periodo.</t>
    </r>
  </si>
  <si>
    <r>
      <t>Acciones realizadas en el periodo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Para el periodo enero-junio de 2019, 42 servidoras y servidores públicos aprobaron la capacitación, lo que representó el 100% respecto de las servidoras y servidores públicos inscritos.   Porcentaje de actividades realizadas sobre el tema de género en materia electoral y violencia política en materia electoral.   Al segundo trimestre de 2019, se llevaron a cabo 4 actividades relativas a este indicador, consistentes en capacitaciones dirigidas a la ciudadanía sobre el tema de Violencia Política contra Mujeres y Delitos Electorales, lo que representó el 133% de las 3 actividades programadas, con lo que se superó con la meta programada al periodo.  Porcentaje de personal sustantivo de la FEPADE que aprobaron las capacitaciones relativas a los protocolos de actuación en materia de género respecto al total del personal sustantivo de la FEPADE inscrito en capacitaciones de protocolos de actuación en materia de género.  Al segundo trimestre de 2019 no se presentan avances.   Porcentaje de reuniones realizadas en seguimiento a la propuesta legislativa en materia de violencia política.  Al segundo trimestre de 2019 no se presentan avances. </t>
    </r>
  </si>
  <si>
    <r>
      <t>Justificación de diferencia de avances con respecto a las metas programadas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Si bien se cumplió con la meta establecida, debido a la reestructuración de personal de la Fiscalía General de la República y en específico de la Fiscalía Electoral, el total de servidoras y servidores públicos inscritos en la capacitación en materia de violencia política fue menor a lo programado.   Porcentaje de actividades realizadas sobre el tema de género en materia electoral y violencia política en materia electoral.   La variación en el indicador se debió a una solicitud hecha por el estado de Baja California para incorporar una actividad más con motivo de la alta demanda de asistentes a dicha actividad.      Porcentaje de personal sustantivo de la FEPADE que aprobaron las capacitaciones relativas a los protocolos de actuación en materia de género respecto al total del personal sustantivo de la FEPADE inscrito en capacitaciones de protocolos de actuación en materia de género.  Las capacitaciones no se llevaron a cabo debido a las cargas de trabajo del personal sustantivo de esta Fiscalía Electoral.   Porcentaje de reuniones realizadas en seguimiento a la propuesta legislativa en materia de violencia política.  Las reuniones no realizaron debido a que durante el trimestre que se informa se trabajó en actividades referentes al proceso electoral de 2019.</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</si>
  <si>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instituciones, una plataforma de capacitación a distancia para poder llegar en el mediano plazo a una mayor población objetivo.</t>
    </r>
  </si>
  <si>
    <r>
      <t>Acciones realizadas en el periodo
UR:</t>
    </r>
    <r>
      <rPr>
        <sz val="10"/>
        <rFont val="Montserrat"/>
      </rPr>
      <t xml:space="preserve"> 600
Porcentaje de acciones de capacitación dirigidas a las y los servidores públicos de los tres niveles de gobierno realizadas en 2019.  Se realizaron 4 actividades de capacitación, representando el 40% de avance anual, con un total de 170 servidores públicos asistentes.  Porcentaje de acciones de capacitación dirigidas a población indígena realizadas en 2019.  Se realizaron 4 actividades de capacitación, lo que representó el 40% de avance anual, con un total de 236 personas indígenas asistentes.    Porcentaje de acciones de difusión en pro de los derechos humanos  de los Pueblos Indígenas y prevención de  violencia de género.  Se realizaron 5 acciones de difusión, que consistieron en spots radiofónicos en las 5 lenguas indígenas, representando un avance del 12.5% respecto a la meta programada.  Porcentaje de servidoras y servidores públicos de los tres niveles de gobierno de mandos medios y superiores capacitados.  Se llevaron a cabo 4 actividades de capacitación, capacitando a 27 servidores públicos de los tres niveles de gobierno con nivel de mando medio y superior, representando el 90% respecto a la meta programada.   Porcentaje de acciones realizadas para el proceso de desarrollo de una evaluación de impacto sobre la capacitación en temas de género.  Al cierre de junio de 2019 se alcanzó un 12% de avance en las acciones realizadas, respecto a la meta programada de 100%.   Porcentaje de acciones realizadas en el desarrollo de la Estrategia de Prevención del Ejercicio de Violencia de Género en el Ámbito Laboral y Doméstico.  Al cierre de junio de 2019 se alcanzó un 6% de avance en las acciones realizadas, respecto a la meta programada de 100%.  Porcentaje de servidores/as públicos/as que aprobaron los cursos de argumentación jurídica con perspectiva de género.  Indicador de periodicidad anual.  Porcentaje de servidores/as públicos/as que aprobaron las capacitaciones en servicios periciales con perspectiva de género.  Indicador de periodicidad anual.
</t>
    </r>
    <r>
      <rPr>
        <b/>
        <sz val="10"/>
        <rFont val="Montserrat"/>
      </rPr>
      <t>UR:</t>
    </r>
    <r>
      <rPr>
        <sz val="10"/>
        <rFont val="Montserrat"/>
      </rPr>
      <t xml:space="preserve"> 601
Porcentaje de actividades de capacitación y prevención realizadas en 2019.  Al segundo trimestre de 2019, se realizaron 54 actividades de capacitación y prevención, dirigidas a servidoras y servidores públicos y a la población en general. En total, se atendieron a 3,878 personas, de las cuales 2,230 fueron mujeres y 1,648 fueron hombres.  Porcentaje de reuniones atendidas para construir mecanismos y proyectos de apoyo para la promoción de los derechos humanos, la prevención de los delitos de violencia contra las mujeres y trata de personas en 2019.  La cifra acumulada al cierre del segundo trimestre es de 32 reuniones atendidas, lo que representó un avance del 21.6% de las 148 programadas para 2019.  Porcentaje de materiales impresos de divulgación distribuidos en 2019.  Al segundo trimestre de 2019 se distribuyeron 14 materiales impresos de divulgación.  Porcentaje de personas atendidas en el Refugio Especializado en 2019.  Durante el primer trimestre de 2019, proporcionó atención integral a 26 personas 3 hombres 23 mujeres, adolescentes y niñas víctimas, lo que representó el 28.9% respecto de las 90 víctimas programadas a ingresar en el Refugio Especializado en 2019.  Porcentaje de víctimas atendidas en Apoyo Emergente en 2019.  Al segundo trimestre de 2019, se brindó atención a 282 víctimas (245 son mujeres y 37 son hombres), lo que representó el 45.4% respecto a los 621 programadas a atender en el año.  Porcentaje de servicios otorgados por la FEVIMTRA a mujeres, niñas, niños y adolescentes víctimas de violencia de género extrema y trata de personas, en 2019.  Al segundo trimestre de 2019 se otorgaron 14,046 servicios a víctimas de violencia de género extrema y trata de personas, lo que representó el 38.4% respecto de los 36,607 programados a realizar en el año.</t>
    </r>
  </si>
  <si>
    <r>
      <t>Justificación de diferencia de avances con respecto a las metas programadas
UR:</t>
    </r>
    <r>
      <rPr>
        <sz val="10"/>
        <rFont val="Montserrat"/>
      </rPr>
      <t xml:space="preserve"> 600
Porcentaje de acciones de capacitación dirigidas a las y los servidores públicos de los tres niveles de gobierno.  Se cumplió la meta programada al periodo.  Porcentaje de acciones de capacitación dirigidas a población indígena.  Se cumplió la meta programada al periodo.  Porcentaje de acciones de difusión en pro de los derechos humanos de los Pueblos Indígenas y prevención de violencia de género.  La variación obedeció a que los trabajos de los talleres de traducción se han ido retrasando por cuestiones de agenda de los traductores.    Porcentaje de servidoras y servidores públicos de los tres niveles de gobierno de mandos medios y superiores capacitados.  La variación obedeció al interés de las personas servidoras públicas de estos niveles para participar en los cursos.  Porcentaje de acciones realizadas para el proceso de desarrollo de una evaluación de impacto sobre la capacitación en temas de género.  No se ha iniciado el proceso de contratación debido a que aún no se cuenta con el visto bueno de las áreas correspondientes; ya que están evaluando la autorización del proyecto y la erogación de los recursos que requiere.  Porcentaje de acciones realizadas en el desarrollo de la Estrategia de Prevención del Ejercicio de Violencia de Género en el Ámbito Laboral y Doméstico.  La FGR se encuentra en proceso de reestructuración lo que ha hecho inviable la puesta a consideración del proyecto, y su vinculación con otros proyectos de prevención.  Porcentaje de servidores/as públicos/as que aprobaron los cursos de argumentación jurídica con perspectiva de género, dirigidos principalmente a personal ministerial de la FGR.  Indicador de periodicidad anual.  Porcentaje de servidores/as públicos/as que aprobaron las capacitaciones en servicios periciales con perspectiva de género, dirigidas principalmente a personal pericial de la FGR.  Indicador de periodicidad anual.
</t>
    </r>
    <r>
      <rPr>
        <b/>
        <sz val="10"/>
        <rFont val="Montserrat"/>
      </rPr>
      <t>UR:</t>
    </r>
    <r>
      <rPr>
        <sz val="10"/>
        <rFont val="Montserrat"/>
      </rPr>
      <t xml:space="preserve"> 601
Porcentaje de actividades de capacitación y prevención realizadas en 2019.  El comportamiento obedeció, a que durante mayo y junio se realizaron capacitaciones a dependencias estatales y federales, las cuales no se tenían contempladas.   Porcentaje de reuniones atendidas para construir mecanismos y proyectos de apoyo para la promoción de los derechos humanos, la prevención de los delitos de violencia contra las mujeres y trata de personas en 2019.  La variación obedeció, a las cargas de trabajo, al cambio de naturaleza de la institución y de su transición a Fiscalía General de la República, ya que el personal se ha abocado a temas sustantivos.   Porcentaje de materiales impresos de divulgación distribuidos en 2019.  La variación obedeció a la demanda de materiales por diversas instancias, por lo que se proporcionó información para prevenir la violencia contra las mujeres y los delitos en materia de trata de personas.  Porcentaje de personas atendidas en el Refugio Especializado en 2019.  La variación obedeció a que las solicitudes para ingresar víctimas al Refugio Especializado por parte de los AMPF y de las Procuradurías y Fiscalías Generales de Justicia de los Estados han disminuido, en razón delas necesidades específicas de cada víctima.  Porcentaje de víctimas atendidas en Apoyo Emergente en 2019.  La variación obedeció a que las solicitudes para atender a víctimas de manera emergente por parte de Agentes del Ministerio Público de la Federación se vieron disminuidas.  Porcentaje de servicios otorgados por la FEVIMTRA a mujeres, niñas, niños y adolescentes víctimas de violencia de género extrema y trata de personas, en 2019.  La variación obedeció, principalmente, a la disminución en las solicitudes de los servicios proporcionados a las víctimas, los cuales están relacionados a las necesidades específicas de cada una de las víctimas y la atención de acuerdo a sus necesidades.</t>
    </r>
  </si>
  <si>
    <r>
      <t>Acciones de mejora para el siguiente periodo
UR:</t>
    </r>
    <r>
      <rPr>
        <sz val="10"/>
        <rFont val="Montserrat"/>
      </rPr>
      <t xml:space="preserve"> 600
En lo que respecta a población indígena se espera una mayor demanda a la programada, ya que los estudiantes de Universidades Interculturales y autoridades directivas están muy interesadas en los temas de capacitación. En cuanto a la Unidad de Igualdad de Género,  no se presentaron acciones de mejora en este periodo.
</t>
    </r>
    <r>
      <rPr>
        <b/>
        <sz val="10"/>
        <rFont val="Montserrat"/>
      </rPr>
      <t>UR:</t>
    </r>
    <r>
      <rPr>
        <sz val="10"/>
        <rFont val="Montserrat"/>
      </rPr>
      <t xml:space="preserve"> 601
Fortalecer continuamente la cooperación interinstitucional, en especial con el sector salud para la recepción de víctimas en estado de emergencia.  Reforzar mecanismos de cooperación con instituciones, empresas y organizaciones públicas y privadas, con el objeto de promover apoyos en materia de capacitación, educación, cultura, actividades formativas y recreativas en beneficio de las usuarias.</t>
    </r>
  </si>
  <si>
    <r>
      <t>Acciones realizadas en el periodo
UR:</t>
    </r>
    <r>
      <rPr>
        <sz val="10"/>
        <rFont val="Montserrat"/>
      </rPr>
      <t xml:space="preserve"> 400
Porcentaje de averiguaciones previas consignadas respecto de las despachadas en el 2019.    Durante el periodo del 01 de enero al 30 de junio de 2019, se consignaron 27 expedientes de averiguaciones previas en materia de delincuencia organizada lo que represento el 14.3% de los 189 expedientes despachados y 2.4 puntos porcentuales por arriba de la meta original programada al periodo de 11.9%.  Porcentaje de Carpetas de Investigación terminadas por la aplicación de salidas alternas cumplidas, forma de terminación anticipada, criterios de oportunidad y juicio oral, respecto del total de Carpetas de Investigación Judicializadas.      Durante el periodo del 01 de enero al 30 de junio de 2019, se terminaron 53 carpetas de investigación en materia de delincuencia organizada; lo que representó el 50% de las 106 carpetas de investigación judicializadas y 15.7 puntos porcentuales por arriba de la meta programada de 34.3%.
</t>
    </r>
    <r>
      <rPr>
        <b/>
        <sz val="10"/>
        <rFont val="Montserrat"/>
      </rPr>
      <t>UR:</t>
    </r>
    <r>
      <rPr>
        <sz val="10"/>
        <rFont val="Montserrat"/>
      </rPr>
      <t xml:space="preserve"> 414
Porcentaje de Averiguaciones Previas Consignadas respecto de las Despachadas de la UEITMPO, en 2019.  Al segundo trimestre de 2019 se consignaron 3 expediente de averiguaciones previas en materia de delitos de Trata y Tráfico de Personas, lo que representó el 8.8% de los 34 expedientes despachados.    Porcentaje de carpetas de investigación terminadas por la aplicación de salidas alternas cumplidas, forma de terminación anticipada, criterios de oportunidad y juicio oral, respecto del total de carpetas de investigación judicializadas en 2019.  Al cierre del segundo trimestre del ejercicio 2019, se terminaron 2 expedientes por la aplicación de salidas alternas cumplidas forma de terminación anticipada criterios de oportunidad y juicio oral, lo que representó; el 28.6% de las 7 carpetas de investigación judicializadas.</t>
    </r>
  </si>
  <si>
    <r>
      <t>Justificación de diferencia de avances con respecto a las metas programadas
UR:</t>
    </r>
    <r>
      <rPr>
        <sz val="10"/>
        <rFont val="Montserrat"/>
      </rPr>
      <t xml:space="preserve"> 400
Porcentaje de averiguaciones previas consignadas respecto de las despachadas en el 2019.  La variación en el indicador se debió, principalmente, a que derivado de que el Agente del Ministerio Público logró integrar correctamente el Expediente de la Averiguación Previa a través de líneas de investigación que le permitieron tener todos los elementos de prueba para acreditar la probable responsabilidad ante la(el) Juez.  Porcentaje de Carpetas de Investigación terminadas por la aplicación de salidas alternas cumplidas, forma de terminación anticipada, criterios de oportunidad y juicio oral, respecto del total de Carpetas de Investigación Judicializadas.    La variación en el indicador de Carpetas de Investigación terminadas por la aplicación de salidas alternas cumplidas, obedeció, principalmente a que la mayoría de las salidas alternas aplicadas para los delitos atendidos en la Subprocuraduría son Procedimientos Abreviados y Juicio Oral.
</t>
    </r>
    <r>
      <rPr>
        <b/>
        <sz val="10"/>
        <rFont val="Montserrat"/>
      </rPr>
      <t>UR:</t>
    </r>
    <r>
      <rPr>
        <sz val="10"/>
        <rFont val="Montserrat"/>
      </rPr>
      <t xml:space="preserve"> 414
Porcentaje de Averiguaciones Previas Consignadas respecto de las Despachadas de la UEITMPO, en 2019.   El comportamiento del indicador obedeció, principalmente, a que al momento de que el AMPF realizó el análisis de las averiguaciones previas, contó con los elementos suficientes para determinar la indagatoria como: incompetencia, reserva, acumulación, NEAP, conforme a la normatividad en la materia.  Porcentaje de carpetas de investigación terminadas por la aplicación de salidas alternas cumplidas, forma de terminación anticipada, criterios de oportunidad y juicio oral, respecto del total de carpetas de investigación judicializadas en 2019.  El comportamiento del indicador, obedeció, principalmente a que las carpetas de investigación, antes de llegar a la judicialización, pueden ser concluidas mediante salidas alternas y/o formas de terminación anticipada o bien algún criterio de oportunidad durante el proceso, mismos que de acuerdo al CNPP, pueden aplicarse hasta antes de la audiencia a juicio oral, generando que la tendencia del indicador sea a la baja.</t>
    </r>
  </si>
  <si>
    <r>
      <t>Acciones de mejora para el siguiente periodo
UR:</t>
    </r>
    <r>
      <rPr>
        <sz val="10"/>
        <rFont val="Montserrat"/>
      </rPr>
      <t xml:space="preserve"> 400
Se envían a las y los AMPF a cursos de capacitación con la finalidad de contar con personal altamente capacitado.
</t>
    </r>
    <r>
      <rPr>
        <b/>
        <sz val="10"/>
        <rFont val="Montserrat"/>
      </rPr>
      <t>UR:</t>
    </r>
    <r>
      <rPr>
        <sz val="10"/>
        <rFont val="Montserrat"/>
      </rPr>
      <t xml:space="preserve"> 414
Continuar con la capacitación que ha recibido el personal ministerial en materias de derechos humanos, cadena de custodia, argumentación jurídica, litigación oral, entre otras; que brinda herramientas para mejorar sus actuaciones.</t>
    </r>
  </si>
  <si>
    <r>
      <t>Acciones realizadas en el periodo
UR:</t>
    </r>
    <r>
      <rPr>
        <sz val="10"/>
        <rFont val="Montserrat"/>
      </rPr>
      <t xml:space="preserve"> 601
Porcentaje de Averiguaciones Previas despachadas en materia de delitos de violencia contra las mujeres y trata de personas respecto a las Averiguaciones Previas en trámite en 2019.  Se despacharon 58 averiguaciones previas que representó el 15.5% de los 375 expedientes en trámite.    Porcentaje de carpetas de investigación atendidas respecto de las carpetas de investigación en trámite en materia del orden federal por delitos de violencia contra las mujeres y trata de personas 2019.  Se atendieron 284 carpetas de investigación lo que representó el 39.8 % respecto de las 713 carpetas de investigación en trámite.  Porcentaje de insumos de apoyo a la función ministerial entregados en 2019.  No se presentaron avances.  Porcentaje de servicios proporcionados por el Centro de Atención Telefónica (CAT) de la FEVIMTRA, en 2019.  Se atendieron 3,423 llamadas y correos electrónicos, lo que representó el cumplimiento del 52.7% respecto de los 6,495 servicios previstos para el presente año.  Porcentaje de alertas y prealertas activadas a nivel nacional, en 2019.  Se activaron  57 alertas y prealertas, 41.9% de las 136 programadas. Lo que considera 57 niñas, niños y adolescentes, 41 mujeres y 16 hombres y la localización de 40 niñas, niños y adolescentes, 29 mujeres y 11 hombres.</t>
    </r>
  </si>
  <si>
    <r>
      <t>Justificación de diferencia de avances con respecto a las metas programadas
UR:</t>
    </r>
    <r>
      <rPr>
        <sz val="10"/>
        <rFont val="Montserrat"/>
      </rPr>
      <t xml:space="preserve"> 601
Porcentaje de Averiguaciones Previas despachadas en materia de delitos de violencia contra las mujeres y trata de personas respecto a las Averiguaciones Previas en trámite en 2019.  La variación obedeció a que partir a la entrada en vigor del CNPP en el país, se redujeron los expedientes de APs, al no iniciarse nuevas investigaciones en el procedimiento penal inquisitivo mixto lo que genera que, con la cantidad de despachos existentes, el porcentaje alcanzado sea mayor al programado.  Porcentaje de carpetas de investigación atendidas respecto de las carpetas de investigación en trámite en materia del orden federal por delitos de violencia contra las mujeres y trata de personas 2019.  La variación se debió a los criterios operativos para la depuración de las UNAI, con lo que se agilizó la determinación de investigaciones no complejas, aunado a que se continua fortaleciendo la UIL, asignando un mayor número de AMPF, lo que incrementa el porcentaje de carpetas de investigación atendidas.   Porcentaje de insumos de apoyo a la función ministerial entregados en 2019.  En el primer trimestre de 2019 no se presentan avances debido a que se tiene programada la presentación de un insumo para el último trimestre de 2019.   Porcentaje de servicios proporcionados por el Centro de Atención Telefónica (CAT) de la FEVIMTRA, en 2019.  El comportamiento, obedeció a la difusión que se dio a los servicios que brinda la Fiscalía, y las diversas pláticas que se brindaron en escuelas y otras instituciones públicas.   Porcentaje de alertas y prealertas activadas a nivel nacional, en 2019.  La variación obedeció, a la disminución en la cantidad de servicios proporcionados de activaciones de Alertas AMBER, debido a que están sujetas a la cantidad de solicitudes que realizan las Coordinaciones Estatales de cada Procuraduría o Fiscalía del Estado, derivado de las denuncias por hechos posiblemente constitutivos de delito.</t>
    </r>
  </si>
  <si>
    <r>
      <t>Acciones de mejora para el siguiente periodo
UR:</t>
    </r>
    <r>
      <rPr>
        <sz val="10"/>
        <rFont val="Montserrat"/>
      </rPr>
      <t xml:space="preserve"> 601
Establecimiento de coordinación interinstitucional para proporcionar orientación a las fiscalías y procuradurías para el fortalecimiento de sus unidades de trata de personas, lo que contribuye en la investigación y combate de los delitos de trata de personas en todo el país.</t>
    </r>
  </si>
  <si>
    <r>
      <t>Acciones realizadas en el periodo
UR:</t>
    </r>
    <r>
      <rPr>
        <sz val="10"/>
        <rFont val="Montserrat"/>
      </rPr>
      <t xml:space="preserve"> RHQ
Sin información</t>
    </r>
  </si>
  <si>
    <r>
      <t>Justificación de diferencia de avances con respecto a las metas programadas
UR:</t>
    </r>
    <r>
      <rPr>
        <sz val="10"/>
        <rFont val="Montserrat"/>
      </rPr>
      <t xml:space="preserve"> RHQ
La dinámica del proceso de recepción y seguimiento de los componentes de apoyo  del  Programa apoyos para el desarrollo forestal sustentable durante el año se espera que varíen ligeramente respecto al indicador propuesto. Los valores que integran la meta original son una estimación realizada con base en los promedios de los años anteriores. Se prevé que para los siguientes trimestres se generen variaciones de acuerdo al avance y comportamiento del indicador.  Es importante señalar que las variaciones del denominador se explica por lo siguiente: durante el proceso de integración y diseño del indicador, tanto el numerador como el denominador son variables que no se conocen (están en función principalmente de la demanda) por lo que se estiman con base al comportamiento histórico y las expectativas de esas variables.  </t>
    </r>
  </si>
  <si>
    <r>
      <t>Acciones de mejora para el siguiente periodo
UR:</t>
    </r>
    <r>
      <rPr>
        <sz val="10"/>
        <rFont val="Montserrat"/>
      </rPr>
      <t xml:space="preserve"> RHQ
Actualmente en las 32 entidades federativas han capturado la información en el Sistema Integral de Apoyos CONAFOR (SIAC III), por lo que el avance al segundo trimestre es parcial. Con base a las Reglas de Operación 2019, en particular para el caso de La Comisión Nacional Forestal en apego  al calendario establecido en la asignación de recursos en las Reglas de Operación vigentes; actualmente se está por emitir una segunda convocatoria de algunos conceptos de apoyo, ante tal circunstancia en el tercero y cuarto trimestre se tendrán los datos concretos con mayor avance.</t>
    </r>
  </si>
  <si>
    <r>
      <t>Acciones realizadas en el periodo
UR:</t>
    </r>
    <r>
      <rPr>
        <sz val="10"/>
        <rFont val="Montserrat"/>
      </rPr>
      <t xml:space="preserve"> F00
Para los indicadores Porcentaje de mujeres que participan en proyectos para la conservación de los ecosistemas y su biodiversidad y Porcentaje de inversión del Programa de Conservación para el Desarrollo Sostenible en proyectos, cursos de capacitación y estudios técnicos, con participación de mujeres: Para el presente ejercicio fiscal 2019, Se tiene un monto total autorizado de 185.5 millones de pesos, de los cuales al mes de junio de 2019, se han ejercido 42.71 millones de pesos, con dichos recursos ejercidos se ha beneficiado a un total de 7,388 personas, de las cuales 3,670 son mujeres (49.67%) y 3,718 son hombres, en 342 localidades de 160 municipios en 29 estados de la República Mexicana. La población indígena atendida es de 3,069 personas, que representa 41.54% de la población beneficiada de manera directa. Dentro de la población indígena la participación de mujeres fue de 1,586. (51.67%).</t>
    </r>
  </si>
  <si>
    <r>
      <t>Justificación de diferencia de avances con respecto a las metas programadas
UR:</t>
    </r>
    <r>
      <rPr>
        <sz val="10"/>
        <rFont val="Montserrat"/>
      </rPr>
      <t xml:space="preserve"> F00
Para los indicadores Porcentaje de mujeres que participan en proyectos para la conservación de los ecosistemas y su biodiversidad y Porcentaje de inversión del Programa de Conservación para el Desarrollo Sostenible en proyectos, cursos de capacitación y estudios técnicos, con participación de mujeres: Existen variaciones entre la meta programada y el avance, toda vez que, las acciones programadas del PROCODES se realizaron con base en un análisis del ejercicio fiscal 2018, aunado a que el PROCODES es un programa de convocatoria abierta y su ejecución depende del interés de la población objetivo para presentar solicitudes de subsidio, así mismo, una vez autorizadas pueden cancelarse. En cuanto a las Brigada de Contingencia Ambiental se ejecutan derivado de la necesidad de cubrir la presencia de incendios forestales, huracanes o algún fenómeno natural.</t>
    </r>
  </si>
  <si>
    <r>
      <t>Acciones de mejora para el siguiente periodo
UR:</t>
    </r>
    <r>
      <rPr>
        <sz val="10"/>
        <rFont val="Montserrat"/>
      </rPr>
      <t xml:space="preserve"> F00
Sin acciones programadas</t>
    </r>
  </si>
  <si>
    <r>
      <t>Acciones realizadas en el periodo
UR:</t>
    </r>
    <r>
      <rPr>
        <sz val="10"/>
        <rFont val="Montserrat"/>
      </rPr>
      <t xml:space="preserve"> 510
Al término del segundo trimestre se tienen identificadas 6,760 acciones de Vivienda en Ámbito Urbano, y Regularización y Certeza Jurídica, representando el 70% de las acciones únicamente para mujeres. El total de acciones de ambas vertientes es de 9,665.     Cabe señalar que para la vertiente de Mejoramiento Integral de Barrios, hasta el término del segundo trimestre, no se cuenta con población atendida.   </t>
    </r>
  </si>
  <si>
    <r>
      <t>Justificación de diferencia de avances con respecto a las metas programadas
UR:</t>
    </r>
    <r>
      <rPr>
        <sz val="10"/>
        <rFont val="Montserrat"/>
      </rPr>
      <t xml:space="preserve"> 510
La operación del Programa de Mejoramiento Urbano, contempla como finalidad el mejoramiento del entorno urbano y de las viviendas de los polígonos definidos por la SEDATU, sin embargo, en territorio se encontró que no todas las viviendas necesitaban una intervención, por lo que la población potencial se redujo. Así mismo, algunos de los polígonos definidos no tenían zonas con asentamientos humanos.  Uno de los principales retos para la implementación óptima de la vertiente de Regularización y Certeza Jurídica, ha sido la dificultad de llevar a cabo acciones de regularización dentro de los polígonos de atención prioritaria definidos en los Programas Territoriales Operativos, de acuerdo a lo establecido en las Reglas de Operación vigentes del Programa. Lo anterior debido a que se han identificado diversas problemáticas en dichos polígonos que impiden que el Instituto Nacional del Suelo Sustentable pueda implementar acciones de regularización.  </t>
    </r>
  </si>
  <si>
    <r>
      <t>Acciones de mejora para el siguiente periodo
UR:</t>
    </r>
    <r>
      <rPr>
        <sz val="10"/>
        <rFont val="Montserrat"/>
      </rPr>
      <t xml:space="preserve"> 510
Se necesita una buena coordinación con los gobiernos locales para garantizar la seguridad del personal de la Secretaría, de la Comisión y del Instituto, así como de los Asistentes Técnicos.  Como una oportunidad, se observa la posibilidad de identificar posibles áreas de fortalecimiento con criterios estratégicos de transversalidad, progresividad e interseccionalidad,  para incorporar en las Reglas de Operación del siguiente año fiscal, partiendo del reconocimiento de la propia naturaleza del programa en congruencia con la incorporación de acciones afirmativas ejecutables desde la operación en el territorio.    </t>
    </r>
  </si>
  <si>
    <r>
      <t>Acciones realizadas en el periodo
UR:</t>
    </r>
    <r>
      <rPr>
        <sz val="10"/>
        <rFont val="Montserrat"/>
      </rPr>
      <t xml:space="preserve"> 410
Se trabajó el Taller La autonomía de las mujeres como elemento de empoderamiento. En cumplimiento de la NMX-025-SCFI.2015, se realizó la convocatoria y sesión extraordinaria del Comité de Igualdad Laboral y No Discriminación de la SEDATU el 11 de abril. Con la intención de fortalecer el comité, se realizó una propuesta de Política de Igualdad  Laboral y No Discriminación 2019, con la intención de que dicho documento pueda dar cumplimiento a la normatividad existente. Se dio inicio el taller de sensibilización: Ruta hacia la igualdad sustantiva entre mujeres y hombres, y el Taller Violencia de Género dirigido al personal de FONHAPO, el 28 de junio. Como parte de la conmemoración del Día de la niñez, se convocó a participar de la proyección Ciudad Grande en Le Cinema IFAL. Se inició el proceso para ejercer el recurso etiquetado en el Anexo 13. Cabe señalar que el ejercicio de este recurso se ha retrasado debido a los diferentes movimientos presupuestales, así como a los movimientos en la estructura de personal. Se comenzó la adecuación presupuestal, a fin de poder ejercerlo desde la UPPEI, el recurso se etiqueto al programa P005, en la partida 33903 ?Servicios Integrales?. Lo anterior permite contar con adecuación presupuestal, suficiencia presupuestal y un procedimiento de contratación, a fin de iniciar el Plan de Trabajo para 2019. Se contribuyó con la información al Informe Nacional Exhaustivo sobre el cumplimiento de la Plataforma de Acción de Beijing. Se creó la red de Enlaces de Género de la SEDATU. En el marco del PROTOCOLO para la prevención, atención y sanción del hostigamiento sexual y acoso sexual, se emitieron y difundieron las bases de la Convocatoria para la elección de candidatas o candidatos a personas consejeras para el año 2019. Se comunicó a las diferentes áreas de la SEDATU y de los organismos sectorizados su participación como integrantes del Comité de Igualdad Laboral y No Discriminación, solicitándoles la designación de un suplente.</t>
    </r>
  </si>
  <si>
    <r>
      <t>Justificación de diferencia de avances con respecto a las metas programadas
UR:</t>
    </r>
    <r>
      <rPr>
        <sz val="10"/>
        <rFont val="Montserrat"/>
      </rPr>
      <t xml:space="preserve"> 410
Uno de los obstáculos sigue siendo la falta de recurso humano que permita dar celeridad a las actividades que se tienen previstas sobre todo en el Plan de Trabajo para aplicación del Anexo 13, lo cual ha retrasado estas acciones. Sin embargo, estamos en un momento coyuntural, ya que actualmente se está realizando la planeación sectorial y de Reglas de Operación, en donde hemos tenido una incidencia en estas primeras reuniones, comenzando así el trabajo de transversalidad, mismo que deberá verse reflejado en los diferentes instrumentos de planeación de la SEDATU.</t>
    </r>
  </si>
  <si>
    <r>
      <t>Acciones de mejora para el siguiente periodo
UR:</t>
    </r>
    <r>
      <rPr>
        <sz val="10"/>
        <rFont val="Montserrat"/>
      </rPr>
      <t xml:space="preserve"> 410
Apegarse al plan de trabajo una vez liberado el presupuesto </t>
    </r>
  </si>
  <si>
    <r>
      <t>Acciones realizadas en el periodo
UR:</t>
    </r>
    <r>
      <rPr>
        <sz val="10"/>
        <rFont val="Montserrat"/>
      </rPr>
      <t xml:space="preserve"> 310
Durante el segundo trimestre de 2019, se atendió a un total de 48,411 buscadores de empleo que acudieron al Servicio Nacional de Empleo (SNE) en alguna de sus 168 oficinas distribuidas en el territorio nacional para acceder a subsidios de apoyo a través de los subprogramas Apoyos de Capacitación para la Empleabilidad y de Fomento al Autoempleo, del total de personas atendidas 31,546 son mujeres (65.2%) y, como resultado de las intervenciones, se colocaron en total 16,799 personas de las cuales el 59.7% son mujeres (10,027); proporción que da cuenta del esfuerzo de colocar en un empleo u ocupación productiva a las mujeres que demandan el apoyo del SNE.</t>
    </r>
  </si>
  <si>
    <r>
      <t>Justificación de diferencia de avances con respecto a las metas programadas
UR:</t>
    </r>
    <r>
      <rPr>
        <sz val="10"/>
        <rFont val="Montserrat"/>
      </rPr>
      <t xml:space="preserve"> 310
Se operó conforme a lo previsto.</t>
    </r>
  </si>
  <si>
    <r>
      <t>Acciones de mejora para el siguiente periodo
UR:</t>
    </r>
    <r>
      <rPr>
        <sz val="10"/>
        <rFont val="Montserrat"/>
      </rPr>
      <t xml:space="preserve"> 310
Sin información</t>
    </r>
  </si>
  <si>
    <r>
      <t>Acciones realizadas en el periodo
UR:</t>
    </r>
    <r>
      <rPr>
        <sz val="10"/>
        <rFont val="Montserrat"/>
      </rPr>
      <t xml:space="preserve"> 410
212 Trabajo Domestico    Los resultados alcanzados ascienden a 14,286 asesorías, en esta etapa ejecutada de manera paralela al inicio del Programa piloto.;  206 Reconocimiento del Convenio 189 de la OIT    La ratificación del Convenio 189 es un proceso complejo, que demandará tiempo y esfuerzo. Sin embargo, es destacable que el Instituto Mexicano del Seguro Social haya emitido su visto bueno liso y llano, toda vez que esa institución absorberá una parte muy importante de las tareas institucionales vinculadas con la instrumentación del Convenio 189.;  155 Promoción de las buenas prácticas laborales en materia de inclusión, igualdad, combate a la violencia laboral y conciliación trabajo familia.    Se realizaron 387 acciones de difusión y asesoría dirigidas a empresas, organizaciones e instituciones públicas y privadas que operan en el país, en materia de mejores prácticas laborales, así como para la certificación de la Norma Mexicana NMX-R-025-SCFI-2015 para la Igualdad Laboral entre Mu;  153 Evaluaciones con fines de certificación de competencias laborales de Jornaleras y Jornaleros Agrícolas:     Debido a la reestructuración de las áreas y por ende de las acciones institucionales que se llevarán a cabo, la Dirección General de Inclusión Laboral y Trabajo de Menores planea acciones que atiendan de manera integral a este sector de la población a través de la Promoción del Trabajo Digno para Jornaleras y Jornaleros Agrícolas, para lo cual, se está trabajando en la operatividad de la misma.</t>
    </r>
  </si>
  <si>
    <r>
      <t>Justificación de diferencia de avances con respecto a las metas programadas
UR:</t>
    </r>
    <r>
      <rPr>
        <sz val="10"/>
        <rFont val="Montserrat"/>
      </rPr>
      <t xml:space="preserve"> 410
Sin información</t>
    </r>
  </si>
  <si>
    <r>
      <t>Acciones de mejora para el siguiente periodo
UR:</t>
    </r>
    <r>
      <rPr>
        <sz val="10"/>
        <rFont val="Montserrat"/>
      </rPr>
      <t xml:space="preserve"> 410
Los obstáculos que se han presentado durante la operación se reducen a la resistencia cultural a la inclusión de la Perspectiva de Género en los mecanismos de gestión de los Recursos Humanos al interior de los centros de trabajo. Además de lo anterior, la idea generalizada de que la adopción de las Buenas Prácticas Laborales implica un costo para los centros de trabajo.  Áreas de Oportunidad:  Fortalecer la coordinación al interior de la Secretaría del Trabajo y Previsión Social y el Consejo Interinstitucional de la NMX-R-025-SCFI-2015.;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Algunas funciones no operan de acuerdo a lo esperado, ocasionando con ello que se invierta más tiempo e;  La certificación de la competencia laboral de las y los jornaleros agrícolas enfrenta el obstáculo de poco presupuesto asignado para esta acción institucional.</t>
    </r>
  </si>
  <si>
    <r>
      <t>Acciones realizadas en el periodo
UR:</t>
    </r>
    <r>
      <rPr>
        <sz val="10"/>
        <rFont val="Montserrat"/>
      </rPr>
      <t xml:space="preserve"> 114
Durante el segundo trimestre del presente año, en materia de igualdad de género e inclusión se capacitó a un total de 1,733 elementos (662 mujeres y 1,071 hombres), adscritos a los diversos Mandos Navales y Área Metropolitana, a través de la capacitación presencial en los temas denominados Empodérate y Liderazgo con Perspectiva de Género, lo que representa un 31.57% del total de 5,488 elementos navales (mujeres y hombres) a capacitar durante el 2019; se realizó la distribución en los 36 Mandos Navales localizados en ambos litorales del país, y a las Direcciones Generales, Direcciones Generales Adjuntas, Unidades y Establecimientos Navales del Área Metropolitana, de 15,665 artículos de difusión en materia de Igualdad de Género para atenciones del personal naval adscrito a los Mandos Superiores, Medios, Homólogos, Operativos y Administrativos de la Secretaría de Marina-Armada de México, beneficiando a 4,684 mujeres y 10,981 hombres y se realizó el trámite administrativo para llevar a cabo la contratación de los servicios de sensibilización y concientización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</si>
  <si>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Debido a una buena oferta y adecuado manejo de los recursos asignados a la institución en materia de igualdad de género e inclusión se logró llevar a cabo la contratación de los servicio de capacitación, difusión y sensibilización de la máxima calidad y mejor precio ofertado para las mismas; lo cual permitió que durante el segundo trimestre del presente año, se capacitó a un total de 1,733 elementos (662 mujeres y 1,071 hombres), adscritos a los diversos Mandos Navales y Área Metropolitana; la distribución en los 36 Mandos Navales localizados en ambos litorales del país, y a las Direcciones Generales, Direcciones Generales Adjuntas, Unidades y Establecimientos Navales del Área Metropolitana, de 15,665 artículos de difusión y el trámite administrativo para llevar a cabo la contratación de los servicios de sensibilización y concientización a servidoras y servidores públicos a través de una campaña integral de concientización a fin de fomentar un cambio de cultura a favor de la igualdad sustantiva entre mujeres y hombres.</t>
    </r>
  </si>
  <si>
    <r>
      <t>Acciones de mejora para el siguiente periodo
UR:</t>
    </r>
    <r>
      <rPr>
        <sz val="10"/>
        <rFont val="Montserrat"/>
      </rPr>
      <t xml:space="preserve"> 114
Es necesario e indispensable seguir contando con presupuesto etiquetado en materia de Igualdad de Género, con lo cual se podrá mantener la continuidad de la capacitación al personal naval en los temas de igualdad de género, así como servicios de impresión y elaboración de material informativo en materia de Igualdad de Género; así como contratarán los servicios de especialistas en desarrollo del tema en comento, con la finalidad de fortalecer el cambio de cultura institucional a favor de la igualdad sustantiva entre mujeres y hombres dentro y fuera de la institución, con énfasis en atender al 100% del personal naval femenino, las cuales representan aproximadamente el 18.5% de la planilla orgánica de Secretaria de Marina-Armada de México, y lograr cambio culturar  dentro y fuera de la institución, en el entorno social y familiar de las mujeres y los hombres navales</t>
    </r>
  </si>
  <si>
    <r>
      <t>Acciones realizadas en el periodo
UR:</t>
    </r>
    <r>
      <rPr>
        <sz val="10"/>
        <rFont val="Montserrat"/>
      </rPr>
      <t xml:space="preserve"> NHK
El Sistema Nacional para el Desarrollo Integral de la Familia (SNDIF), con oficio 232.000.00/188/2019 de fecha 20 de marzo de 2019 que se adjunta, expuso a esa coordinadora sectorial la disyuntiva que enfrentaba para el ejercicio de los recursos que fueron etiquetados en el Anexo 13 Erogaciones para la Igualdad entre Mujeres y Hombres (Anexo 13) del Presupuesto de Egresos de la Federación para el ejercicio fiscal 2019 en el programa presupuestario Programa de Estancias Infantiles para Apoyar a Madres Trabajadoras (S174), toda vez que si bien este organismo disponía de recursos aprobados en el PEF, no contaba con la Regla de Operación en la que se regulara su otorgamiento, y por tanto, propuso como alternativa de solución realizar una adecuación presupuestaria que permitiera su ejercicio. Y en la parte programática, de forma preventiva y acorde a la recomendación de la Coordinadora Sectorial, se registró en el Portal Aplicativo de la Secretaría de Hacienda (PASH) un indicador con metas para el seguimiento del Anexo 13 (se adjunta archivo con las pantallas del PASH). </t>
    </r>
  </si>
  <si>
    <r>
      <t>Justificación de diferencia de avances con respecto a las metas programadas
UR:</t>
    </r>
    <r>
      <rPr>
        <sz val="10"/>
        <rFont val="Montserrat"/>
      </rPr>
      <t xml:space="preserve"> NHK
Por su parte, esa dependencia con oficio DGPYP-6-1160-2019 del 2 de abril del año en curso (anexo), respondió que no era factible tal adecuación, hasta en tanto la Secretaría del Bienestar no estableciera los mecanismos para el uso de dichos recursos. Por tal motivo, actualmente se encuentra en proceso de suscripción un convenio de transferencia entre la Secretaría del Bienestar y el SNDIF que permita su ejercicio en este organismo, en un programa presupuestario distinto al S174.</t>
    </r>
  </si>
  <si>
    <r>
      <t>Acciones de mejora para el siguiente periodo
UR:</t>
    </r>
    <r>
      <rPr>
        <sz val="10"/>
        <rFont val="Montserrat"/>
      </rPr>
      <t xml:space="preserve"> NHK
Por lo expuesto, es definitivo que el SNDIF no realizará acciones en el marco del programa S174, y por tanto no cuenta con elementos para proporcionar los datos relativos a la población atendida, la información cualitativa del indicador registrado en el PASH, ni las notas adicionales que requiere el INMUJERES.</t>
    </r>
  </si>
  <si>
    <r>
      <t>Acciones realizadas en el periodo
UR:</t>
    </r>
    <r>
      <rPr>
        <sz val="10"/>
        <rFont val="Montserrat"/>
      </rPr>
      <t xml:space="preserve"> L00
Igualdad de Género en Salud. Se llevaron a cabo tres talleres presenciales de clima laboral con igualdad e inclusión  y uno acerca del protocolo de HAS. En las sesiones informativas se abordaron los siguientes temas: atención con igualdad, diversidad sexual, lenguaje incluyente, autocuidado, aplicación de la PG, derechos humanos, masculinidades, cultura institucional, etc.;  Cáncer de la Mujer. Se ha trabajado en las entidades federativas con el personal disponible para realizar los tamizajes y se ha retroalimentado a las entidades al respecto de sus evaluaciones para fomentar el desarrollo de estrategias que permitan incrementar la cobertura.;  Salud Materna y Perinatal. El control prenatal es una oportunidad decisiva para que los profesionales sanitarios brinden atención, apoyo e información a las embarazadas. Hasta este segundo trimestre, el indicador se registra 6.2 puntos porcentuales por debajo de la meta establecida comprometiendo el avance en la reducción de muerte materna regi;  Prevención y Atención de la Violencia. Se realizaron acciones de seguimiento, monitoreo y registro de información derivada de la operación del convenio AFASPE, así mismo, se emitieron lineamientos para la implementación de estrategias de capacitación al personal de salud, así como supervisión de la implementación del Modelo Integrado de atención a la violencia familiar, sexual y contra las mujeres en las 32 entidades federativas.
</t>
    </r>
    <r>
      <rPr>
        <b/>
        <sz val="10"/>
        <rFont val="Montserrat"/>
      </rPr>
      <t>UR:</t>
    </r>
    <r>
      <rPr>
        <sz val="10"/>
        <rFont val="Montserrat"/>
      </rPr>
      <t xml:space="preserve"> NBV
Cáncer Cervicouterino: El compromiso del Programa es dar acceso a un tratamiento integral de alta calidad al mayor número de pacientes posible teniendo en cuenta el presupuesto del mismo; por tal motivo, se han atendido  en estos 6 meses a 340 pacientes quienes se han beneficiado del modelo de atención. La distribución corresponde a 184 pacientes subsecuentes y 156 de nuevo ingreso. Del total de pacientes atendidas (340 pacientes), el Programa otorgó 2,704 consultas, correspondientes a: 823 de Oncología Médica; 985 a Nutrición clínica y 667 consultas de psico-oncología; así como 229 consultas de algología.;  Cáncer de Ovario: Se atendieron 957 mujeres con diagnóstico de Cáncer de Ovario; 64 pacientes de nuevo ingreso y 893 pacientes subsecuentes.  Las pacientes atendidas provienen de 24 Entidades Federativas, 39 % proveniente de la Ciudad de México, 33% del Estado de México, 6% de Hidalgo, 6% Morelos y el restante 16 % de 20 Entidades. Se brindó acceso al tratamiento médico a 304 pacie;  Cáncer de Endometrio: Se atendió a 644 mujeres pacientes del programa de cáncer de endometrio, 11 de nuevo ingreso y 633 subsecuentes. 77 pacientes recibieron tratamiento de Quimioterapia, 152 tratamiento médicos, 110 recibieron Radioterapia y a 29 pacientes se realizó procedimientos quirúrgicos. Además, se dotó a 26 pacientes con equipo de estomas, lo que representa apoyar la funcionalidad de las pacientes, al proporcionarles recambios de bolsas y equipos que les permiten realizar sus actividades de forma activa.
</t>
    </r>
    <r>
      <rPr>
        <b/>
        <sz val="10"/>
        <rFont val="Montserrat"/>
      </rPr>
      <t>UR:</t>
    </r>
    <r>
      <rPr>
        <sz val="10"/>
        <rFont val="Montserrat"/>
      </rPr>
      <t xml:space="preserve"> NDE
Aunque la gran mayoría de las consultas fueron otorgadas a población femenina, se observa que el indicador quedó 12.4% por debajo de la meta programada, lo que tiene relación con que se ha reducido el subregistro de las consultas otorgadas a varones observado anteriormente,  gracias al expediente electrónico, que ha propiciado el reordenamiento y consignación de las acciones efectuadas, entre ellas las consultas a varones de los servicios de Andrología, Infertilidad y Reproducción Asistida.
</t>
    </r>
    <r>
      <rPr>
        <b/>
        <sz val="10"/>
        <rFont val="Montserrat"/>
      </rPr>
      <t>UR:</t>
    </r>
    <r>
      <rPr>
        <sz val="10"/>
        <rFont val="Montserrat"/>
      </rPr>
      <t xml:space="preserve"> M7F
Organización e impartición de 1 curso de capacitación para profesionales de la salud de diversas instituciones públicas y organizaciones sociales provenientes de 7 municipios del estado de Veracruz en el tema de: Prevención de Adicciones en Jóvenes (Documentos asociados: Anexo 1. Población capacitada).
</t>
    </r>
    <r>
      <rPr>
        <b/>
        <sz val="10"/>
        <rFont val="Montserrat"/>
      </rPr>
      <t>UR:</t>
    </r>
    <r>
      <rPr>
        <sz val="10"/>
        <rFont val="Montserrat"/>
      </rPr>
      <t xml:space="preserve"> NCG
Este presupuesto fue utilizado en este 2do trimestre, para dar continuidad y ampliar la cobertura de los servicios de detección y atención oportuna de las lesiones del tracto genital inferior, particu</t>
    </r>
  </si>
  <si>
    <r>
      <t>Justificación de diferencia de avances con respecto a las metas programadas
UR:</t>
    </r>
    <r>
      <rPr>
        <sz val="10"/>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Cáncer de la Mujer. El presupuesto asignado para la ejecución del programa en las entidades federativas, fue transferido hasta el mes de marzo, lo que debilitó la capacidad de respuesta de la entidad, ya que con este recurso, se contrata a personal necesario para las actividades de detección.;  Prevención y Atención de la Violencia. Al primer semestre se detectaron 170,347 mujeres mayores de 15 años (72.3% de avance); se brindó atención en servicios especializados a 136,116mujeres en situación de violencia (109.6% de avance), de las cuales se otorgó atención psicológica a 90,579mujeres (101.76% de avance). Los ingresos a refugios serán reportados al 4º. Trimestre.;  Salud Sex;  Igualdad de Género en Salud. Se programaron metas para 2 indicadores, en ambos se superó la meta; en el primero se logró 18% de avance mientras que lo programado era 10% y en el segundo se logró 63% del 40% programado, se rebasó el avance debido a la gran participación del personal de las entidades federativas para llevar a cabo acciones de promoción, difusión y capacitación.
</t>
    </r>
    <r>
      <rPr>
        <b/>
        <sz val="10"/>
        <rFont val="Montserrat"/>
      </rPr>
      <t>UR:</t>
    </r>
    <r>
      <rPr>
        <sz val="10"/>
        <rFont val="Montserrat"/>
      </rPr>
      <t xml:space="preserve"> NBV
Sin información
</t>
    </r>
    <r>
      <rPr>
        <b/>
        <sz val="10"/>
        <rFont val="Montserrat"/>
      </rPr>
      <t>UR:</t>
    </r>
    <r>
      <rPr>
        <sz val="10"/>
        <rFont val="Montserrat"/>
      </rPr>
      <t xml:space="preserve"> NDE
El indicador quedó 12.4% por debajo de la meta programada, lo que tiene relación con que se ha reducido el subregistro de las consultas otorgadas a varones observado anteriormente.
</t>
    </r>
    <r>
      <rPr>
        <b/>
        <sz val="10"/>
        <rFont val="Montserrat"/>
      </rPr>
      <t>UR:</t>
    </r>
    <r>
      <rPr>
        <sz val="10"/>
        <rFont val="Montserrat"/>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Montserrat"/>
      </rPr>
      <t>UR:</t>
    </r>
    <r>
      <rPr>
        <sz val="10"/>
        <rFont val="Montserrat"/>
      </rPr>
      <t xml:space="preserve"> NCG
Este presupuesto fue utilizado en este 2do. trimestre para fortalecer y ampliar las actividades de prevención y control de cáncer cérvico uterino y cáncer de mama, específicamente en aquellos nichos en los que aún existen rezagos que para superarse que requieren de una mayor inversión.
</t>
    </r>
    <r>
      <rPr>
        <b/>
        <sz val="10"/>
        <rFont val="Montserrat"/>
      </rPr>
      <t>UR:</t>
    </r>
    <r>
      <rPr>
        <sz val="10"/>
        <rFont val="Montserrat"/>
      </rPr>
      <t xml:space="preserve"> NCD
En el Trimestre el indicador Porcentaje de mujeres a las que se les otorgo tratamiento dirigido por presentar mutaciones de gen EGFR mostró un cumplimiento del 38.5%; reflejando un incremento respecto a lo programado. Y el indicador Porcentaje de mujeres que presentaron mutación del gen EGFR en el periodo tuvo un cumplimiento de 32.5%, reflejando una disminución respecto a lo programado. En lo que se refiere al indicador Porcentaje de mujeres con diagnóstico de asma a las que se les otorgó consulta y tratamiento gratuito mostró un cumplimiento del 14.9% mostrando disminución respecto a lo programado. Por lo que se refiere al indicador Porcentaje de mujeres con EPID a quienes se les realizaron pruebas de función respiratoria de seguimiento gratuitas mostró un cumplimiento del 51.4%; reflejando un incremento respecto a lo programado. El Porcentaje de mujeres a quienes se les realizaron estudios gratuitos para diagnóstico diferencial de EPID reflejo un cumplimiento del 68%, porcentaje inferior a lo programado originalmente. Por lo que se refiere al Porcentaje de mujeres con diagnóstico de EPID a las que se les otorgo tratamiento gratuito mostró un cumplimiento del 49.8%, aumentando respecto a lo programado.</t>
    </r>
  </si>
  <si>
    <r>
      <t>Acciones de mejora para el siguiente periodo
UR:</t>
    </r>
    <r>
      <rPr>
        <sz val="10"/>
        <rFont val="Montserrat"/>
      </rPr>
      <t xml:space="preserve"> L00
Igualdad de Género en Salud. Para el siguiente periodo se pretenden informar las actividades de capacitación en los SESA, sobre todo en materia de diversidad sexual e interculturalidad. Además, se planea la apertura de al menos nueve CEI más y que el total de unidades de salud (64) avancen en los criterios para incorporar la perspectiva de género en la atención en salud.;  Cáncer de la Mujer. Para el siguiente periodo: Se realizarán capacitaciones al personal encargado de dirigir al programa y se iniciará con visitas de supervisión para detectar áreas de oportunidad personalizadas por entidad con el fin de mejorar la operación del programa, para las entidades que no sean visitadas, se llevará a cabo sesiones de acompañamiento por medio de plataformas virtuales;  Prevención y Atención de la Violencia.   1. Se implementará el taller de inducción al personal responsable estatal de nuevo ingreso al programa  2. Se fortalecerán los procesos de registro de información mediante el Informe Gen;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t>
    </r>
    <r>
      <rPr>
        <b/>
        <sz val="10"/>
        <rFont val="Montserrat"/>
      </rPr>
      <t>UR:</t>
    </r>
    <r>
      <rPr>
        <sz val="10"/>
        <rFont val="Montserrat"/>
      </rPr>
      <t xml:space="preserve"> NBV
Sin información
</t>
    </r>
    <r>
      <rPr>
        <b/>
        <sz val="10"/>
        <rFont val="Montserrat"/>
      </rPr>
      <t>UR:</t>
    </r>
    <r>
      <rPr>
        <sz val="10"/>
        <rFont val="Montserrat"/>
      </rPr>
      <t xml:space="preserve"> NDE
Continuar mejorando la calidad de la consignación de datos en los registros hospitalarios, especialmente el Expediente Clínico Electrónico, para poder contar con un sistema de información confiable que apoye la toma de decisiones clínicas y administrativo-gerenciales.
</t>
    </r>
    <r>
      <rPr>
        <b/>
        <sz val="10"/>
        <rFont val="Montserrat"/>
      </rPr>
      <t>UR:</t>
    </r>
    <r>
      <rPr>
        <sz val="10"/>
        <rFont val="Montserrat"/>
      </rPr>
      <t xml:space="preserve"> M7F
Se logró alcanzar la meta programada, al capacitar a 25 personas durante el segundo trimestre del año. Se tiene un avance del 50% respecto al objetivo planteado para el 2019. Se continuará con la difusión de los modelos de intervención del Instituto para lograr la meta.
</t>
    </r>
    <r>
      <rPr>
        <b/>
        <sz val="10"/>
        <rFont val="Montserrat"/>
      </rPr>
      <t>UR:</t>
    </r>
    <r>
      <rPr>
        <sz val="10"/>
        <rFont val="Montserrat"/>
      </rPr>
      <t xml:space="preserve"> NCG
Se pretende continuar con el fortalecimiento y ampliación de la cobertura de mastografías y citologías en la población de pacientes atendidas en el Instituto dando mayor énfasis en aquellas mujeres que no cuentan con un estudio de tamizaje para cáncer de acuerdo a la periodicidad establecida por la norma oficial mexicana. De igual se requiere una mejor manera de brindar detección, diagnóstico y  tratamiento oportuno a los casos que se detectan. El programa se desarrolla de manera eficiente y oportuna.
</t>
    </r>
    <r>
      <rPr>
        <b/>
        <sz val="10"/>
        <rFont val="Montserrat"/>
      </rPr>
      <t>UR:</t>
    </r>
    <r>
      <rPr>
        <sz val="10"/>
        <rFont val="Montserrat"/>
      </rPr>
      <t xml:space="preserve"> NCD
Se continuará identificando pacientes del sexo femenino en consulta externa y hospitalización con el diagnóstico de adenocarcinoma primario de pulmón, con mutación del gen EGFR, así como nuevas oportunidades para realizar perfiles tanto reumatológicos como de alérgenos que actualmente no se realizan en el laboratorio del INER y que permiten apoyar el diagnóstico en este tipo de EPID, así como la búsqueda a nivel de investigación básica (utilizando muestras de sangre) para identificar biomarcadores que permitan hacer diagnostico específico menos invasivos, sin embargo, con la limitación del presupuesto en este ejercicio se vio detenido. Asimismo, se continuará con la atención a mujeres con Asma, proporcionado medicamento para el tratamiento de mantenimiento y de rescate.</t>
    </r>
  </si>
  <si>
    <r>
      <t>Acciones realizadas en el periodo
UR:</t>
    </r>
    <r>
      <rPr>
        <sz val="10"/>
        <rFont val="Montserrat"/>
      </rPr>
      <t xml:space="preserve"> NBV
En la actualidad se estudiaron 91 pacientes durante el periodo de reclutamiento del protocolo Sarcoma de Kaposi y se reclutaron 40, uno abandono el tratamiento y otro falleció a los 3 días de ser reclutado. Por lo cual se da seguimiento a 38 pacientes, 18 del grupo control y 18 grupo experimental. El paciente número 38 el último, se incluyó el 4 de septiembre de 2018 por lo que tendría que terminar las 48 semanas de seguimiento a finalizar la última visita el 6 de agosto de 2019. Del grupo de pacientes en seguimiento (3) del grupo control han fallecido y del grupo Experimental (2) pacientes durante el desarrollo del protocolo. A la fecha con un avance del 95%.  Las pruebas rápidas favorecen un diagnóstico temprano del VIH, la detención de infecciones oportunistas y el tratamiento oportuno de las infecciones, así como posibles neoplasias, el seguimiento de la atención y el tratamiento adecuado, para mejorar la calidad de vida del paciente. El número de pruebas rápidas realizadas en el área de Ginecología y/o colposcopia del periodo marzo-junio 2019 fue de 112. El número de pruebas rápidas realizadas en el Departamento de Hetamanología en el periodo enero-junio 2019 fue de 128 Mujeres y 141 Hombres, dando un total de 381 pruebas rápidas realizadas.
</t>
    </r>
    <r>
      <rPr>
        <b/>
        <sz val="10"/>
        <rFont val="Montserrat"/>
      </rPr>
      <t>UR:</t>
    </r>
    <r>
      <rPr>
        <sz val="10"/>
        <rFont val="Montserrat"/>
      </rPr>
      <t xml:space="preserve"> NCD
En el segundo trimestre del año se proporcionó atención clínica a 655 mujeres en las diferentes especialidades que otorga el Centro de Investigación en Enfermedades Infecciosas, CIENI.  En el protocolo de investigación de embarazadas se reclutaron 148 mujeres, con el objeto de que tengan acceso a pruebas de detección de diversas infecciones para ser detectadas, tratadas, controladas o curadas y, en la mayoría de los casos, evitar que los productos adquieran las infecciones. Se realizaron 4,590 estudios de laboratorio en el LDV-CIENI, lo que permite que las mujeres tengan acceso a servicios de laboratorio de calidad para su seguimiento clínico y detección.   En lo que se refiere a los servicios de consejería en VIH, se otorgaron a 272 mujeres, el CIENI es uno de los pocos centros en México que ofertan este modelo de consejería que permite centrarse en los usuarios del servicio e implementar planes personalizados para reducir el riesgo de adquirir o transmitir la infección por VIH. Con la finalidad de continuar proporcionando atención integral a mujeres que viven con VIH/SIDA. Se registró el egreso por mejoría de 24 mujeres que fueron hospitalizadas para estabilizar su sistema inmunológico y mejorar su calidad de vida. Asimismo, se continúa proporcionando talleres psicoeducativos de generalidades del VIH y nutrición, intensivos, prevención positiva y prevención sexual positiva que tienen como objetivo disminuir las conductas de riesgo y aumentar la adherencia al tratamiento y seguimiento, en este trimestre se tuvo una asistencia a los mismos de 190 mujeres.  
</t>
    </r>
    <r>
      <rPr>
        <b/>
        <sz val="10"/>
        <rFont val="Montserrat"/>
      </rPr>
      <t>UR:</t>
    </r>
    <r>
      <rPr>
        <sz val="10"/>
        <rFont val="Montserrat"/>
      </rPr>
      <t xml:space="preserve"> NDE
En este trimestre la cobertura de estudios en mujeres fue de 2,124 tanto para VIH y otras ITS, a los hombres se le realizaron 415 estudios.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K00
En el segundo trimestre, se proporcionó tratamiento con antirretrovirales (TAR) a 21,207 mujeres, con lo cual se logró un avance de 100.03% respecto de la meta anual programada (21,200). Con lo anterior, se mantiene el acceso universal a tratamiento de mujeres y hombres que son detectados y vinculados a los servicios de atención de la Secretaría de Salud.    En 2019, el Censida en colaboración con un grupo de médicos e investigadores propusieron una estrategia de optimización </t>
    </r>
  </si>
  <si>
    <r>
      <t>Justificación de diferencia de avances con respecto a las metas programadas
UR:</t>
    </r>
    <r>
      <rPr>
        <sz val="10"/>
        <rFont val="Montserrat"/>
      </rPr>
      <t xml:space="preserve"> NBV
Sin información
</t>
    </r>
    <r>
      <rPr>
        <b/>
        <sz val="10"/>
        <rFont val="Montserrat"/>
      </rPr>
      <t>UR:</t>
    </r>
    <r>
      <rPr>
        <sz val="10"/>
        <rFont val="Montserrat"/>
      </rPr>
      <t xml:space="preserve"> NCD
En el segundo trimestre el indicador Porcentaje de mujeres que viven con VIH atendidas en las diferentes especialidades que otorga el CIENI y presentó un cumplimiento del 24.2% mostrando un incremento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29.0%, mostrando una disminución respecto a lo programado. Por lo que respecta al indicador Porcentaje de mujeres a quienes se les realizaron estudios de laboratorio en el Laboratorio de Diagnóstico Virológico presentó un cumplimiento del 13.3%, resultado menor al programado originalmente. Para el indicador Porcentaje de mujeres que recibieron una consejería en VIH en el periodo mostró un cumplimiento del 40.4% mostrando un incremento. Referente al indicador Porcentaje de egresos por mejoría en mujeres que viven con VIH atendidas en hospitalización se obtuvo 88.9% de cumplimiento mostrando un incremento respecto a lo programado. Y por último el indicador porcentaje de mujeres a quienes se les proporcionó algún taller psicoeducativo en VIH registró 53.8% de cumplimiento, reflejando también un incremento respecto a lo programado para este trimestre.
</t>
    </r>
    <r>
      <rPr>
        <b/>
        <sz val="10"/>
        <rFont val="Montserrat"/>
      </rPr>
      <t>UR:</t>
    </r>
    <r>
      <rPr>
        <sz val="10"/>
        <rFont val="Montserrat"/>
      </rPr>
      <t xml:space="preserve"> NDE
La meta alcanzada muestra una ligera variación de 0.2 puntos, al atender a 21 mujeres con VIH embarazadas, respecto a las 22 que se programaron.
</t>
    </r>
    <r>
      <rPr>
        <b/>
        <sz val="10"/>
        <rFont val="Montserrat"/>
      </rPr>
      <t>UR:</t>
    </r>
    <r>
      <rPr>
        <sz val="10"/>
        <rFont val="Montserrat"/>
      </rPr>
      <t xml:space="preserve"> K00
En el segundo trimestre, se proporcionó tratamiento con antirretrovirales (TAR) a 21,207 mujeres con VIH, con lo cual se logró un avance de 100.03% respecto de la meta anual programada (21,200). Hasta el momento, no se tienen casos documentados de interrupción de tratamiento antirretroviral, por falta de medicamentos que hayan puesto en riesgo la salud de esta población.;  Se habian programado 23 entidades federativas con acompañamientopara este año, finalmente sólo se llevarán a 22 entidades federativas.No obstante, sólo se benefician a 22 entidades federativas, por cuestiones de comprobaciones previas el estado de Tabasco sale de la lista.     Los estados que han reportado avances del ejercicio, en este trimestre son: Baja California, Baja California Sur, Chihuahua, Hidalgo, Estado de México, Nayarit, San Luis Potosí, Yucatán y Zacatecas (2º trimestre), los cuales reportan: 2,099 mujeres con VIH, se les ha otorgado el apoyo  financiero de acompañamiento.    Zacatecas informo que durante el mes de junio no le fue posible realizar movimientos de avances de ejercicio debido a cambios administrativos en ministrar los recursos económicos, así como Guerrero que por falta de liberación del recurso informará avances a finales de mes de julio de 2019.  
</t>
    </r>
    <r>
      <rPr>
        <b/>
        <sz val="10"/>
        <rFont val="Montserrat"/>
      </rPr>
      <t>UR:</t>
    </r>
    <r>
      <rPr>
        <sz val="10"/>
        <rFont val="Montserrat"/>
      </rPr>
      <t xml:space="preserve"> NBD
? El Indicador ?Porcentaje de Mujeres Satisfechas con la Atención Médica en el área de VIH/SIDA y otras ITS? tiene una meta anual de: 95.0%(190/200), y al primer semestre la meta es de 95.0% (95/100), habiendo alcanzado un resultado de 91.5%(119/130), quedando el nivel de cumplimiento en 96.3%, de acuerdo a los parámetros aceptados el resultado es adecuado.    ? Porcentaje de Pacientes Mujeres Detectadas con VIH/SIDA y otras ITS, éste indicador tiene una meta anual de: 2.8%(72/2,564). Los avances del 2° trimestre, abril a junio fue: 1.8%(10/555) y se programó a este periodo 2.5(16/641); como se puede observar el resultado es menor a lo esperado, dado que el resultado es de alto impacto, a menor índice obtenido, es más positivo hacía la salud de la población. De forma acumulada de enero a junio se tuvo un alcance de 1.2(14/1,155), y una meta programada de enero a junio de: 2.7 (34/1,282).    Lo que refleja las acciones y esfuerzos, por enfocar los recursos hacía la población más vulnerable de forma más equitativa, beneficiando a la mujer, para que tenga una mejor calidad de vida con calidad</t>
    </r>
  </si>
  <si>
    <r>
      <t>Acciones de mejora para el siguiente periodo
UR:</t>
    </r>
    <r>
      <rPr>
        <sz val="10"/>
        <rFont val="Montserrat"/>
      </rPr>
      <t xml:space="preserve"> NBV
Sin información
</t>
    </r>
    <r>
      <rPr>
        <b/>
        <sz val="10"/>
        <rFont val="Montserrat"/>
      </rPr>
      <t>UR:</t>
    </r>
    <r>
      <rPr>
        <sz val="10"/>
        <rFont val="Montserrat"/>
      </rPr>
      <t xml:space="preserve"> NCD
Se continuará con los programas de atención clínica especializada por parte de Centro de Investigación en Enfermedades Infecciosas, CIENI. Programas que comprenden atención clínica especializada, pruebas de Laboratorio de Diagnóstico Virológico; la implementación de protocolos de investigación como el de mujeres embarazadas, Así como proporcionar consejería en VIH. Los cuales permiten brindar una atención de calidad a las PVVIH, beneficiando directamente en la calidad de vida de las PVVIH y de sus familias.
</t>
    </r>
    <r>
      <rPr>
        <b/>
        <sz val="10"/>
        <rFont val="Montserrat"/>
      </rPr>
      <t>UR:</t>
    </r>
    <r>
      <rPr>
        <sz val="10"/>
        <rFont val="Montserrat"/>
      </rPr>
      <t xml:space="preserve"> NDE
Continuar con las acciones realizadas en los periodos anteriores, tales como explicar a las pacientes en qué consisten los diferentes estudios y sus beneficios como el dar tratamientos oportunos o profilaxis. Otorgar consejería. Buscar pacientes embarazadas hospitalizadas a las que no se les había realizado pruebas para detección de VIH y ofertárselas en su cama. Implementar programas para una mayor difusión de los beneficios de las pruebas de detección tanto de VIH como de otras ITS.  
</t>
    </r>
    <r>
      <rPr>
        <b/>
        <sz val="10"/>
        <rFont val="Montserrat"/>
      </rPr>
      <t>UR:</t>
    </r>
    <r>
      <rPr>
        <sz val="10"/>
        <rFont val="Montserrat"/>
      </rPr>
      <t xml:space="preserve"> K00
En cuanto a la entrega de antirretrovirales a mujeres con VIH, Se comenta que, actualmente, se están realizando cambios en el tratamiento antirretroviral de las personas con VIH con base en la nueva estrategia de optimización.;  En el 2019 se mantendrá el apoyo para traslado de mujeres en las entidades federativas, y se realizará un estrecho seguimiento a través de un sistema de información que permitirá identificar la aplicación del recurso.
</t>
    </r>
    <r>
      <rPr>
        <b/>
        <sz val="10"/>
        <rFont val="Montserrat"/>
      </rPr>
      <t>UR:</t>
    </r>
    <r>
      <rPr>
        <sz val="10"/>
        <rFont val="Montserrat"/>
      </rPr>
      <t xml:space="preserve"> NBD
La orientación, educación y prevención sobre la salud de la población, es una oportunidad que las Instituciones de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llevar a cabo estas acciones.  Así, también el reconocimiento y responsabilidad que deben asumir este tipo de paciente y sus familiares, de recibir la orientación y cuidados a seguir, para llevar una vida con calidad.  </t>
    </r>
  </si>
  <si>
    <r>
      <t>Acciones realizadas en el periodo
UR:</t>
    </r>
    <r>
      <rPr>
        <sz val="10"/>
        <rFont val="Montserrat"/>
      </rPr>
      <t xml:space="preserve"> NDE
En el trimestre, se realizaron 604 encuestas en el área hospitalaria, más las 606 realizadas en el primer trimestre, nos da un resultado de 1210, durante el semestre.</t>
    </r>
  </si>
  <si>
    <r>
      <t>Justificación de diferencia de avances con respecto a las metas programadas
UR:</t>
    </r>
    <r>
      <rPr>
        <sz val="10"/>
        <rFont val="Montserrat"/>
      </rPr>
      <t xml:space="preserve"> NDE
En general la calificación por las pacientes encuestadas fue muy buena, alcanzando un 91.2% de satisfacción, respecto al 85 que se programó. Esto representa que el servicio que se otorga en el INPerIER, se percibió de mayor calidad, la satisfacción se alcanzó debido a la excelente atención otorgada por el grupo multidisciplinario de médicos y residentes así como del servicio de quirófano y dietética.</t>
    </r>
  </si>
  <si>
    <r>
      <t>Acciones de mejora para el siguiente periodo
UR:</t>
    </r>
    <r>
      <rPr>
        <sz val="10"/>
        <rFont val="Montserrat"/>
      </rPr>
      <t xml:space="preserve"> NDE
La satisfacción se alcanzó debido a la excelente atención otorgada por el grupo multidisciplinario de médicos y residentes así como del servicio de quirófano y dietética.</t>
    </r>
  </si>
  <si>
    <r>
      <t>Acciones realizadas en el periodo
UR:</t>
    </r>
    <r>
      <rPr>
        <sz val="10"/>
        <rFont val="Montserrat"/>
      </rPr>
      <t xml:space="preserve"> NDE
  Durante el mes de junio, se llevó a cabo la segunda sesión ordinaria del Comité de Control y Desempeño Institucional, la Secretaría de la Función Pública, en dicha reunión se abordaron temas relativos al ejercicio del presupuesto, a las contrataciones realizadas, al análisis de la matriz de indicadores de resultados, a los programas de control interno y riesgos, observaciones de auditorías, los juicios laborales vigentes, entre otros.</t>
    </r>
  </si>
  <si>
    <r>
      <t>Justificación de diferencia de avances con respecto a las metas programadas
UR:</t>
    </r>
    <r>
      <rPr>
        <sz val="10"/>
        <rFont val="Montserrat"/>
      </rPr>
      <t xml:space="preserve"> NDE
Se cumplió con la meta, al realizarse la segunda sesión ordinaria del Comité de Control y Desempeño Institucional durante el mes de junio. </t>
    </r>
  </si>
  <si>
    <r>
      <t>Acciones de mejora para el siguiente periodo
UR:</t>
    </r>
    <r>
      <rPr>
        <sz val="10"/>
        <rFont val="Montserrat"/>
      </rPr>
      <t xml:space="preserve"> NDE
Se tomó como acuerdo presentar la presión de gasto estimada para el cierre del ejercicio 2019</t>
    </r>
  </si>
  <si>
    <r>
      <t>Acciones realizadas en el periodo
UR:</t>
    </r>
    <r>
      <rPr>
        <sz val="10"/>
        <rFont val="Montserrat"/>
      </rPr>
      <t xml:space="preserve"> NDE
Durante el periodo, se difundió el Cartel Modalidades de Violencia, con la finalidad de dar cumplimiento a las acciones que promuevan una Cultura Institucional para la Igualdad y en conmemoración del Día Naranja.  Se realizaron tres cursos de inducción a trabajadores (as) de nuevo ingreso, a los cuales se les mencionó la importancia del Día Naranja y se les entregó un folleto Día Naranja con información referente, se difundió por correo institucional, la infografía Día Nacional e internacional, contra la lesbo, homo, transfobia y bifobia, a fin de construir una cultura institucional con igualdad para la diversidad sexual.  Adicionalmente en el boletín informativo mensual, Línea Directa, se publicó el mensaje Ayúdanos a erradicar la violencia contra las mujeres y niñas, portando un distintivo naranja el 25 de abril y se realizó la difusión en el correo institucional, de tres infografías referentes al día del niño, día del padre, cáncer en la infancia y obesidad, infancia y género.  Se llevó a cabo el curso Masculinidades, el cual fue impartido en la Secretaría de las Mujeres, del Gobierno de la Ciudad de México.  Se instaló el periódico mural Violencia de Género, el cual tuvo como objetivo concientizar al personal del INPer, sobre la importancia de erradicar la violencia contra las niñas y las mujeres.  </t>
    </r>
  </si>
  <si>
    <r>
      <t>Justificación de diferencia de avances con respecto a las metas programadas
UR:</t>
    </r>
    <r>
      <rPr>
        <sz val="10"/>
        <rFont val="Montserrat"/>
      </rPr>
      <t xml:space="preserve"> NDE
La meta se cumplió al 100%. Los cuatro programas institucionales que se reportan son, el Programa de Control Interno Institucional, el programa e Comité de Ética y de Prevención de Conflictos de Interés, la norma para la igualdad laboral entre mujeres y hombres y el programa Control de Riesgos.</t>
    </r>
  </si>
  <si>
    <r>
      <t>Acciones de mejora para el siguiente periodo
UR:</t>
    </r>
    <r>
      <rPr>
        <sz val="10"/>
        <rFont val="Montserrat"/>
      </rPr>
      <t xml:space="preserve"> NDE
Se continuará sensibilizando al personal institucional en los temas de derechos humanos, igualdad y no discriminación; fomentar el interés del personal, mediante la difusión de carteles y trípticos para una participación más activa.</t>
    </r>
  </si>
  <si>
    <r>
      <t>Acciones realizadas en el periodo
UR:</t>
    </r>
    <r>
      <rPr>
        <sz val="10"/>
        <rFont val="Montserrat"/>
      </rPr>
      <t xml:space="preserve"> X00
Nombre del indicador: Porcentaje del alumnado con pruebas de tamizaje del año en curso, respecto del alumnado con pruebas de tamizaje programado.    Acciones realizadas en el periodo    Se sigue trabajando de manera permanente en  acciones preventivas en contextos educativos.  Se ha dado seguimiento a las fallas registradas en el Sistema de Información de los Consejos Estatales contra las Adicciones (SICECA).   Fortalecimiento al proceso  de capacitación al personal para que capture la información, lo que ha favorecido para que se registren las actividades en tiempo y forma.          Nombre del Indicador. Porcentaje de adolescentes que inician tratamiento en las Unidades de Especialidades Médicas - Centros de Atención Primaria en Adicciones (UNEME - CAPA)    Acciones realizadas en el periodo    Difusión de los servicios otorgados por los CAPA,   Fortalecimiento del proceso de  vinculación con otras instituciones.  Continuidad y fortalecimiento a la capacitación del personal en CAPA.  </t>
    </r>
  </si>
  <si>
    <r>
      <t>Justificación de diferencia de avances con respecto a las metas programadas
UR:</t>
    </r>
    <r>
      <rPr>
        <sz val="10"/>
        <rFont val="Montserrat"/>
      </rPr>
      <t xml:space="preserve"> X00
Nombre del indicador: Porcentaje del alumnado con pruebas de tamizaje del año en curso, respecto del alumnado con pruebas de tamizaje programado.    Justificación de diferencia de avances  Se rebasó la meta programada debido a que durante el segundo trimestre del año  se realizaron diversas acciones de difusión, además de otras acciones preventivas en contextos educativos; lo cual favoreció para que se aplicaran tamizajes a estudiantes.  El personal de CAPA capturó en tiempo y forma las actividades.    Nombre del Indicador. Porcentaje de adolescentes que inician tratamiento en las Unidades de Especialidades Médicas - Centros de Atención Primaria en Adicciones (UNEME - CAPA)    Justificación de diferencia de avances  Algunos CAPA en Oaxaca no proporcionaron servicio  por paros sindicales a nivel estatal, situación que afectó para la aplicación de consultas para el inicio de los tratamientos.  En algunos estados se presentaron reportes de CAPAS inundados por lluvias, lo que llevó a la suspensión de actividades, en estados como Tabasco y  Guerrero     Determinados estados señalaron que debido a situaciones de inseguridad la población no acude a iniciar su tratamiento: Michoacán, Tamaulipas, Sonora, Veracruz, Tlaxcala, Guerrero, Estado de México y en algunos municipios de Jalisco y Colima.     </t>
    </r>
  </si>
  <si>
    <r>
      <t>Acciones de mejora para el siguiente periodo
UR:</t>
    </r>
    <r>
      <rPr>
        <sz val="10"/>
        <rFont val="Montserrat"/>
      </rPr>
      <t xml:space="preserve"> X00
Nombre del indicador: Porcentaje del alumnado con pruebas de tamizaje del año en curso, respecto del alumnado con pruebas de tamizaje programado.    Acciones de mejora para el siguiente periodo   Se dará continuidad a las acciones que han favorecido el cumplimiento de la meta, tales como:     Impulsar la participación de las unidades operativas con las escuelas.   Seguimiento del cumplimiento de la meta con los estados a través del área de evaluación  Continuidad en la  capacitación del personal para el reporte de acciones en el SICECA.    Nombre del Indicador. Porcentaje de adolescentes que inician tratamiento en las Unidades de Especialidades Médicas - Centros de Atención Primaria en Adicciones (UNEME - CAPA)    Acciones de mejora para el siguiente periodo   Mejorar la vinculación entre los CAPA y las instituciones de seguridad locales y federales, esto con la finalidad de generar confianza y certeza en la población para que acuda a las instalaciones a recibir tratamiento.  Continuar con la difusión de los servicios otorgados.  </t>
    </r>
  </si>
  <si>
    <r>
      <t>Acciones realizadas en el periodo
UR:</t>
    </r>
    <r>
      <rPr>
        <sz val="10"/>
        <rFont val="Montserrat"/>
      </rPr>
      <t xml:space="preserve"> NCD
En la Acción 134 Otorgar atención hospitalaria, en este trimestre egresaron 276 mujeres con diagnóstico de enfermedades respiratorias de alta complejidad (influenza, neumonía, enfermedades pleurales, tuberculosis, rinitis alérgica y trastornos del sueño), de las cuales el 87.13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58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La Acción 285 se realizaron 58 espirometrías en el Estado de México y se tiene programada la Campaña Respirar sin Humo en zonas rurales para el mes de julio en el estado de Oaxaca.
</t>
    </r>
    <r>
      <rPr>
        <b/>
        <sz val="10"/>
        <rFont val="Montserrat"/>
      </rPr>
      <t>UR:</t>
    </r>
    <r>
      <rPr>
        <sz val="10"/>
        <rFont val="Montserrat"/>
      </rPr>
      <t xml:space="preserve"> NDE
131 Otorgar atención ambulatoria, se realizaron 779 encuestas a pacientes ambulatorias, la meta programada se superó en un 11%.  134 Otorgar atención hospitalaria, El 83.4% del total de egresos hospitalarios fueron de pacientes de sexo femenino por mejoría o curación; esto coloca al indicador únicamente 3.8% por debajo de la meta programada para el semestre.  136 Abastecer oportunamente medicamentos, A partir de la implementación del servicio integral de farmacia se alcanzó un abasto del 98%.  137 Mejorar la calidad de la atención a la salud, de los procedimientos quirúrgicos considerados como de alta especialidad, casi el 60% (58.9%) fueron efectuados en población femenina, sobre todo entre población Ginecológica y Obstétrica.  Este indicador se comportó conforme a lo esperado para el semestre.   149 Reforzar las acciones contra la obesidad, de acuerdo con las cifras acumuladas al semestre, casi el 40% de la población femenina adulta, que fue hospitalizada en este periodo, tuvo un IMC de 30 o mayor, que se ha mantenido de esa forma desde el inicio del año  168 Mejorar la gestión de procesos sustantivos mediante sistemas y modelos de calidad que incluyan perspectiva de género, durantel primer semestre se otorgaron 4,218 preconsultas.  
</t>
    </r>
    <r>
      <rPr>
        <b/>
        <sz val="10"/>
        <rFont val="Montserrat"/>
      </rPr>
      <t>UR:</t>
    </r>
    <r>
      <rPr>
        <sz val="10"/>
        <rFont val="Montserrat"/>
      </rPr>
      <t xml:space="preserve"> NBB
En Hospitalizacion durante el período de enero  a junio de 2019, se alcanzó un cumplimiento del indicador Porcentaje de pacientes mujeres atendidas en hospitalización  del 93.4 por ciento con respecto a la meta programada del 64.0 por ciento; al lograrse que el 59.8 por ciento (2,329) pacientes mujeres se atendieran en el área de hospitalización en relación a los 3,892 pacientes atendidos en esta área.  El decremento en los egresos hospitalarios  se debió a la atención primordial de pacientes con patologías complicadas  que generan más días estancia, esto ocasionado por la saturación de tiempos quirúrgicos, por la falta de personal de guardia que imposibilita la utilización de los quirófanos en el turno vespertino.  Las pacientes femeninas que egresaron fueron de los siguientes servicios: 805 de Cirugía, 271 de Pediatría; 267 de Medicina Interna y 986 de Ginecobstetricia.    Se realizaron los siguientes Eventos Obstétricos:  433      partos, 280     cesáreas,  14        laparotomía exp;  En Consulta Externa durante el período de enero a junio de 2019, se alcanzó un cumplimiento del  indicador Porcentaje de pacientes mujeres atendidas en Consulta Externa del 95.0 por ciento con respecto a la meta programada del 63 por ciento; al lograrse que se otorgaran 42,324 consultas a pacientes mujeres, 60.0 por ciento de las 70,571 consultas otorgadas en esta área.  Así mismo se  otorgaron los siguientes servicios a pacientes del sexo femenino en el área de consulta externa:  3,157 estudios citológicos, 95  vacunas de toxoide tetánico a mujeres embarazadas y en edad fértil, 92  colocaciones de dispositivos intrauterinos, 7</t>
    </r>
  </si>
  <si>
    <r>
      <t>Justificación de diferencia de avances con respecto a las metas programadas
UR:</t>
    </r>
    <r>
      <rPr>
        <sz val="10"/>
        <rFont val="Montserrat"/>
      </rPr>
      <t xml:space="preserve"> NCD
En el trimestre, el indicador Porcentaje de mujeres con diagnóstico de enfermedades respiratorias de alta complejidad con atención médica especializada en los servicios de hospitalización mostró un cumplimiento del 29.0% mostrando un incremento con respecto a lo programado, el 87.13 por ciento egreso por mejoría lo que representa la eficiencia en la cobertura de atención médica especializada a las mujeres con diversas patologías de alta complejidad del aparato respiratorio. El indicador Porcentaje de consultas de primera vez y subsecuentes otorgadas a mujeres con diagnóstico de EPOC relacionado con el humo de leña reflejo un cumplimiento del 6.6% reflejando una disminución respecto a lo programado para este trimestre. Lo anterior derivado de que en este trimestre se otorgaron menos consultas a mujeres con diagnóstico de EPOC por humo de leña.  Por último, el indicador Porcentaje de espirometrías realizadas a mujeres con probable EPOC por exposición a humo de leña en zonas rurales, presentó un cumplimiento de 67.2 % mostrando una disminución respecto a lo programado.
</t>
    </r>
    <r>
      <rPr>
        <b/>
        <sz val="10"/>
        <rFont val="Montserrat"/>
      </rPr>
      <t>UR:</t>
    </r>
    <r>
      <rPr>
        <sz val="10"/>
        <rFont val="Montserrat"/>
      </rPr>
      <t xml:space="preserve"> NDE
131 La meta programada se superó en un 11%. 134 el indicador quedó únicamente 3.8% por debajo de la meta programada, 136 se alcanzó un abasto de medicamentos del 98%, 137 los procedimientos quirúrgicos considerados como de alta especialidad, casi el 60% (58.9%) fueron efectuados en población de sexo femenino, 149 casi el 40% de la población femenina adulta, que fue hospitalizada en este periodo, tuvo un IMC de 30 o mayor, 168 39.1% por debajo de la meta programada, lo que es resultado de un importante incremento en el total de consultas otorgadas (denominador), fundamentalmente las de primera vez y las urgencias.
</t>
    </r>
    <r>
      <rPr>
        <b/>
        <sz val="10"/>
        <rFont val="Montserrat"/>
      </rPr>
      <t>UR:</t>
    </r>
    <r>
      <rPr>
        <sz val="10"/>
        <rFont val="Montserrat"/>
      </rPr>
      <t xml:space="preserve"> NBB
En Hospitalización durante el período de enero  a junio de 2019, se alcanzó un cumplimiento del indicador Porcentaje de pacientes mujeres atendidas en hospitalización, del 94.9 por ciento con respecto a la meta programada del 64.0 por ciento; al lograrse que el 59.8 por ciento (2,329) pacientes mujeres se atendieran en el área de hospitalización en relación a los 3,892 pacientes atendidos en esta área.      El decremento en los egresos hospitalarios  se debió a la atención primordial de pacientes con patologías complicadas  que generan más días estancia, esto ocasionado por la saturación de tiempos quirúrgicos, por la falta de personal de guardia que imposibilita la utilización de los quirófanos en el turno vespertino.  ;  En Consulta Externa durante el período de enero a junio de 2019, se alcanzó un cumplimiento del  indicador Porcentaje de pacientes mujeres atendidas en Consulta Externa del 95.0 por ciento con respecto a la meta programada del 63 por ciento; al lograrse que se otorgaran 42,324 consultas a pacientes mujeres, 60.0 por ciento de las 70,571 consultas otorgadas en esta área.    La disminución en el total de consultas otorgadas a mujeres (43,324 consultas) con respecto a las programadas (44,186 consultas) se debió a la disminución de la preconsulta y por consiguiente la consulta de primera vez, por el cierre de algunas agendas durante este periodo por la saturación de tiempos quirúrgicos, por la falta de personal de guardia que imposibilita la utilización de los quirófanos en el turno vespertino.  
</t>
    </r>
    <r>
      <rPr>
        <b/>
        <sz val="10"/>
        <rFont val="Montserrat"/>
      </rPr>
      <t>UR:</t>
    </r>
    <r>
      <rPr>
        <sz val="10"/>
        <rFont val="Montserrat"/>
      </rPr>
      <t xml:space="preserve"> NBV
Sin información
</t>
    </r>
    <r>
      <rPr>
        <b/>
        <sz val="10"/>
        <rFont val="Montserrat"/>
      </rPr>
      <t>UR:</t>
    </r>
    <r>
      <rPr>
        <sz val="10"/>
        <rFont val="Montserrat"/>
      </rPr>
      <t xml:space="preserve"> 160
La variación en las metas alcanzadas en relación a lo programado se debe a la falta de contratos de mantenimiento, servicio y de prevención de los equipos biomédicos, aunado a ello la falta de medicamentos e insumos reactivos para la atención de las pacientes, sin embargo la atención médica se da a las pacientes dando prioridad a los casos de urgencias  . 
</t>
    </r>
    <r>
      <rPr>
        <b/>
        <sz val="10"/>
        <rFont val="Montserrat"/>
      </rPr>
      <t>UR:</t>
    </r>
    <r>
      <rPr>
        <sz val="10"/>
        <rFont val="Montserrat"/>
      </rPr>
      <t xml:space="preserve"> NCK
Sin información</t>
    </r>
  </si>
  <si>
    <r>
      <t>Acciones de mejora para el siguiente periodo
UR:</t>
    </r>
    <r>
      <rPr>
        <sz val="10"/>
        <rFont val="Montserrat"/>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
</t>
    </r>
    <r>
      <rPr>
        <b/>
        <sz val="10"/>
        <rFont val="Montserrat"/>
      </rPr>
      <t>UR:</t>
    </r>
    <r>
      <rPr>
        <sz val="10"/>
        <rFont val="Montserrat"/>
      </rPr>
      <t xml:space="preserve"> NDE
Se está llevando a cabo el proyecto denominado Terapia Médico-Nutricia, de atención multidisciplinaria y que da oportunidad de diagnosticar el estado nutricio de la gestante en el momento en el que ingresa al Instituto.  De acuerdo con el grado de obesidad que presente la paciente, se la brinda la terapia para que la gestación evolucione adecuadamente y así que el bebé tenga un crecimiento adecuado.  Este proyecto es importante ya que muchas de las patologías metabólicas tienen su origen en el periodo de desarrollo fetal.
</t>
    </r>
    <r>
      <rPr>
        <b/>
        <sz val="10"/>
        <rFont val="Montserrat"/>
      </rPr>
      <t>UR:</t>
    </r>
    <r>
      <rPr>
        <sz val="10"/>
        <rFont val="Montserrat"/>
      </rPr>
      <t xml:space="preserve"> NBB
En Consulta Externa entre las acciones de mejora que se realizaron se encuentran:    1.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de pacientes.    ;  En Hospitalizacion  entre las acciones de mejora que se realizaron se encuentran:  1. Continuaron las reuniones  diarias del Grupo de Directores y Subdirectores  y médicos para agilizar la atención  médica de pacientes, principalmente en el área de urgencias.    
</t>
    </r>
    <r>
      <rPr>
        <b/>
        <sz val="10"/>
        <rFont val="Montserrat"/>
      </rPr>
      <t>UR:</t>
    </r>
    <r>
      <rPr>
        <sz val="10"/>
        <rFont val="Montserrat"/>
      </rPr>
      <t xml:space="preserve"> NBV
Sin información
</t>
    </r>
    <r>
      <rPr>
        <b/>
        <sz val="10"/>
        <rFont val="Montserrat"/>
      </rPr>
      <t>UR:</t>
    </r>
    <r>
      <rPr>
        <sz val="10"/>
        <rFont val="Montserrat"/>
      </rPr>
      <t xml:space="preserve"> 160
La población que acude a la unidad hospitalaria para recibir atención médica especializada es atendida, ejecutando el Cero Rechazo, dando prioridad a casos que son urgentes. 
</t>
    </r>
    <r>
      <rPr>
        <b/>
        <sz val="10"/>
        <rFont val="Montserrat"/>
      </rPr>
      <t>UR:</t>
    </r>
    <r>
      <rPr>
        <sz val="10"/>
        <rFont val="Montserrat"/>
      </rPr>
      <t xml:space="preserve"> NCK
SEGUIR TRABAJANDO EN LA ATENCIÓN PRIORITARIA A MUJERES</t>
    </r>
  </si>
  <si>
    <r>
      <t>Acciones realizadas en el periodo
UR:</t>
    </r>
    <r>
      <rPr>
        <sz val="10"/>
        <rFont val="Montserrat"/>
      </rPr>
      <t xml:space="preserve"> NDE
En el segundo trimestre se atendieron 252 pacientes, se ha valorado el neurodesarrollo de 158 pacientes en el 1er mes postparto, 115 pacientes con sus bebés a los 6 meses posparto y 110 binomios (madre hijo) al año postparto y 33 binomios (madre-hijo) a los 18 meses.
</t>
    </r>
    <r>
      <rPr>
        <b/>
        <sz val="10"/>
        <rFont val="Montserrat"/>
      </rPr>
      <t>UR:</t>
    </r>
    <r>
      <rPr>
        <sz val="10"/>
        <rFont val="Montserrat"/>
      </rPr>
      <t xml:space="preserve"> NCE
Durante el periodo que se reporta, en el Instituto Nacional de Geriatría se ha impartido en una ocasión el curso denominado Promoción de la salud de las Mujeres Adultas Mayores, contando con la inscripción de 366 personas, de las cuales 282 obtuvieron constancia.</t>
    </r>
  </si>
  <si>
    <r>
      <t>Justificación de diferencia de avances con respecto a las metas programadas
UR:</t>
    </r>
    <r>
      <rPr>
        <sz val="10"/>
        <rFont val="Montserrat"/>
      </rPr>
      <t xml:space="preserve"> NDE
Se alcanzó la meta programada de los indicadores proyectos con enfoque de género, así como el porcentaje de investigadoras del INPerIER. Respecto al indicador de productos de la investigación con enfoque de género, lo alcanzado quedó 25.4 puntos por debajo de la meta programada, al lograr 8 productos de los 11 estimados, la diferencia se agudizó al considerar que se estimó 20 productos totales, respecto a los 27 productos realizados.
</t>
    </r>
    <r>
      <rPr>
        <b/>
        <sz val="10"/>
        <rFont val="Montserrat"/>
      </rPr>
      <t>UR:</t>
    </r>
    <r>
      <rPr>
        <sz val="10"/>
        <rFont val="Montserrat"/>
      </rPr>
      <t xml:space="preserve"> NCE
Ante las numerosas veces que ha sido implementado este curso a lo largo de los últimos años, la demanda por el mismo se ha visto disminuida, por lo que en la programación anual de este año sólo se previó una emisión del mismo</t>
    </r>
  </si>
  <si>
    <r>
      <t>Acciones de mejora para el siguiente periodo
UR:</t>
    </r>
    <r>
      <rPr>
        <sz val="10"/>
        <rFont val="Montserrat"/>
      </rPr>
      <t xml:space="preserve"> NDE
Las pacientes han asistido a sus citas programadas.
</t>
    </r>
    <r>
      <rPr>
        <b/>
        <sz val="10"/>
        <rFont val="Montserrat"/>
      </rPr>
      <t>UR:</t>
    </r>
    <r>
      <rPr>
        <sz val="10"/>
        <rFont val="Montserrat"/>
      </rPr>
      <t xml:space="preserve"> NCE
Durante el periodo que se reporta, se llevó a cabo la única impartición del curso programado para atender el programa, por lo que se analizarán los resultados obtenidos a efecto de realizar la proyección del siguiente ejercicio fiscal. </t>
    </r>
  </si>
  <si>
    <r>
      <t>Acciones realizadas en el periodo
UR:</t>
    </r>
    <r>
      <rPr>
        <sz val="10"/>
        <rFont val="Montserrat"/>
      </rPr>
      <t xml:space="preserve"> 160
Las acciones realizadas en este período conllevan el enfoque de igualdad de género en la formación y desarrollo en cada una de ellas. Cada actividad se desarrolla de manera que el recurso humano se especialice y obtenga la experiencia necesaria que le permita desarrollar los conocimientos adquiridos.
</t>
    </r>
    <r>
      <rPr>
        <b/>
        <sz val="10"/>
        <rFont val="Montserrat"/>
      </rPr>
      <t>UR:</t>
    </r>
    <r>
      <rPr>
        <sz val="10"/>
        <rFont val="Montserrat"/>
      </rPr>
      <t xml:space="preserve"> NDE
E010 163 De los médicos (hombres y mujeres) que son aceptados para realizar alguna de las Especialidades Médicas, que ofrece el INPerIER como son: Ginecología y Obstetricia, Biología de la Reproducción Humana, Infectología, Medicina Materno Fetal, Neonatología y Urología Ginecológica; así como para los Curso de Posgrado de Alta Especialidad en Medicina que son: Cirugía Endoscópica Ginecológica, Cuidados Intensivos Neonatales, Genética Perinatal, Medicina Crítica en Obstetricia, Periposmenopausia y Cirugía en el Recién, se observa que el 67% de los médicos en preparación son mujeres, por lo que en el Instituto no se hacen diferencias de género para el ingreso o para la permanencia en los cursos de formación de recursos humanos especializados para la salud.  E010 302 Durante el segundo trimestre se llevaron a cabo tres cursos de inducción institucional, más los dos cursos realizados durante el primer trimestre, arroja un resultado de cinco cursos de inducción en el primer semestre. Además se realizó un curso en línea Género y Derechos Humanos, un curso presencial Masculinidades y una sesión especial Interrupción de embarazo en menores.  Los tres cursos de inducción impartidos en el segundo trimestre para el personal de nuevo ingreso, contemplan temas en materia de derechos humanos. El curso en línea Género y Derechos Humanos buscó que las y los servidores públicos comprendan la importancia de los derechos humanos de las mujeres mediante el reconocimiento de su proceso histórico y su vigencia; Con el curso Masculinidades se dieron a conocer los marcos teóricos y conceptuales, políticas públicas y sociales del enfoque de género y masculinidades así como los fundamentos de las desigualdades de género; y se llevó a cabo la sesión especial Interrupción de embarazo en menores con el objeto de dar a conocer los lineamientos generales de organización y operación de los servicios de salud relacionados con la interrupción del embarazo en la Ciudad de México.    
</t>
    </r>
    <r>
      <rPr>
        <b/>
        <sz val="10"/>
        <rFont val="Montserrat"/>
      </rPr>
      <t>UR:</t>
    </r>
    <r>
      <rPr>
        <sz val="10"/>
        <rFont val="Montserrat"/>
      </rPr>
      <t xml:space="preserve"> NBV
Durante el segundo trimestre del año se realizó a la visita al Hospital Materno Infantil de Celaya. Los resultados fueron satisfactorios. La unidad se encuentra en seguimiento y podrá ser acreedora al ?Reconocimiento INCan?. Se inició la programación de los cursos y la capacitación del personal contratado para los proyectos. También se realizaron los trámites correspondientes para la contratación del servicio de ?Creación, Mantenimiento, Soporte y Actualización de Clases Virtuales del Programa de Formación de Médicos y Técnicos Radiólogos? y del servicio de ?Verificación de procesos en la toma, interpretación y seguimiento de estudios de detección?. Asimismo, se realizó la modificación de los cursos de actualización para médicos radiólogos y técnicos radiólogos, de acuerdo al tiempo disponible en el año.</t>
    </r>
  </si>
  <si>
    <r>
      <t>Justificación de diferencia de avances con respecto a las metas programadas
UR:</t>
    </r>
    <r>
      <rPr>
        <sz val="10"/>
        <rFont val="Montserrat"/>
      </rPr>
      <t xml:space="preserve"> 160
Las actividades se desarrollan de acuerdo al programa vigente sin ningun contratiempo. 
</t>
    </r>
    <r>
      <rPr>
        <b/>
        <sz val="10"/>
        <rFont val="Montserrat"/>
      </rPr>
      <t>UR:</t>
    </r>
    <r>
      <rPr>
        <sz val="10"/>
        <rFont val="Montserrat"/>
      </rPr>
      <t xml:space="preserve"> NDE
E010 163  La meta alcanzada quedó 6 puntos porcentuales por abajo de lo programado, al alcanzar 59.6% de los 65.5%; lo que representó 1,581 mujeres que participaron en cursos de educación continua respecto a las 1,800 mujeres que se esperaba; contando un mayor porcentaje de hombres en los mismos.  E010 302 La meta se rebasó en 10.3 puntos porcentuales al alcanzar 22.3% respecto al 12% programado, lo cual representó 138 personas servidoras públicas capacitadas y sensibilizadas en temas de perspectiva de género.
</t>
    </r>
    <r>
      <rPr>
        <b/>
        <sz val="10"/>
        <rFont val="Montserrat"/>
      </rPr>
      <t>UR:</t>
    </r>
    <r>
      <rPr>
        <sz val="10"/>
        <rFont val="Montserrat"/>
      </rPr>
      <t xml:space="preserve"> NBV
Sin información</t>
    </r>
  </si>
  <si>
    <r>
      <t>Acciones de mejora para el siguiente periodo
UR:</t>
    </r>
    <r>
      <rPr>
        <sz val="10"/>
        <rFont val="Montserrat"/>
      </rPr>
      <t xml:space="preserve"> 160
Mantener el enfoque de equidad de género dentro de las actividades de enseñanza y hospitalarias para el mejor desempeño, y desarrollo de las habilidades y conocimientos del recurso humano en formación. 
</t>
    </r>
    <r>
      <rPr>
        <b/>
        <sz val="10"/>
        <rFont val="Montserrat"/>
      </rPr>
      <t>UR:</t>
    </r>
    <r>
      <rPr>
        <sz val="10"/>
        <rFont val="Montserrat"/>
      </rPr>
      <t xml:space="preserve"> NDE
Para dar cumplimiento en las materias de protección civil, inducción, calidad, derechos humanos y erogaciones para la igualdad entre mujeres y hombres, se contempla la capacitación y sensibilización de todo el personal del instituto (área administrativa, médica, paramédica y afín).
</t>
    </r>
    <r>
      <rPr>
        <b/>
        <sz val="10"/>
        <rFont val="Montserrat"/>
      </rPr>
      <t>UR:</t>
    </r>
    <r>
      <rPr>
        <sz val="10"/>
        <rFont val="Montserrat"/>
      </rPr>
      <t xml:space="preserve"> NBV
Sin información</t>
    </r>
  </si>
  <si>
    <r>
      <t>Acciones realizadas en el periodo
UR:</t>
    </r>
    <r>
      <rPr>
        <sz val="10"/>
        <rFont val="Montserrat"/>
      </rPr>
      <t xml:space="preserve"> 500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Los beneficiarios de las becas son estudiantes de hasta 29 años cumplidos, al momento de presentar la solicitud de beca, que encuentren matriculados en alguna institución de Educación Superior perteneciente al Sistema Educativo Nacional que cumplan con los requisitos de elegibilidad correspondientes. Los requisitos son:  Tener un ingreso per cápita declarado menor a la Línea de Pobreza por Ingreso correspondiente al mes de julio de 2018 y en función del estrato rural urbano de la localidad de residencia de la persona solicitante.  Estar inscrito en alguno de los subsistemas o Instituciones Públicas de Educación Superior, en la modalidad escolarizada.  Estar inscrito en una institución particular de Educación Superior perteneciente al Sistema Educativo Nacional con quien la Federación, tenga celebrado un Convenio de Colaboración, y esté recibiendo por parte de dicha institución una beca del 100% para el pago de la matrícula.  No estar recibiendo otra beca para la educación de tipo superior de origen federal.   </t>
    </r>
  </si>
  <si>
    <r>
      <t>Justificación de diferencia de avances con respecto a las metas programadas
UR:</t>
    </r>
    <r>
      <rPr>
        <sz val="10"/>
        <rFont val="Montserrat"/>
      </rPr>
      <t xml:space="preserve"> 500
El programa U-280 es un programa nuevo. Por ello, en el actual ejercicio fiscal se partió de una meta teórica estimada. La operación del programa en el transcurso del ejercicio fiscal puede generar comportamientos en el indicador distintos a los estimados originalmente, mismos que servirán de referente para la estimación de la meta del programa para ejercicios fiscales subsecuentes. </t>
    </r>
  </si>
  <si>
    <r>
      <t>Acciones de mejora para el siguiente periodo
UR:</t>
    </r>
    <r>
      <rPr>
        <sz val="10"/>
        <rFont val="Montserrat"/>
      </rPr>
      <t xml:space="preserve"> 500
El presupuesto parece quedarse corto para el interés que puede despertar esta beca por lo que se puede presentar una sobredemanda de la misma.</t>
    </r>
  </si>
  <si>
    <r>
      <t>Acciones realizadas en el periodo
UR:</t>
    </r>
    <r>
      <rPr>
        <sz val="10"/>
        <rFont val="Montserrat"/>
      </rPr>
      <t xml:space="preserve"> 600
Durante el periodo no se cuenta con acciones realizadas.</t>
    </r>
  </si>
  <si>
    <r>
      <t>Justificación de diferencia de avances con respecto a las metas programadas
UR:</t>
    </r>
    <r>
      <rPr>
        <sz val="10"/>
        <rFont val="Montserrat"/>
      </rPr>
      <t xml:space="preserve"> 600
El presupuesto del Anexo 13 del PEF 2019 para el programa presupuestario U084 es por 1,728.0 millones de pesos, monto que representa el 10% del presupuesto total del programa por 17,280.0 millones de pesos. En ese sentido y considerando que la población total estimada a beneficiar es de 3,100,000 de jóvenes, se estima la población objetivo de mujeres en 310,000.</t>
    </r>
  </si>
  <si>
    <r>
      <t>Acciones de mejora para el siguiente periodo
UR:</t>
    </r>
    <r>
      <rPr>
        <sz val="10"/>
        <rFont val="Montserrat"/>
      </rPr>
      <t xml:space="preserve"> 600
Las becas dependen de la demanda de cada estudiante y su otorgamiento del cumplimiento de los requisitos establecidos en las Reglas de Operación de PROSPERA Programa de Inclusión Social.</t>
    </r>
  </si>
  <si>
    <r>
      <t>Acciones realizadas en el periodo
UR:</t>
    </r>
    <r>
      <rPr>
        <sz val="10"/>
        <rFont val="Montserrat"/>
      </rPr>
      <t xml:space="preserve"> 310
En el periodo enero junio de 2019, se ha dado continuidad a las metas y líneas de acción derivadas de 2018, esto es: Curso en Línea sobre Protocolos de Prevención, Detección y Actuación en casos de Abuso Sexual Infantil y Maltrato en las Escuelas. De igual forma se está realizando el cierre del ciclo escolar 2018-2019.  Se está organizando la capacitación a equipos estatales para el ciclo escolar 2019-2020, mediante cinco capacitaciones regionales, encabezadas por la Coordinación Nacional del PNCE, en coordinación con las Autoridades Educativas Locales, con el propósito de integrar un equipo técnico estatal (constituido por supervisores escolares), el cual será responsable de formar, asesorar y acompañar los procesos de capacitación en su entidad federativa.  </t>
    </r>
  </si>
  <si>
    <r>
      <t>Justificación de diferencia de avances con respecto a las metas programadas
UR:</t>
    </r>
    <r>
      <rPr>
        <sz val="10"/>
        <rFont val="Montserrat"/>
      </rPr>
      <t xml:space="preserve"> 310
.</t>
    </r>
  </si>
  <si>
    <r>
      <t>Acciones de mejora para el siguiente periodo
UR:</t>
    </r>
    <r>
      <rPr>
        <sz val="10"/>
        <rFont val="Montserrat"/>
      </rPr>
      <t xml:space="preserve"> 310
Obstáculos: La principal problemática que enfrenta el Programa es la movilidad del personal de la Coordinaciones Locales y la presión de grupos sindicales en las entidades que limitan la operación del PNCE en la entrega oportuna, en tiempo y forma, de materiales educativos a las escuelas.  Oportunidades: Fortalecer al equipo central y a los equipos estatales en los aspectos técnicos pedagógicos para la implementación y desarrollo del programa, con un enfoque de participativo y democrático en la convivencia escolar.   </t>
    </r>
  </si>
  <si>
    <r>
      <t>Acciones realizadas en el periodo
UR:</t>
    </r>
    <r>
      <rPr>
        <sz val="10"/>
        <rFont val="Montserrat"/>
      </rPr>
      <t xml:space="preserve"> 511
Acción 290 Actividades realizadas por las Instituciones de Educación Superior:    Se encuentran en funcionamiento 10 Guarderías Infantiles operadas por 7 IES.    Actividades realizadas por la instancia normativa del programa Fortalecimiento de la Calidad Educativa:  Elaboración y apertura de los Módulos de Seguimiento Académico y Seguimiento Financiero, para la revisión de los avances en el cumplimiento de las metas académicas y el ejercicio de los recursos económicos entregados.    Acciones 291 Actividades realizadas por las Instituciones de Educación Superior (IES):     Se encuentran iniciando el desarrollo de las actividades plasmadas en los 12 proyectos que realizarán acciones de capacitación correspondientes a otras tantas IES que fueron evaluados favorablemente y recibieron recursos en el marco del PFCE.    Actividades realizadas por la instancia normativa del programa Fortalecimiento de la Calidad Educativa:  Elaboración y apertura de los Módulos de Seguimiento Académico y Seguimiento Financiero, para la revisión de los avances en el cumplimiento de las metas académicas y el ejercicio de los recursos económicos entregados.  </t>
    </r>
  </si>
  <si>
    <r>
      <t>Justificación de diferencia de avances con respecto a las metas programadas
UR:</t>
    </r>
    <r>
      <rPr>
        <sz val="10"/>
        <rFont val="Montserrat"/>
      </rPr>
      <t xml:space="preserve"> 511
Con relación a los indicadores relativos a los servicios de guardería: El servicio de guardería se estima en función de la demanda presentada durante el ciclo académico anterior, sin embargo, los resultados dependen exclusivamente del hecho de que la población estudiantil que tenga bajo su cuidado hijos o menores, solicite el y haga uso del servicio.    ;  Las Instituciones de Educación Superior (IES) beneficiadas en el presente ejercicio fiscal cuentan, en apego a lo estipulado en las Reglas de Operación del Programa, con diez días hábiles posteriores al fin del trimestre para registrar los resultados obtenidos durante el mismo en el sistema de seguimiento académico. Debido a lo anterior los resultados reportados no reflejan el 100% de la actividad realizada por las IES y pueden presentar variaciones con la información final que se tendrá al 12 de julio del 2019.</t>
    </r>
  </si>
  <si>
    <r>
      <t>Acciones de mejora para el siguiente periodo
UR:</t>
    </r>
    <r>
      <rPr>
        <sz val="10"/>
        <rFont val="Montserrat"/>
      </rPr>
      <t xml:space="preserve"> 511
Es importante destacar que la Dirección General de Educación Superior Universitaria (DGESU), es la responsable de la implementación y seguimiento del Programa presupuestario S267 Fortalecimiento de la Calidad Educativas (PFCE) para el tipo Superior,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decremento.  </t>
    </r>
  </si>
  <si>
    <r>
      <t>Acciones realizadas en el periodo
UR:</t>
    </r>
    <r>
      <rPr>
        <sz val="10"/>
        <rFont val="Montserrat"/>
      </rPr>
      <t xml:space="preserve"> 314
En el segundo trimestre del ejercicio se ha concluido con el desarrollo y difusión de los principales documentos normativos para los procesos de formación docente del nivel básico, entre ellos, las Reglas de Operación del Programa para el Desarrollo Profesional Docente, y el Documento Base de Formación Continua 2019; con ellos, se han establecido las directrices que delimitan las atribuciones de la autoridad federal y de las autoridades educativas locales para operar los distintos procesos formativos. A estos documentos se incorporan los Convenios de Coordinación celebrados con los gobiernos de las entidades federativas, como parte de la normatividad vigente que regula el adecuado desarrollo de las acciones del Programa.  A partir de estos documentos normativos, se generan las condiciones para operar una oferta formativa que plantea procesos en el que se incluyen las temáticas de derechos humanos, convivencia escolar pacifica e igualdad de género.  La transición en la administración del gobierno federal, extendió los plazos para la gestión en algunos procesos de formación docente, esto ha impactado en la planificación de actividades, por lo que se ha tenido que ajustar acciones, de tal forma que para este segundo trimestre aún no se cuenten con registros de participación del personal educativo para las temáticas de formación aplicables al Anexo 13 del PEF 2019, sin embargo, las acciones de seguimiento permanecen a lo largo del ejercicio, a fin de propiciar espacios de control cuando lo ameriten las circunstancias, a fin de consolidar procesos de formación eficientes y eficaces.  </t>
    </r>
  </si>
  <si>
    <r>
      <t>Justificación de diferencia de avances con respecto a las metas programadas
UR:</t>
    </r>
    <r>
      <rPr>
        <sz val="10"/>
        <rFont val="Montserrat"/>
      </rPr>
      <t xml:space="preserve"> 314
.</t>
    </r>
  </si>
  <si>
    <r>
      <t>Acciones de mejora para el siguiente periodo
UR:</t>
    </r>
    <r>
      <rPr>
        <sz val="10"/>
        <rFont val="Montserrat"/>
      </rPr>
      <t xml:space="preserve"> 314
La transición en la administración del gobierno federal, extendió los plazos para la gestión en algunos procesos de formación docente, esto ha impactado en la planificación de actividades, por lo que se ha tenido que ajustar acciones, de tal forma que para este segundo trimestre aún no se cuenten con registros de participación del personal educativo para las temáticas de formación aplicables al Anexo 13 del PEF 2019, sin embargo, las acciones de seguimiento permanecen a lo largo del ejercicio, a fin de propiciar espacios de control cuando lo ameriten las circunstancias, a fin de consolidar procesos de formación eficientes y eficaces.</t>
    </r>
  </si>
  <si>
    <r>
      <t>Acciones realizadas en el periodo
UR:</t>
    </r>
    <r>
      <rPr>
        <sz val="10"/>
        <rFont val="Montserrat"/>
      </rPr>
      <t xml:space="preserve"> 312
No hay acciones dado que, por Reglas de Operación, el Plan Anual de Trabajo que envían las Autoridades Educativas Locales Responsables del Programa, se envió para revisión final el 31 de mayo del presente. El Informe Técnico Pedagógico del 2do Trimestre se entrega hasta el 19 de julio y en algunos casos todavía no tendrá acciones planeadas ni realizadas.
</t>
    </r>
    <r>
      <rPr>
        <b/>
        <sz val="10"/>
        <rFont val="Montserrat"/>
      </rPr>
      <t>UR:</t>
    </r>
    <r>
      <rPr>
        <sz val="10"/>
        <rFont val="Montserrat"/>
      </rPr>
      <t xml:space="preserve"> 313
Para el presente periodo, algunas entidades han realizado, principalmente, acciones de fortalecimiento académico en beneficio de las escuelas de educación indígena y migrante. </t>
    </r>
  </si>
  <si>
    <r>
      <t>Justificación de diferencia de avances con respecto a las metas programadas
UR:</t>
    </r>
    <r>
      <rPr>
        <sz val="10"/>
        <rFont val="Montserrat"/>
      </rPr>
      <t xml:space="preserve"> 312
La población atendida es un aproximado debido a que por Reglas de Operación, el Plan Anual de Trabajo que envían las Autoridades Educativas Locales Responsables del Programa, se envió como versión final 31 de mayo del presente y en algunas entidades no se ha terminado de consolidar. Así también el reporte del Segundo Trimestre del Informe Técnico Pedagógico que se entregará hasta el 19 de julio del presente, en algunos casos no incluirá población beneficiada por el desface en algunas ministraciones y el proceso de validación de los PAT. Debido a la naturaleza del programa, no es posible desagregar la población objetivo por sexo.
</t>
    </r>
    <r>
      <rPr>
        <b/>
        <sz val="10"/>
        <rFont val="Montserrat"/>
      </rPr>
      <t>UR:</t>
    </r>
    <r>
      <rPr>
        <sz val="10"/>
        <rFont val="Montserrat"/>
      </rPr>
      <t xml:space="preserve"> 313
La meta para el presente periodo se encuentra por debajo de lo programado, debido a que algunas entidades aún no han podido ejercer los recursos del Programa para realizar acciones en las escuelas de educación indígena y centros de educación migrante focalizados.</t>
    </r>
  </si>
  <si>
    <r>
      <t>Acciones de mejora para el siguiente periodo
UR:</t>
    </r>
    <r>
      <rPr>
        <sz val="10"/>
        <rFont val="Montserrat"/>
      </rPr>
      <t xml:space="preserve"> 312
no aplica
</t>
    </r>
    <r>
      <rPr>
        <b/>
        <sz val="10"/>
        <rFont val="Montserrat"/>
      </rPr>
      <t>UR:</t>
    </r>
    <r>
      <rPr>
        <sz val="10"/>
        <rFont val="Montserrat"/>
      </rPr>
      <t xml:space="preserve"> 313
La temporalidad con que se radican los recursos dificultan agilizar la realización de las acciones en beneficio de las escuelas de educación indígena y centros de educación migrante focalizados.</t>
    </r>
  </si>
  <si>
    <r>
      <t>Acciones realizadas en el periodo
UR:</t>
    </r>
    <r>
      <rPr>
        <sz val="10"/>
        <rFont val="Montserrat"/>
      </rPr>
      <t xml:space="preserve"> A2M
A junio del 2019 se otorgaron 8,028 becas a mujeres de un total de 13,201. En las convocatorias que emite la Institución, se establece como criterio de priorización lo siguiente: ?Se dará prioridad a las alumnas que cumplan con todos los requisitos, con la finalidad de reducir las brechas de desigualdad de género?.
</t>
    </r>
    <r>
      <rPr>
        <b/>
        <sz val="10"/>
        <rFont val="Montserrat"/>
      </rPr>
      <t>UR:</t>
    </r>
    <r>
      <rPr>
        <sz val="10"/>
        <rFont val="Montserrat"/>
      </rPr>
      <t xml:space="preserve"> 313
En el segundo trimestre del año las Autoridades Educativas Locales (AEL) continúan con la difusión del Programa para la captación de becarias de nuevo ingreso, y establecer contacto y en específico a los municipios con base al Decreto de zonas Atención Prioritaria Rurales 2019.    De igual manera, vigilan el proceso para que tanto las becarias de nuevo ingreso como las que se reinscriban al programa cumplan con el llenado y entrega del ?formato de solicitud de la beca? y de los ?documentos requeridos? que se establecen en el apartado 3.3.2 Procedimiento de selección del Anexo 1 de las ROP del PNB 2019.     Al término del segundo trimestre, la Federación transfirió en su totalidad el recurso a las Autoridades Educativas Locales, de acuerdo al presupuesto asignado.  
</t>
    </r>
    <r>
      <rPr>
        <b/>
        <sz val="10"/>
        <rFont val="Montserrat"/>
      </rPr>
      <t>UR:</t>
    </r>
    <r>
      <rPr>
        <sz val="10"/>
        <rFont val="Montserrat"/>
      </rPr>
      <t xml:space="preserve"> A00
Al cierre del segundo trimestre de 2019, la UPN entregó 749 becas de Manutención, de un total de 1499 estudiantes beneficiados, las 750 becas restantes fueron pagadas directamente por la CNBES.  
</t>
    </r>
    <r>
      <rPr>
        <b/>
        <sz val="10"/>
        <rFont val="Montserrat"/>
      </rPr>
      <t>UR:</t>
    </r>
    <r>
      <rPr>
        <sz val="10"/>
        <rFont val="Montserrat"/>
      </rPr>
      <t xml:space="preserve"> 500
La CNBES impulsa acciones afirmativas al otorgar 30,817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600
Montos diferenciados. Las jóvenes beneficiarias reciben un apoyo económico mayor en $75.00 en las modalidades de Abandono, Ingreso, Permanencia, Reinserción, Prepa en Línea y Beca para hijos de policías federales. Por otro lado, se otorgan $600.00 más a las beneficiarias de Formación Dual inscritas en una carrera de corte industrial.  Criterios de priorización: Cuando los recursos son insuficientes, se priorizan los apoyos a la población más vulnerable a través de las siguientes variables: índice de vulnerabilidad socioeconómica, condición de discapacidad, autodeterminación de pertenencia a un grupo indígena, alumna que cumpla con los requisitos, madre joven y/o joven embarazada y haber pertenecido al padrón de becarios PROMAJOVEN.  
</t>
    </r>
    <r>
      <rPr>
        <b/>
        <sz val="10"/>
        <rFont val="Montserrat"/>
      </rPr>
      <t>UR:</t>
    </r>
    <r>
      <rPr>
        <sz val="10"/>
        <rFont val="Montserrat"/>
      </rPr>
      <t xml:space="preserve"> B00
Al cierre del periodo escolar 2019-2, el total de la población beneficiada corresponde a 39,096 alumnos, de los cuales 18,395 fueron alumnas beneficiadas de los niveles medio superior y superior, mientras que 20,701 alumnos recibieron una beca. Cabe señalar que para la Convocatoria General de Becas del ciclo escolar 2018-2019, se hizo la inclusión de los siguientes criterios de priorización: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Alumnas que cumplan en igualdad de condiciones, con todos los requisitos, con la finalidad de reducir las brechas de desigualdad de género.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t>
    </r>
  </si>
  <si>
    <r>
      <t>Justificación de diferencia de avances con respecto a las metas programadas
UR:</t>
    </r>
    <r>
      <rPr>
        <sz val="10"/>
        <rFont val="Montserrat"/>
      </rPr>
      <t xml:space="preserve"> A2M
Se anexa formato 5 con la justificación de las metas: El pasado 1° de febrero, el Sindicato Independiente de Trabajadores de la Universidad Autónoma Metropolitana estalló una huelga en esta institución, situación que provocó la suspensión de las actividades administrativas y académicas, así como el cierre de sus instalaciones por 93 días. Uno de los efectos negativos de ello, tiene que ver con los rezagos en varias de las actividades Institucionales en sus diferentes procesos como es el caso de la postergación en la emisión de convocatorias para algunas modalidades de becas, cuyo efecto se refleja en el número de beneficiarias alcanzadas en este trimestre.
</t>
    </r>
    <r>
      <rPr>
        <b/>
        <sz val="10"/>
        <rFont val="Montserrat"/>
      </rPr>
      <t>UR:</t>
    </r>
    <r>
      <rPr>
        <sz val="10"/>
        <rFont val="Montserrat"/>
      </rPr>
      <t xml:space="preserve"> 313
La cifra alcanzada representa el 31.08% de avance respecto a la meta programada, debido a que de un total de 32 entidades federativas solo 15 capturaron en el Sistema de Información de la Beca de Apoyo a la Educación Básica de Madres Jóvenes y Jóvenes Embarazadas SINABEP sus becarias beneficiadas, las 17 entidades restantes no pudieron realizar la captura debido a que están en proceso de pago. Las 15 entidades mencionadas son: Baja California, Baja California Sur, Chiapas, Ciudad de México, Coahuila, Durango, guerrero, México, Morelos, Nayarit, Nuevo León, Quintana Roo, Sinaloa, Tabasco y Veracruz.
</t>
    </r>
    <r>
      <rPr>
        <b/>
        <sz val="10"/>
        <rFont val="Montserrat"/>
      </rPr>
      <t>UR:</t>
    </r>
    <r>
      <rPr>
        <sz val="10"/>
        <rFont val="Montserrat"/>
      </rPr>
      <t xml:space="preserve"> A00
Se anexa formato 5 con la justificación de las metas
</t>
    </r>
    <r>
      <rPr>
        <b/>
        <sz val="10"/>
        <rFont val="Montserrat"/>
      </rPr>
      <t>UR:</t>
    </r>
    <r>
      <rPr>
        <sz val="10"/>
        <rFont val="Montserrat"/>
      </rPr>
      <t xml:space="preserve"> 500
Con relación al indicador Porcentaje de becas otorgadas a mujeres jefas de familia que estudian en carreras de Ingeniería, Tecnología y Ciencia físico-matemáticas: Gracias a los criterios de priorización se otorgaron más becas a mujeres jefas de familia que estudian en carreras de ingeniería tecnología y ciencias físico-matemáticas con respecto a lo planeado, por lo se superó la meta en 0.6% ;  Con relación al indicador Porcentaje de becas otorgadas a mujeres estudiantes en carreras de ingeniería, tecnología y ciencias físico-matemáticas: Se recibió un menor número de solicitudes de beca por parte e alumnas inscritas en carreras de ingeniería, tecnología y ciencias físico-matemáticas, por lo que el avance en la meta fue menor al programado en 2.6%
</t>
    </r>
    <r>
      <rPr>
        <b/>
        <sz val="10"/>
        <rFont val="Montserrat"/>
      </rPr>
      <t>UR:</t>
    </r>
    <r>
      <rPr>
        <sz val="10"/>
        <rFont val="Montserrat"/>
      </rPr>
      <t xml:space="preserve"> 600
Durante el segundo trimestre del 2019, el Programa no tiene información cuantitativa a reportar, hasta en tanto se concrete la transferencia de recursos del Programa S243, entre otros, a la Coordinación Nacional de Becas para el Bienestar Benito Juárez, de conformidad con el cuarto transitorio del ?Decreto por el que se crea la mencionada Coordinación Nacional.
</t>
    </r>
    <r>
      <rPr>
        <b/>
        <sz val="10"/>
        <rFont val="Montserrat"/>
      </rPr>
      <t>UR:</t>
    </r>
    <r>
      <rPr>
        <sz val="10"/>
        <rFont val="Montserrat"/>
      </rPr>
      <t xml:space="preserve"> B00
El porcentaje de cumplimiento de alumnas becadas corresponde al 47%.
</t>
    </r>
    <r>
      <rPr>
        <b/>
        <sz val="10"/>
        <rFont val="Montserrat"/>
      </rPr>
      <t>UR:</t>
    </r>
    <r>
      <rPr>
        <sz val="10"/>
        <rFont val="Montserrat"/>
      </rPr>
      <t xml:space="preserve"> A3Q
Al cierre del segundo trimestre, no se cuenta con avances, derivado de que la medición es anual.  A la fecha se tiene un registro de  36,639 alumnas becadas  de los niveles educativos medio superior, superior y de posgrado, cifra que corresponde al inicio del ciclo escolar, con lo cual se busca apoyar a la acceso, permanencia y superación  académica.   Cabe señalar que el porcentaje de permanencia se tiene programado registrarlo en el 4to trimestre del año.Al segundo trimestre, se registro un monto acumulado de $135,044,084  erogados para el otorgamiento de becas para alumnas. A través de este indicador se busca apoyar en el acceso, la permanencia y la terminación de los estudios en los niveles educativos de nivel medio superior, superior y de posgrado.  </t>
    </r>
  </si>
  <si>
    <r>
      <t>Acciones de mejora para el siguiente periodo
UR:</t>
    </r>
    <r>
      <rPr>
        <sz val="10"/>
        <rFont val="Montserrat"/>
      </rPr>
      <t xml:space="preserve"> A2M
El pasado 1° de febrero, el Sindicato Independiente de Trabajadores de la Universidad Autónoma Metropolitana estalló una huelga en esta institución, situación que provocó la suspensión de las actividades administrativas y académicas, así como el cierre de sus instalaciones por 93 días. Uno de los efectos negativos de ello, tiene que ver con los rezagos en varias de las actividades Institucionales en sus diferentes procesos como es el caso de la postergación en la emisión de convocatorias para algunas modalidades de becas, cuyo efecto se refleja en el número de beneficiarios alcanzados en este trimestre.
</t>
    </r>
    <r>
      <rPr>
        <b/>
        <sz val="10"/>
        <rFont val="Montserrat"/>
      </rPr>
      <t>UR:</t>
    </r>
    <r>
      <rPr>
        <sz val="10"/>
        <rFont val="Montserrat"/>
      </rPr>
      <t xml:space="preserve"> 313
El registro de información en el SINABEP concentra el padrón de las beneficiarias de inscripción y reinscripción (continuidad 2018). Pese a la atención y pago a becarias en los estados Aguascalientes, Campeche, Colima, Chihuahua, Guanajuato, Hidalgo, Jalisco, Michoacán de Ocampo, Oaxaca, Puebla, Querétaro, San Luis Potosí, Sonora, Tamaulipas, Tlaxcala, Yucatán y Zacatecas esos estados no incorporaron información al SINABEP y no se reporta avance en los mismos durante el periodo.
</t>
    </r>
    <r>
      <rPr>
        <b/>
        <sz val="10"/>
        <rFont val="Montserrat"/>
      </rPr>
      <t>UR:</t>
    </r>
    <r>
      <rPr>
        <sz val="10"/>
        <rFont val="Montserrat"/>
      </rPr>
      <t xml:space="preserve"> A00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emitida por la Comisión Nacional de Becas de Educación Superior (CNBES) fue publicada en el mes de marzo y a la fecha se está en proceso de revisar la reasignación de becas a los estudiantes beneficiados. Adicionalmente a lo anterior, también se redefinieron las Reglas de Operación del Programa, lo cual significa algunos cambios en la operación y la entrega de recursos.
</t>
    </r>
    <r>
      <rPr>
        <b/>
        <sz val="10"/>
        <rFont val="Montserrat"/>
      </rPr>
      <t>UR:</t>
    </r>
    <r>
      <rPr>
        <sz val="10"/>
        <rFont val="Montserrat"/>
      </rPr>
      <t xml:space="preserve"> 500
Se cuenta con los medios necesarios para publicar las convocatorias, procesar las solicitudes y otorgar los apoyos eficazmente.     Los recursos etiquetados son adecuadamente asignados a la población objetivo.   
</t>
    </r>
    <r>
      <rPr>
        <b/>
        <sz val="10"/>
        <rFont val="Montserrat"/>
      </rPr>
      <t>UR:</t>
    </r>
    <r>
      <rPr>
        <sz val="10"/>
        <rFont val="Montserrat"/>
      </rPr>
      <t xml:space="preserve"> 600
Las becas otorgadas dependen de la demanda de cada estudiante y su otorgamiento del cumplimiento de los requisitos establecidos en las Reglas de Operación.
</t>
    </r>
    <r>
      <rPr>
        <b/>
        <sz val="10"/>
        <rFont val="Montserrat"/>
      </rPr>
      <t>UR:</t>
    </r>
    <r>
      <rPr>
        <sz val="10"/>
        <rFont val="Montserrat"/>
      </rPr>
      <t xml:space="preserve"> B00
La información académica que proporciona la Dirección de Administración Escolar del IPN no está actualizada en su totalidad, situación que dificulta la asignación de becas por parte de las unidades académicas.Los alumnos que registran su solicitud de becas en el Sistema Informático de Becas del IPN, no cumplen con la totalidad de requisitos o no concluyen con el trámite para poder acceder a una becaLa constante rotación de personal que se presenta entre los responsables de becas de las diferentes unidades académicas, dificulta la continuidad en la operación de los procesos.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t>
    </r>
  </si>
  <si>
    <r>
      <t>Acciones realizadas en el periodo
UR:</t>
    </r>
    <r>
      <rPr>
        <sz val="10"/>
        <rFont val="Montserrat"/>
      </rPr>
      <t xml:space="preserve"> 700
Se orientó a 12 UA responsables de los programas presupuestales sujetos a reglas de operación para incorporar la perspectiva de género la Matriz de Indicadores para Resultados, y a 5 UA para el desarrollo de acciones en favor de protección a Niñas, Niños y Adolescentes migrantes y solicitantes de las condiciones de refugiados.    Se desarrollaron cuatro campañas que abonan al fortalecimiento del clima laboral.  Difusión del procedimiento para integrar la red de Persona Consejeras del Protocolo para la prevención, atención y sanción del hostigamiento sexual y el acoso sexual.  Difusión del procedimiento para integrar red de Personas Asesoras del Protocolo de actuación de los Comités de Ética y de Prevención de Conflictos de Interés en la atención de presuntos actos de discriminación.  Campaña de Difusión de Derechos Humanos enfocado en el derecho a la educación y su impacto en la dignidad humana y el derecho de igualdad y no discriminación.  Difusión de información sobre la diversidad sexual y de género.    Se elaboró el documento ?Diagnóstico para la programación de las campañas institucionales de sensibilización en materia de igualdad de género, no discriminación y derechos humanos con el cual se busca garantizar que las campañas institucionales que se diseñen se enfoquen a la atención de las áreas de oportunidad identificadas.  </t>
    </r>
  </si>
  <si>
    <r>
      <t>Justificación de diferencia de avances con respecto a las metas programadas
UR:</t>
    </r>
    <r>
      <rPr>
        <sz val="10"/>
        <rFont val="Montserrat"/>
      </rPr>
      <t xml:space="preserve"> 700
.</t>
    </r>
  </si>
  <si>
    <r>
      <t>Acciones de mejora para el siguiente periodo
UR:</t>
    </r>
    <r>
      <rPr>
        <sz val="10"/>
        <rFont val="Montserrat"/>
      </rPr>
      <t xml:space="preserve"> 700
A fin de eficientar el intercambio de información con los enlaces de las distintas Unidades Administrativas se ha identificado la necesidad de fortalecer la comunicación vía electrónica, a fin de centrar esfuerzos en el cumplimiento de las estrategias de institucionalización de las perspectivas de género y derechos humanos planteadas por el programa.  </t>
    </r>
  </si>
  <si>
    <r>
      <t>Acciones realizadas en el periodo
UR:</t>
    </r>
    <r>
      <rPr>
        <sz val="10"/>
        <rFont val="Montserrat"/>
      </rPr>
      <t xml:space="preserve"> A3Q
Realización de un congreso internacional, talleres, conferencias, presentación de libros, conversatorio, diplomados y cursos, con la finalidad de contribuir a la igualdad de género, derechos humanos, derechos de las personas con discapacidad y la no discriminación, dirigidos a la comunidad universitaria de la UNAM y público en general, así como la publicación de boletines en medios electrónicos.</t>
    </r>
  </si>
  <si>
    <r>
      <t>Justificación de diferencia de avances con respecto a las metas programadas
UR:</t>
    </r>
    <r>
      <rPr>
        <sz val="10"/>
        <rFont val="Montserrat"/>
      </rPr>
      <t xml:space="preserve"> A3Q
se alcanzó una meta acumulada de 27 actividades académicas con perspectiva de género, derechos humanos, derechos de las personas con discapacidad y la no discriminación, cifra superior a su estimación en 25 por ciento .  .La meta acumulada alcanzada al  segundo trimestre fue de 1,528 (79.3%) mujeres asistentes de un total de 1,927,  a las actividades académicas con perspectiva de género, derechos humanos, derechos de las personas con discapacidad y la no discriminación,  motivado por el interés de la población universitaria y público en general, en este tipo de actividades.</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</si>
  <si>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</si>
  <si>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Durante el primer trimestre de 2019, se realizaron 13 de acciones de sensibilización, capacitación, formación, promoción y generación de conocimiento a favor de una cultura de igualdad de género en su comunidad, las cuales representan 26.0% de la meta anual programada de 50 acciones. Además, las Redes de Género implementaron 175 acciones en diversas unidades académicas, administrativas y centros de investigación que abonan con la transversalización de dicho enfoque en el Instituto. Esto permito una sensibilización y acercamiento de su comunidad politécnica de 21 mil 636 personas (10,670 mujeres y 10966 hombres).    Para el segundo trimestre de 2019, se realizaron 16 de acciones de sensibilización, capacitación, formación y promoción de la perspectiva de género a favor de una cultura de igualdad de género en su comunidad, las cuales representan 32.0% de la meta anual programada de 50 acciones.    Por lo que respecta a las Redes de Género implementaron 141 acciones en diversas unidades académicas, administrativas y centros de investigación que abonan con la transversalización de dicho enfoque en el Instituto. Esto permito una sensibilización y acercamiento de su comunidad politécnica de 16 mil 286 personas (4,471 mujeres y 11,815 hombres).  </t>
    </r>
  </si>
  <si>
    <r>
      <t>Justificación de diferencia de avances con respecto a las metas programadas
UR:</t>
    </r>
    <r>
      <rPr>
        <sz val="10"/>
        <rFont val="Montserrat"/>
      </rPr>
      <t xml:space="preserve"> A3Q
Al segundo trimestre el indicador reflejó un porcentaje de 100.6 porciento, equivalente a 127,423 mujeres que acceden y permanecen en la educación superior y posgrado con respecto de 245,948 estudiantes de educación superior y posgrado en la UNAM.  A través de este indicador se logró dar seguimiento de los servicios educativos ofertados en el nivel de licenciatura y posgrado enfocados a la igualdad de género.
</t>
    </r>
    <r>
      <rPr>
        <b/>
        <sz val="10"/>
        <rFont val="Montserrat"/>
      </rPr>
      <t>UR:</t>
    </r>
    <r>
      <rPr>
        <sz val="10"/>
        <rFont val="Montserrat"/>
      </rPr>
      <t xml:space="preserve"> B00
Derivado de la implementación de la Política de Austeridad  en  el gasto de la Adminsitración Pública,  en específico el gasto para congresos, resultaron afectadas 3  de las actividades que se tenían programadas para el segundo trimestre de 2019:  1) Suspensión del evento Soy extraoridinaria, Soy politécnica conformado por una Conferencia, el Concurso de Proyectos en Ciencia y Tecnología y la inauguración de la exposición Mujeres de nuestra historia: Politécnicas que inspiran que se realizaría el día 20 de mayo de 2019 con Women@Google México. Se estimó la partipación de 300 mujeres estudiantes de nivel medio superior y superior.  2) Suspensión de la II Feria Politécnica  por la Diversidad Sexual, que se llevaría a cabo el 31 de mayo en la explanada lateral del edificio 1 de ESIME Zacatenco, con una participación estimada de 1,500 personas de la comunidad politécnica, mayoritariamente población estudiantil.    3) Cambio de sede de la  III Jornada de Corresponsabilidad desde el IPN, llevada a cabo el 21 de junio. El cambio se derivó de no contar con el recurso financiero para la adecuación de un especio abierto y amplio que permitiría convocar a una mayor cantidad de personas de la comunidad politécnica.Para el primer semestre de 2019 se presentó una gran cantidad de cambios tanto de coordinadores de Redes de Género como de integrantes de éstas (20 coordinadores y 102 integrantes ) lo que implicó iniciar el proceso de sensibilización y capacitación de estos nuevos integrantes, situación que incide en la reducción de acciones y  en el número de personas beneficiadas.  Asimismo, es importante mencionar que no fue posible incorporar 17 acciones de 7 Redes de Género por haber sido informadas de manera extemporánea a esta Unidad. </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</si>
  <si>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La Unidad no cuenta con personal especializado suficiente que posibilite la proyección de acciones de mayor alcance e impacto en el Instituto. Aunado a ello, existe una constante movilidad del personal que integra las Redes de Género, falta de recursos financieros y apoyo por parte del personal directivo, situación que incide en la operatividad para el cumplimiento de las metas en la materia.</t>
    </r>
  </si>
  <si>
    <r>
      <t>Acciones realizadas en el periodo
UR:</t>
    </r>
    <r>
      <rPr>
        <sz val="10"/>
        <rFont val="Montserrat"/>
      </rPr>
      <t xml:space="preserve"> 102
El Programa de Microcréditos para el Bienestar es un Programa prioritario del Gobierno de México para el periodo 2019-2024 y no registra antecedente. Por ello, entre enero y marzo de 2019 se llevaron a cabo las acciones administrativas para formalizar dicho Programa, destacando la publicación de los primeros Lineamientos para la operación del Programa de Microcréditos para el Bienestar 2019 en el Diario Oficial de la Federación el 28 de febrero de 2019, los cuales son indispensables para iniciar la ejecución de dicho Programa. En ese sentido, en el primer trimestre de 2019, no se efectuó la ministración de apoyos.  A partir de abril se inició la dispersión de los apoyos del Programa y al cierre de junio de 2019 se han dispersado 598.9 millones de pesos, que corresponden a 99,814 Tandas lo que representa un avance de la meta anual total del Programa, de 21%. De dicha cantidad dispersada, 83,399 personas han cobrado su Tanda, equivalentes a 500.4 millones de pesos. De las cuales 59,712 son mujeres. Cabe señalar que, el Programa se encuentra en una etapa de arranque y estabilización del proceso de entrega, por lo que se espera que para el tercer trimestre se alcancen los objetivos programados.</t>
    </r>
  </si>
  <si>
    <r>
      <t>Justificación de diferencia de avances con respecto a las metas programadas
UR:</t>
    </r>
    <r>
      <rPr>
        <sz val="10"/>
        <rFont val="Montserrat"/>
      </rPr>
      <t xml:space="preserve"> 102
El Programa inició operaciones en el mes de abril y se encuentra en periodo de arranque y estabilización del proceso de entrega, por lo que se espera que a partir del tercer trimestre se alcancen los objetivos programados. Adicionalmente, no todos los apoyos dispersados han sido cobrados por los beneficiarios.</t>
    </r>
  </si>
  <si>
    <r>
      <t>Acciones de mejora para el siguiente periodo
UR:</t>
    </r>
    <r>
      <rPr>
        <sz val="10"/>
        <rFont val="Montserrat"/>
      </rPr>
      <t xml:space="preserve"> 102
Incentivar a las personas a cobrar su apoyo.</t>
    </r>
  </si>
  <si>
    <r>
      <t>Acciones realizadas en el periodo
UR:</t>
    </r>
    <r>
      <rPr>
        <sz val="10"/>
        <rFont val="Montserrat"/>
      </rPr>
      <t xml:space="preserve"> 102
Al segundo trimestre de 2019, se otorgaron 346,184 microcréditos, mediante los cuales se beneficiaron a 299,181 personas microempresarias, de las cuales el 95.05% son mujeres y 4.95% son hombres (284,357 mujeres y 14,824 hombres), distribuidas en 1,595 municipios de las 32 entidades federativas del país. Cabe señalar, que las cifras reportadas entre abril y junio de 2019 corresponden a la erogación de recursos patrimoniales de los fideicomisos mediante los cuales opera el PRONAFIM, asociados a líneas de crédito vigentes otorgadas en ejercicios fiscales anteriores.</t>
    </r>
  </si>
  <si>
    <r>
      <t>Justificación de diferencia de avances con respecto a las metas programadas
UR:</t>
    </r>
    <r>
      <rPr>
        <sz val="10"/>
        <rFont val="Montserrat"/>
      </rPr>
      <t xml:space="preserve"> 102
El resultado del indicador muestra, por un lado, los efectos de las acciones afirmativas impulsadas por el Programa para promover la igualdad de género y contribuir al empoderamiento de las mujeres. Por otro lado, es resultado del comportamiento del mercado de microfinanzas, ya que el microcrédito es demandado principalmente por mujeres microempresarias. El porcentaje de avance del indicador obedece a que, los resultados presentados corresponde al ejercicio de recursos patrimoniales, toda vez que los recursos asignados mediante el Presupuesto de Egresos de la Federación se encuentran programados para ser utilizados a partir del mes de julio del presente ejercicio fiscal. </t>
    </r>
  </si>
  <si>
    <r>
      <t>Acciones de mejora para el siguiente periodo
UR:</t>
    </r>
    <r>
      <rPr>
        <sz val="10"/>
        <rFont val="Montserrat"/>
      </rPr>
      <t xml:space="preserve"> 102
En la actualidad, el PRONAFIM está llevando a cabo un análisis respecto a los apoyos que otorga para brindar un mayor acceso a financiamientos productivos a personas microempresarias. Esto, con el fin de identificar mejores alternativas para propiciar mayor productividad de las microempresas, bienestar derivado de las actividades del sector, así como mayor eficiencia de los recursos públicos. Como resultado de este proceso, se espera mejorar la identificación de la población objetivo, diversificar las formas de acceso a los financiamientos productivos y complementar las acciones del Programa con las emprendidas por la Administración Pública Federal. Asimismo, se dará un lugar privilegiado a la capacitación y al acompañamiento a las personas microempresarias para el mejor uso de los recursos financieros otorgados, poniendo especial atención en las mujeres microempresarias desde una perspectiva de combate a la desigualdad interseccional.</t>
    </r>
  </si>
  <si>
    <r>
      <t>Acciones realizadas en el periodo
UR:</t>
    </r>
    <r>
      <rPr>
        <sz val="10"/>
        <rFont val="Montserrat"/>
      </rPr>
      <t xml:space="preserve"> E00
El Fondo Nacional Emprendedor (FNE) tiene una cobertura nacional y su población objetivo serán los emprendedores y las MIPYMES que forman parte de la población potencial y que el FNE tiene capacidad operativa y financiera para atender por medio de los apoyos, en un determinado periodo o ejercicio fiscal, conforme a los términos y los criterios de elegibilidad establecidos en las Reglas de Operación vigentes. Al segundo trimestre no se reportan avances en la ministración de recursos asignados al Programa S020, lo anterior debido a que la calendarización de dichos recursos se encuentra programada a partir del mes de julio. Se espera que, a partir de dicho mes, inicien las actividades establecidas en las Reglas de Operación del FNE para el Ejercicio Fiscal 2019, para la selección y revisión de la documentación de posibles beneficiarios del Programa. Todo lo anterior en estricto apego a la circular uno de fecha 14 de febrero emitida por el Presidente Constitucional de los Estados Unidos Mexicanos que establece la no intermediación del otorgamiento de recursos dirigidos a la población. </t>
    </r>
  </si>
  <si>
    <r>
      <t>Justificación de diferencia de avances con respecto a las metas programadas
UR:</t>
    </r>
    <r>
      <rPr>
        <sz val="10"/>
        <rFont val="Montserrat"/>
      </rPr>
      <t xml:space="preserve"> E00
Al segundo trimestre no se reportan avances en la ministración de recursos asignados al Programa S020, lo anterior debido a que la calendarización de dichos recursos se encuentra programada a partir del mes de julio. Se espera que, a partir de dicho mes, inicien las actividades establecidas en las Reglas de Operación del FNE para el Ejercicio Fiscal 2019, para la selección y revisión de la documentación de posibles beneficiarios del Programa. Lo anterior en estricto apego a la circular uno de fecha 14 de febrero emitida por el Presidente Constitucional de los Estados Unidos Mexicanos que establece la no intermediación del otorgamiento de recursos dirigidos a la población. </t>
    </r>
  </si>
  <si>
    <r>
      <t>Acciones de mejora para el siguiente periodo
UR:</t>
    </r>
    <r>
      <rPr>
        <sz val="10"/>
        <rFont val="Montserrat"/>
      </rPr>
      <t xml:space="preserve"> E00
Al tercer trimestre del 2019 se estima que las convocatorias definidas para el otorgamiento de los apoyos sean aprobadas y publicadas, con la finalidad de iniciar los procesos de validación de información y entrega de apoyos. Una vez iniciadas las actividades, se reportarán los resultados obtenidos en los meses subsecuentes.</t>
    </r>
  </si>
  <si>
    <r>
      <t>Acciones realizadas en el periodo
UR:</t>
    </r>
    <r>
      <rPr>
        <sz val="10"/>
        <rFont val="Montserrat"/>
      </rPr>
      <t xml:space="preserve"> 710
* Acciones de sensibilización mediante comunicados: a través del Circuito de Pantallas de Comunicación Interna, colocadas en Oficinas Centrales y Representaciones Federales en las siguientes fechas:    1 Acoso sexual: del  14 de abril de 2019    2 Prevén un embarazo adolescente del 13 al 26 de mayo de 2019  3 Orientación sexual a hijas e hijos en la familia.   4 ONU Mujeres del 10 al 16 de junio de 2019 La ONU tiene un área específica de atención a las mujeres.   5 Igualdad de género del 17 al 23 de junio de 2019  6 Importancia de promover la igualdad de género. Contenido diseñado para dar a conocer la situación actual de desigualdad y los beneficios para la sociedad por promover la igualdad de género.  7 Iniciativa Spotlight del 24 al 30 de junio de 2019 Iniciativa internacional contra la violencia hacia las mujeres en el mundo.   Ademá,  Comunicados Internos del Día Naranja, los días 25 de abril, 24 de mayo y 25 de junio del 2019.   Y en este periodo se realizaron los concursos de ?¿Cómo educas a tus hijos?, para sensibilizarlos en el tema de la violencia contra la mujer?.   Actualmente, se encuentra en proceso el concurso de la foto grupal con mayor número de integrantes por edificio, con vestimenta color Naranja en apoyo para Erradicar la Violencia contra las Mujeres.</t>
    </r>
  </si>
  <si>
    <r>
      <t>Justificación de diferencia de avances con respecto a las metas programadas
UR:</t>
    </r>
    <r>
      <rPr>
        <sz val="10"/>
        <rFont val="Montserrat"/>
      </rPr>
      <t xml:space="preserve"> 710
Es importante señalar que derivado de las medidas de austeridad, la plantilla actual de la Secretaria es de 2,665 personas servidoras públicas y no de 2,876 personas como originalmente se había señalado; es por ello que, la población comprometida cambio de 863 a 799 que corresponde al 30% de la población que se había planeado sensibilizar y/o capacitar, tomando en cuenta que al cierre del segundo trimestre la población cambio. Por otro lado, los cursos en los que las servidoras públicas y los servidores públicos fueron capacitados no tuvieron costo alguno y fueron en línea. Finalmente es importante señalar que la Unidad de Igualdad de Generó ha tenido cambios estructurales por lo que en dicho proceso se están reasignando funciones a fin de que en los trimestres siguiente se cumpla con las metas establecidas.</t>
    </r>
  </si>
  <si>
    <r>
      <t>Acciones de mejora para el siguiente periodo
UR:</t>
    </r>
    <r>
      <rPr>
        <sz val="10"/>
        <rFont val="Montserrat"/>
      </rPr>
      <t xml:space="preserve"> 710
Se solicitará designaciones para integrar el grupo de trabajo de igualdad laboral y no discriminación.</t>
    </r>
  </si>
  <si>
    <r>
      <t>Acciones realizadas en el periodo
UR:</t>
    </r>
    <r>
      <rPr>
        <sz val="10"/>
        <rFont val="Montserrat"/>
      </rPr>
      <t xml:space="preserve"> 300
Durante este segundo trimestre se realizó trabajo en 11 centros SCT, así como en la Dirección General de Carreteras, Direccion General de Marina Mercante y la unidad de Igualdad de Género de la Secretaría. Los centros en los que se realizaron acciones son: Coahuila, Chihuahua, Durango, Guerrero, Hidalgo, Oaxaca, Puebla, San Luis Potosí, Sinaloa, Tabasco, Tlaxcala.   Se atendieron en total 2023 personas, 1095 hombres y 928 mujeres, y se realizaron las siguientes actividades:  ? Difusión a través de correos electrónicos temas diversos para, Promover el Derecho a la Igualdad y No Discriminación, Difundir la normativa básica sobre el uso no sexista del lenguaje, Difusión del pronunciamiento Cero Tolerancia al Hostigamiento Sexual y Acoso Sexual en el Ámbito Laboral(tabasco)     ? Campaña sobre el Día Naranja, Fomentar la inclusión al movimiento de un día naranja con la finalidad de eliminar la violencia hacia las mujeres en el que hacer de la Secretaría.    ? Realización de pláticas y conferencias sobre: lenguaje incluyente (chihuahua), derechos humanos (Coahuila), cine debate tema discriminación, platica de autoestima, y plática sobre derechos humanos (Durango) 2 talleres de trata de personas, taller de no discriminación, tres platicas, masculinidades,  igualdad entre mujeres y hombres y curso de manejo de emociones con perspectiva de género(Guerrero), Taller de Genero Ética y Valores(Oaxaca) taller de igualdad de género(Puebla), curso de violencia por razones de género(SLP), Igualdad de Género(Tlaxcala), curso de Hostigamiento sexual y Acoso sexual y Curso de Persecución penal del delito de trata de personas (Marina Mercante), Primer encuentro de Personas Embajadoras de Género, Cine debate el Rol de mamá, Cine debate Paternidad Responsable, Taller Género, ética y valores en la SCT (Unidad de Igualdad de Género.  </t>
    </r>
  </si>
  <si>
    <r>
      <t>Justificación de diferencia de avances con respecto a las metas programadas
UR:</t>
    </r>
    <r>
      <rPr>
        <sz val="10"/>
        <rFont val="Montserrat"/>
      </rPr>
      <t xml:space="preserve"> 300
Durante este segundo trimestre se realizó trabajo en 11 centros SCT, así como en la Dirección General de Carreteras, Direccion General de Marina Mercante y la unidad de Igualdad de Género de la Secretaría. Los centros en los que se realizaron acciones son: Coahuila, Chihuahua, Durango, Guerrero, Hidalgo, Oaxaca, Puebla, San Luis Potosí, Sinaloa, Tabasco, Tlaxcala.   Se atendieron en total 2023 personas, 1095 hombres y 928 mujeres, y se realizaron las siguientes actividades:  </t>
    </r>
  </si>
  <si>
    <r>
      <t>Acciones de mejora para el siguiente periodo
UR:</t>
    </r>
    <r>
      <rPr>
        <sz val="10"/>
        <rFont val="Montserrat"/>
      </rPr>
      <t xml:space="preserve"> 300
El Plan Nacional de Desarrollo contempla entre sus ejes transversales la igualdad de género, a partir de este Plan se elaborarán los programas sectoriales, así como el programa nacional de igualdad entre mujeres y hombres, esto es una gran oportunidad que permitirá delinear y dirigir las acciones de la Unidad de Igualdad de Género de esta Secretaría   Aun es carente la definición en materia de estructura e institucionalización de las Unidades de Igualdad de Género en la Administracion Pública Federal, esta área de oportunidad permitirá sentar bases homogéneas y consolidar la transversalización de la perspectiva de género.   Se realizó el primer Encuentro con personas embajadoras de Género de la Secretaría de Comunicaciones y Transportes, se da seguimiento a esta red y en el tercer trimestre se realizara un segundo encuentro en el cual se les capacitara y delinearan actividades que permita multiplicar el trabajo realizado hasta ahora.    </t>
    </r>
  </si>
  <si>
    <r>
      <t>Acciones realizadas en el periodo
UR:</t>
    </r>
    <r>
      <rPr>
        <sz val="10"/>
        <rFont val="Montserrat"/>
      </rPr>
      <t xml:space="preserve"> 400
A la fecha se tienen avances cualitativos relacionados con la operación del Programa, entre los que destacan los siguientes:  - Priorización de 409 territorios rurales orientados a la producción de maíces nativos, frijol, café, ganado de leche y carne, apicultura y acuicultura y pesca, entre otras cadenas.   - Capacitación a 193 extensionistas especializados en planeación estratégica, mecanismos de asociatividad y formulación de proyectos de inversión.   - Realización de 88 talleres de planeación estratégica en los territorios priorizados en los cuales se ha contado con una importante participación de mujeres. En todos los casos los productores han acordado establecer un Prodeter.   - Gestión de convenios con diferentes instituciones que participarán como instancias ejecutoras del Programa de Desarrollo Rural: Instituto Nacional para el Desarrollo de Capacidades del Sector Rural (Inca Rural), Fideicomiso de Riesgo Compartido (FIRCO), Instituto Nacional de Investigaciones Forestales, Agrícolas y Pecuarias (INIFAP) y la Comisión Nacional de las Zonas Áridas (CONAZA).    </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</si>
  <si>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</si>
  <si>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Sin información</t>
    </r>
  </si>
  <si>
    <r>
      <t>Acciones realizadas en el periodo
UR:</t>
    </r>
    <r>
      <rPr>
        <sz val="10"/>
        <rFont val="Montserrat"/>
      </rPr>
      <t xml:space="preserve"> 116
  A LA FECHA AÚN NO SE CUENTA CON DATOS DE BENEFICIARIOS DEL PROGRAMA FOMENTO GANADERO, DEBIDO A QUE EL SISTEMA ÚNICO DE REGISTRO DE INFORMACIÓN (SURI) AÚN NO ESTA AL 100%, IMPORTANTE PARA LA MECANICA OPERATIVA (ARTÍCULO 53 PROCEDIMIENTO OPERATIVO DE LAS REGLAS DE OPERACIÓN DEL PROGRAMA), ASÍ MISMO, LA SADER SE ENCUENTRA EN UN PROCESO DE RESTRUCTURACIÓN ADMINISTRATIVA EN LOS ESTADOS (DELEGACIONES, CADERS Y DDRS); SITUACION QUE HA ATRASADO EL PROCESO DE DICTAMINACIÓN Y ELEGIBILIDAD DE LAS SOLICITUDES INGRESADAS.  </t>
    </r>
  </si>
  <si>
    <r>
      <t>Justificación de diferencia de avances con respecto a las metas programadas
UR:</t>
    </r>
    <r>
      <rPr>
        <sz val="10"/>
        <rFont val="Montserrat"/>
      </rPr>
      <t xml:space="preserve"> 116
Sin información</t>
    </r>
  </si>
  <si>
    <r>
      <t>Acciones de mejora para el siguiente periodo
UR:</t>
    </r>
    <r>
      <rPr>
        <sz val="10"/>
        <rFont val="Montserrat"/>
      </rPr>
      <t xml:space="preserve"> 116
Se cumplió con el artículo 53 de las ROP, que se refiere a la mecánica operativo.  Actualmente las solicitudes se encuentran en proceso de captura y revisión de documentación, para proceder al proceso de dictaminación.</t>
    </r>
  </si>
  <si>
    <r>
      <t>Acciones realizadas en el periodo
UR:</t>
    </r>
    <r>
      <rPr>
        <sz val="10"/>
        <rFont val="Montserrat"/>
      </rPr>
      <t xml:space="preserve"> 311
A la fecha del reporte, la implementación del Componente Investigación, Innovación y Desarrollo Tecnológico Agrícola, se encuentra por iniciar la apertura de ventanillas en el SURI para el Registro de Solicitudes, por lo que aún no se cuenta con información necesaria para general el reporte, ya que la autorización de apoyos se dará de acuerdo a la mecánica operativa y el cumplimiento de los requisitos señalados en Reglas de Operación.
</t>
    </r>
    <r>
      <rPr>
        <b/>
        <sz val="10"/>
        <rFont val="Montserrat"/>
      </rPr>
      <t>UR:</t>
    </r>
    <r>
      <rPr>
        <sz val="10"/>
        <rFont val="Montserrat"/>
      </rPr>
      <t xml:space="preserve"> 310
Se rediseñó el componente de capitalización productiva agrícola el cual buscará otorgar montos de apoyo ajustados a la realidad presupuestaria y desde un punto de vista de encadenamiento productivo, para evitar dar apoyos de forma aislada, y propiciar la asociatividad en torno a cultivos que generen valor y fortalezcan las cadenas productivas. El nuevo modelo dará preferencia a proyectos inclusivos a medianos y preferentemente a pequeños productores de sectores vulnerables (mujeres, indígenas y discapacitados) en zonas de alta y muy alta marginación con potencial productivo. Reglas claras, con mecánicas operativas prácticas y fáciles de entender.  Las presentes reglas de operación se publicaron el 28 de febrero de 2019, y se publicó una modificación el 21 de junio de los corrientes, por lo que aún no se ha publicado la convocatoria.    
</t>
    </r>
    <r>
      <rPr>
        <b/>
        <sz val="10"/>
        <rFont val="Montserrat"/>
      </rPr>
      <t>UR:</t>
    </r>
    <r>
      <rPr>
        <sz val="10"/>
        <rFont val="Montserrat"/>
      </rPr>
      <t xml:space="preserve"> 312
Indicador 1, Incentivo Recuperación de Suelos: Apertura (20 de marzo de 2019) y cierre de ventanillas (12 de abril de 2019) a nivel nacional, al cierre de ventanillas las solicitudes registradas en el SURI son las siguientes: 23,724 mujeres y 58,2017 hombres.  Indicador 2, Incentivo Sistemas de Riego Tecnificado: Apertura (20 de marzo de 2019) y cierre de ventanillas (12 de abril de 2019) a nivel nacional, al cierre de ventanillas las solicitudes registradas en el SURI son las siguientes: 1,395 mujeres y 5,016 hombres.  Indicador 3, Incentivo Proyectos integrales de conservación y manejo de suelo y agua: Apertura (20 de marzo de 2019) y cierre de ventanillas (12 de abril de 2019) a nivel nacional, al cierre de ventanillas las solicitudes registradas en el SURI son las siguientes: 483 mujeres y 1,075 hombres.  Indicador 4, Componente Energías Renovables: Apertura (20 de marzo de 2019) y cierre de ventanillas (12 de abril de 2019) a nivel nacional, al cierre de ventanillas las solicitudes registradas en el SURI son las siguientes: 492 mujeres y 1,310 hombres.  </t>
    </r>
  </si>
  <si>
    <r>
      <t>Justificación de diferencia de avances con respecto a las metas programadas
UR:</t>
    </r>
    <r>
      <rPr>
        <sz val="10"/>
        <rFont val="Montserrat"/>
      </rPr>
      <t xml:space="preserve"> 311
Sin información
</t>
    </r>
    <r>
      <rPr>
        <b/>
        <sz val="10"/>
        <rFont val="Montserrat"/>
      </rPr>
      <t>UR:</t>
    </r>
    <r>
      <rPr>
        <sz val="10"/>
        <rFont val="Montserrat"/>
      </rPr>
      <t xml:space="preserve"> 310
Sin información
</t>
    </r>
    <r>
      <rPr>
        <b/>
        <sz val="10"/>
        <rFont val="Montserrat"/>
      </rPr>
      <t>UR:</t>
    </r>
    <r>
      <rPr>
        <sz val="10"/>
        <rFont val="Montserrat"/>
      </rPr>
      <t xml:space="preserve"> 312
Sin información</t>
    </r>
  </si>
  <si>
    <r>
      <t>Acciones de mejora para el siguiente periodo
UR:</t>
    </r>
    <r>
      <rPr>
        <sz val="10"/>
        <rFont val="Montserrat"/>
      </rPr>
      <t xml:space="preserve"> 311
Derivado de la reestructuración de la SADER el Programa de Productividad y Competitividad Agroalimentaria se ha fusionado con el Programa de Fomento a la Agricultura, lo cual implica una reingeniería de estructura de personal y procesos para la atención de los Programas y Proyectos bajo la coordinación de la Dirección General de Productividad y Desarrollo Tecnológico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310
Sin información
</t>
    </r>
    <r>
      <rPr>
        <b/>
        <sz val="10"/>
        <rFont val="Montserrat"/>
      </rPr>
      <t>UR:</t>
    </r>
    <r>
      <rPr>
        <sz val="10"/>
        <rFont val="Montserrat"/>
      </rPr>
      <t xml:space="preserve"> 312
Indicador 1, Incentivo Recuperación de Suelos: La totalidad de los expedientes recibidos por parte de las Representaciones de la SADER en los Estados se encuentran en proceso de envió a la instancia que será la encargada de predictaminar las solicitudes, para continuar con la publicación de resultados en la página de la Secretaría. Lo anterior, conforme a la Mecánica Operativa descrita en el artículo 10 de las Reglas de Operación del Programa de Fomento a la Agricultura.   Indicador 2, Incentivo Sistemas de Riego Tecnificado: La totalidad de los expedientes recibidos por parte de las Representaciones de la SADER en los Estados se encuentran en proceso de envió a la instancia que será la encargada de predictaminar las solicitudes, para continuar con la publicación de resultados en la página de la Secretaría. Lo anterior, conforme a la Mecánica Operativa descrita en el artículo 10 de las Reglas de Operación del Programa de Fomento a la Agricultura.   Indicador 3, Incentivo Proyectos integrales de conservación y manejo de suelo y agua: La totalidad de los expedientes recibidos por parte de las Representaciones de la SADER en los Estados se encuentran en proceso de envió a la instancia que será la encargada de predictaminar las solicitudes, para continuar con la publicación de resultados en la página de la Secretaría. Lo anterior, conforme a la Mecánica Operativa descrita en el artículo 10 de las Reglas de Operación del Programa de Fomento a la Agricultura.   Indicador 4, Componente Energías Renovables: La totalidad de los expedientes recibidos por parte de las Representaciones de la SADER en los Estados se encuentran en proceso de envió a la instancia que será la encargada de predictaminar las solicitudes, para continuar con la publicación de resultados en la página de la Secretaría. Lo anterior, conforme a la Mecánica Operativa descrita en el artículo 10 de las Reglas de Operación del Programa de Fomento a la Agricultura.   </t>
    </r>
  </si>
  <si>
    <r>
      <t>Acciones realizadas en el periodo
UR:</t>
    </r>
    <r>
      <rPr>
        <sz val="10"/>
        <rFont val="Montserrat"/>
      </rPr>
      <t xml:space="preserve"> 213
Se rediseñó el componente Desarrollo Productivo del Sur Sureste y Zonas Económicas Especiales el cual buscará propiciar la asociatividad en torno a cultivos nativos, mejorados de frutales y de importancia para el autoconsumo y comercialización de pequeños productores y con acompañamiento de la Banca de Desarrollo con FND, para el desarrollo productivo del Sur ? Sureste de nuestro país.  Con especies tales como cacao, frutales nativos (anonáceas y zapotáceas), especias (Canela, pimienta negra, pimienta gorda, clavo y achiote) vainilla y palma de coco. El nuevo modelo dará preferencia a proyectos inclusivos a medianos y preferentemente a pequeños productores de sectores vulnerables (mujeres, indígenas y discapacitados) en zonas de alta y muy alta marginación.  Las presentes reglas de operación se publicaron el 28 de febrero de 2019, y se publicó una modificación el 21 de junio de los corrientes. En este marco el 26 de junio se firmó el convenio de colaboración entre la SADER ? FND con lo que se espera realizar la publicación de la convocatoria y la apertura de ventanillas el día 15 de julio de 2019.   
</t>
    </r>
    <r>
      <rPr>
        <b/>
        <sz val="10"/>
        <rFont val="Montserrat"/>
      </rPr>
      <t>UR:</t>
    </r>
    <r>
      <rPr>
        <sz val="10"/>
        <rFont val="Montserrat"/>
      </rPr>
      <t xml:space="preserve"> 214
Se rediseñó el componente Desarrollo Productivo del Sur Sureste y Zonas Económicas Especiales el cual buscará propiciar la asociatividad en torno a cultivos nativos, mejorados de frutales y de importancia para el autoconsumo y comercialización de pequeños productores y con acompañamiento de la Banca de Desarrollo con FND, para el desarrollo productivo del Sur ? Sureste de nuestro país.  Con especies tales como cacao, frutales nativos (anonáceas y zapotáceas), especias (Canela, pimienta negra, pimienta gorda, clavo y achiote) vainilla y palma de coco. El nuevo modelo dará preferencia a proyectos inclusivos a medianos y preferentemente a pequeños productores de sectores vulnerables (mujeres, indígenas y discapacitados) en zonas de alta y muy alta marginación.  Las presentes reglas de operación se publicaron el 28 de febrero de 2019, y se publicó una modificación el 21 de junio de los corrientes. En este marco el 26 de junio se firmó el convenio de colaboración entre la SADER ? FND con lo que se espera realizar la publicación de la convocatoria y la apertura de ventanillas el día 15 de julio de 2019.   
</t>
    </r>
    <r>
      <rPr>
        <b/>
        <sz val="10"/>
        <rFont val="Montserrat"/>
      </rPr>
      <t>UR:</t>
    </r>
    <r>
      <rPr>
        <sz val="10"/>
        <rFont val="Montserrat"/>
      </rPr>
      <t xml:space="preserve"> 211
No se reporta avance en virtud a que no se ha ejercido el recurso correspondiente al  ejercicio fiscal 2019 por parte de la Financiera Nacional de Desarrollo Agropecuario, Rural,  Forestal y Pesquero ya que no se cuenta aún con los Criterios Operativos.
</t>
    </r>
    <r>
      <rPr>
        <b/>
        <sz val="10"/>
        <rFont val="Montserrat"/>
      </rPr>
      <t>UR:</t>
    </r>
    <r>
      <rPr>
        <sz val="10"/>
        <rFont val="Montserrat"/>
      </rPr>
      <t xml:space="preserve"> I6L
A la fecha las solicitudes se encuentran en la etapa de dictaminación y presentación al Comité Nacional de Riesgo Compartido.  
</t>
    </r>
    <r>
      <rPr>
        <b/>
        <sz val="10"/>
        <rFont val="Montserrat"/>
      </rPr>
      <t>UR:</t>
    </r>
    <r>
      <rPr>
        <sz val="10"/>
        <rFont val="Montserrat"/>
      </rPr>
      <t xml:space="preserve"> 212
A la fecha del reporte, la implementación del Componente de Activos Productivos  y Agrologística, se encuentra por iniciar el Registro de Solicitudes, por lo que aún no se cuenta con información necesaria para general el reporte, ya que la autorización de apoyos se dará de acuerdo a la mecánica operativa y el cumplimiento de los requisitos señalados en Reglas de Operación y la convocatoria.</t>
    </r>
  </si>
  <si>
    <r>
      <t>Justificación de diferencia de avances con respecto a las metas programadas
UR:</t>
    </r>
    <r>
      <rPr>
        <sz val="10"/>
        <rFont val="Montserrat"/>
      </rPr>
      <t xml:space="preserve"> 213
Sin información
</t>
    </r>
    <r>
      <rPr>
        <b/>
        <sz val="10"/>
        <rFont val="Montserrat"/>
      </rPr>
      <t>UR:</t>
    </r>
    <r>
      <rPr>
        <sz val="10"/>
        <rFont val="Montserrat"/>
      </rPr>
      <t xml:space="preserve"> 214
Sin información
</t>
    </r>
    <r>
      <rPr>
        <b/>
        <sz val="10"/>
        <rFont val="Montserrat"/>
      </rPr>
      <t>UR:</t>
    </r>
    <r>
      <rPr>
        <sz val="10"/>
        <rFont val="Montserrat"/>
      </rPr>
      <t xml:space="preserve"> 211
Sin información
</t>
    </r>
    <r>
      <rPr>
        <b/>
        <sz val="10"/>
        <rFont val="Montserrat"/>
      </rPr>
      <t>UR:</t>
    </r>
    <r>
      <rPr>
        <sz val="10"/>
        <rFont val="Montserrat"/>
      </rPr>
      <t xml:space="preserve"> I6L
Sin información
</t>
    </r>
    <r>
      <rPr>
        <b/>
        <sz val="10"/>
        <rFont val="Montserrat"/>
      </rPr>
      <t>UR:</t>
    </r>
    <r>
      <rPr>
        <sz val="10"/>
        <rFont val="Montserrat"/>
      </rPr>
      <t xml:space="preserve"> 212
Sin información</t>
    </r>
  </si>
  <si>
    <r>
      <t>Acciones de mejora para el siguiente periodo
UR:</t>
    </r>
    <r>
      <rPr>
        <sz val="10"/>
        <rFont val="Montserrat"/>
      </rPr>
      <t xml:space="preserve"> 213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214
Sin información
</t>
    </r>
    <r>
      <rPr>
        <b/>
        <sz val="10"/>
        <rFont val="Montserrat"/>
      </rPr>
      <t>UR:</t>
    </r>
    <r>
      <rPr>
        <sz val="10"/>
        <rFont val="Montserrat"/>
      </rPr>
      <t xml:space="preserve"> 211
Sin información
</t>
    </r>
    <r>
      <rPr>
        <b/>
        <sz val="10"/>
        <rFont val="Montserrat"/>
      </rPr>
      <t>UR:</t>
    </r>
    <r>
      <rPr>
        <sz val="10"/>
        <rFont val="Montserrat"/>
      </rPr>
      <t xml:space="preserve"> I6L
El otorgamiento de incentivos recuperables, sin intereses ni garantía, y sin la exigencia de una garantía para su otorgamiento, conforma condiciones preferenciales para el apoyo de agronegocios, en particular para las UER de mujeres. 
</t>
    </r>
    <r>
      <rPr>
        <b/>
        <sz val="10"/>
        <rFont val="Montserrat"/>
      </rPr>
      <t>UR:</t>
    </r>
    <r>
      <rPr>
        <sz val="10"/>
        <rFont val="Montserrat"/>
      </rPr>
      <t xml:space="preserve"> 212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</si>
  <si>
    <r>
      <t>Acciones realizadas en el periodo
UR:</t>
    </r>
    <r>
      <rPr>
        <sz val="10"/>
        <rFont val="Montserrat"/>
      </rPr>
      <t xml:space="preserve"> 112
Se llevaron a cabo 26 acciones de capacitación a nivel nacional en temas de igualdad sustantiva.  Asimismo, se realizaron 26 actividades de difusión a través de mailings fomentando el buen trato, a nivel nacional se realizaron jornadas de salud a través de toma de muestras de laboratorio y mastografías, con el objetivo de prevenir y detectar enfermedades como la diabetes, cáncer de próstata y cáncer de mama.  Se aplicaron vacunas contra el tétanos y hepatitis B.  </t>
    </r>
  </si>
  <si>
    <r>
      <t>Justificación de diferencia de avances con respecto a las metas programadas
UR:</t>
    </r>
    <r>
      <rPr>
        <sz val="10"/>
        <rFont val="Montserrat"/>
      </rPr>
      <t xml:space="preserve"> 112
Sin información</t>
    </r>
  </si>
  <si>
    <r>
      <t>Acciones de mejora para el siguiente periodo
UR:</t>
    </r>
    <r>
      <rPr>
        <sz val="10"/>
        <rFont val="Montserrat"/>
      </rPr>
      <t xml:space="preserve"> 112
Hacer conciencia del cuidado de la salud y fomentar el buen trato entre el personal.</t>
    </r>
  </si>
  <si>
    <r>
      <t>Acciones realizadas en el periodo
UR:</t>
    </r>
    <r>
      <rPr>
        <sz val="10"/>
        <rFont val="Montserrat"/>
      </rPr>
      <t xml:space="preserve"> 139
Durante el Segundo trimestre se continuaron los trámites administrativos para la contratación de servicios de los proyectos: Actualización del Manual de Lenguaje no Sexista, Seminario-Taller en Género, Taller de empoderamiento y liderazgo para mujeres, Talleres de la prevención de la violencia de género, Talleres de sensibilización de género, Adquisición de equipo y diseño de un sistema para que el área de quejas de DD.HH. pueda generar estadísticas con perspectiva de género y Equipamiento para centro de capacitación de derechos humanos y género.
</t>
    </r>
    <r>
      <rPr>
        <b/>
        <sz val="10"/>
        <rFont val="Montserrat"/>
      </rPr>
      <t>UR:</t>
    </r>
    <r>
      <rPr>
        <sz val="10"/>
        <rFont val="Montserrat"/>
      </rPr>
      <t xml:space="preserve"> 116
Durante el segundo trimestre se continuaron realizando los trámites administrativos para la contratación de servicios, del proyecto Actualización y soporte a sistemas de realidad virtual, del  área de paidopsiquitría.
</t>
    </r>
    <r>
      <rPr>
        <b/>
        <sz val="10"/>
        <rFont val="Montserrat"/>
      </rPr>
      <t>UR:</t>
    </r>
    <r>
      <rPr>
        <sz val="10"/>
        <rFont val="Montserrat"/>
      </rPr>
      <t xml:space="preserve"> 138
Durante el Segundo trimestre continuaron los trámites administrativos para la contratación de servicios de la Campaña de Difusión Interna.
</t>
    </r>
    <r>
      <rPr>
        <b/>
        <sz val="10"/>
        <rFont val="Montserrat"/>
      </rPr>
      <t>UR:</t>
    </r>
    <r>
      <rPr>
        <sz val="10"/>
        <rFont val="Montserrat"/>
      </rPr>
      <t xml:space="preserve"> 111
Durante el Segundo trimestre se continuaron elaborando los trámites administrativos para la contratación de servicios de los proyectos: Implementación de salas de lactancia en organismos militares (inició la construcción el 11 Jun. 2019), Implementación del centro de atención y tratamiento integral con perspectiva de género (Inició la construcción el 12 Jun. 2019), Diseño y confección de uniformes maternales para las mujeres militares embarazadas, Fabricación de chalecos antibala para mujeres de la Policía Militar, Artilleras, Zapadoras y Paracaidistas, Adecuación del sistema de monitoreo de la unidad de control de confianza, con perspectiva de género y Adquisición de equipo para revisión no intrusiva de mujeres que ingresan a las prisiones militares. 
</t>
    </r>
    <r>
      <rPr>
        <b/>
        <sz val="10"/>
        <rFont val="Montserrat"/>
      </rPr>
      <t>UR:</t>
    </r>
    <r>
      <rPr>
        <sz val="10"/>
        <rFont val="Montserrat"/>
      </rPr>
      <t xml:space="preserve"> 115
Durante el Segundo trimestre se continuaron con los trámites administrativos para la contratación de servicios, de los proyectos: Maestría en Equidad y desarrollo, Diplomado La Enseñanza-Aprendizaje con perspectiva de Género en los Planteles de Educación Militar, Diplomado Atención Social a la Familia, Capacitación al Personal de Sanidad para prevenir la Violencia Obstétrica, Diplomado para personal de sanidad sobre atención a victimas de violencia sexual, Diplomado juzgar con perspectiva género, Curso sobre elementos teorico-practicos para juzgar con perspectiva de género, Taller de sensibilización en derechos humanos, género y prevención de la violencia de género, Talleres de sensibilización de género en el S.E.M. y Taller de sensibilización en derechos humanos, género y prevención de la violencia de género en el S.E.M. </t>
    </r>
  </si>
  <si>
    <r>
      <t>Justificación de diferencia de avances con respecto a las metas programadas
UR:</t>
    </r>
    <r>
      <rPr>
        <sz val="10"/>
        <rFont val="Montserrat"/>
      </rPr>
      <t xml:space="preserve"> 139
Ninguna, debido a que se cumplió con la meta establecida.
</t>
    </r>
    <r>
      <rPr>
        <b/>
        <sz val="10"/>
        <rFont val="Montserrat"/>
      </rPr>
      <t>UR:</t>
    </r>
    <r>
      <rPr>
        <sz val="10"/>
        <rFont val="Montserrat"/>
      </rPr>
      <t xml:space="preserve"> 116
Ninguna, debido a que se cumplió con la meta establecida.
</t>
    </r>
    <r>
      <rPr>
        <b/>
        <sz val="10"/>
        <rFont val="Montserrat"/>
      </rPr>
      <t>UR:</t>
    </r>
    <r>
      <rPr>
        <sz val="10"/>
        <rFont val="Montserrat"/>
      </rPr>
      <t xml:space="preserve"> 138
Ninguna, debido a que se cumplió con la meta establecida.
</t>
    </r>
    <r>
      <rPr>
        <b/>
        <sz val="10"/>
        <rFont val="Montserrat"/>
      </rPr>
      <t>UR:</t>
    </r>
    <r>
      <rPr>
        <sz val="10"/>
        <rFont val="Montserrat"/>
      </rPr>
      <t xml:space="preserve"> 111
Ninguna, debido a que se cumplió con la meta establecida.
</t>
    </r>
    <r>
      <rPr>
        <b/>
        <sz val="10"/>
        <rFont val="Montserrat"/>
      </rPr>
      <t>UR:</t>
    </r>
    <r>
      <rPr>
        <sz val="10"/>
        <rFont val="Montserrat"/>
      </rPr>
      <t xml:space="preserve"> 115
Ninguna, debido a que se cumplió con la meta establecida.</t>
    </r>
  </si>
  <si>
    <r>
      <t>Acciones de mejora para el siguiente periodo
UR:</t>
    </r>
    <r>
      <rPr>
        <sz val="10"/>
        <rFont val="Montserrat"/>
      </rPr>
      <t xml:space="preserve"> 139
Ninguna
</t>
    </r>
    <r>
      <rPr>
        <b/>
        <sz val="10"/>
        <rFont val="Montserrat"/>
      </rPr>
      <t>UR:</t>
    </r>
    <r>
      <rPr>
        <sz val="10"/>
        <rFont val="Montserrat"/>
      </rPr>
      <t xml:space="preserve"> 116
ninguna.
</t>
    </r>
    <r>
      <rPr>
        <b/>
        <sz val="10"/>
        <rFont val="Montserrat"/>
      </rPr>
      <t>UR:</t>
    </r>
    <r>
      <rPr>
        <sz val="10"/>
        <rFont val="Montserrat"/>
      </rPr>
      <t xml:space="preserve"> 138
Ninguna.
</t>
    </r>
    <r>
      <rPr>
        <b/>
        <sz val="10"/>
        <rFont val="Montserrat"/>
      </rPr>
      <t>UR:</t>
    </r>
    <r>
      <rPr>
        <sz val="10"/>
        <rFont val="Montserrat"/>
      </rPr>
      <t xml:space="preserve"> 111
Ninguna
</t>
    </r>
    <r>
      <rPr>
        <b/>
        <sz val="10"/>
        <rFont val="Montserrat"/>
      </rPr>
      <t>UR:</t>
    </r>
    <r>
      <rPr>
        <sz val="10"/>
        <rFont val="Montserrat"/>
      </rPr>
      <t xml:space="preserve"> 115
Ninguna</t>
    </r>
  </si>
  <si>
    <r>
      <t>Acciones realizadas en el periodo
UR:</t>
    </r>
    <r>
      <rPr>
        <sz val="10"/>
        <rFont val="Montserrat"/>
      </rPr>
      <t xml:space="preserve"> 711
Durante el segundo trimestre, se fomentó el uso de los siete espacios de lactancia que hay en los cinco inmuebles de la Secretaría los cuales están habilitados para amamantar, extraer y conservar leche materna. Asimismo, se difundió la licencia de paternidad entre los hombres adscritos a la Dependencia con el propósito de fomentar la corresponsabilidad del cuidado de hijas e hijos y, con ello, contribuir a la distribución de responsabilidades en las diversas familias. Se implementaron una conferencia, una jornada de trabajo, cinco talleres y una sesión de inducción en materia de políticas incluyentes, empoderamiento de las mujeres y hostigamiento sexual y acoso sexual. Además, se realizó una conferencia sobre la violencia que se ejerce a las niñas en México con el objeto de fomentar la vigilancia del interés superior de la niñez en el quehacer gubernamental. Aunado a ello, se llevaron a cabo tres talleres para fomentar la convivencia laboral con valores enfocados en los derechos humanos de las personas y la perspectiva de igualdad entre mujeres y hombres. Finalmente, se hicieron tres acciones de difusión; una de ellas fue una convocatoria abierta al personal para integrarse como persona consejera y las dos últimas fueron dos pronunciamientos dirigidos al personal en el marco de la cero tolerancia a las conductas de hostigamiento y acoso sexual en los espacios laborales de la Secretaría; y el otro se dirigió a la cero tolerancia de actos de discriminación hacia las poblaciones de las diversidades.   </t>
    </r>
  </si>
  <si>
    <r>
      <t>Justificación de diferencia de avances con respecto a las metas programadas
UR:</t>
    </r>
    <r>
      <rPr>
        <sz val="10"/>
        <rFont val="Montserrat"/>
      </rPr>
      <t xml:space="preserve"> 711
Indicador 107 Corresponsabilidad:  En el trimestre que se reporta se presentó un alto índice de rotación de la Secretaría, lo cual repercutió en el desarrollo de las acciones programadas para la inclusión y corresponsabilidad entre la vida familiar, laboral y personal.      Indicador 157 Foros y jornadas:  En las acciones programadas en este indicador se pudo rebasar la meta planteada, toda vez que se contó con  la participación activa de la Red de Enlaces de Género.    Indicador 157 Acciones estratégicas:  Este es un indicador con valor absoluto, no obstante se reporta al cierre de este semestre tres acciones de las cinco comprometidas.    Indicador  160 capacitación:  En las acciones programadas en este indicador se pudo rebasar la meta planteada, toda vez que se contó con  la participación activa de la Red de Enlaces de Género.    Indicador 103 difusión:   Se cumple con las acciones de difusión programadas.   </t>
    </r>
  </si>
  <si>
    <r>
      <t>Acciones de mejora para el siguiente periodo
UR:</t>
    </r>
    <r>
      <rPr>
        <sz val="10"/>
        <rFont val="Montserrat"/>
      </rPr>
      <t xml:space="preserve"> 711
Indicador 107 Corresponsabilidad:  Se prevé el desarrollo de diversas actividades de corte lúdico cultural, con contenidos que inviten a la reflexión sobre la corresponsabilidad entre la vida familiar, laboral y personal en los que se convoque al personal de la SHCP y sus familias en horarios accesibles.  Es importante señalar que aun cuando este indicador está dirigido a personal de la dependencia; la experiencia práctica nos invita a incluir  a las diferentes familias, toda vez que se busca impactar  en un cambio estructural de corte socio-cultural.     Indicador  157 Foros y jornadas:  En lo subsecuente, se sumará a las personas consejeras recién nombradas, así como a representantes de las unidades de comunicación social del sector.      Indicador 157 acciones estratégicas:  Para el desarrollo de las actividades restantes en el segundo semestre,  se tiene contemplada la vinculación con áreas estratégicas de las SHCP y del sector hacendario.       Indicador  160 capacitación:  En lo subsecuente además se sumará a las personas consejeras recién nombradas, así como a representantes de las unidades de comunicación social del sector.      Indicador 103 difusión-campañas:  Actualmente, se está reforzando la estrategia de difusión ?Estrategia de comunicación con igualdad libre de discriminación y violencia de género?; con la colaboración de la Unidad de Comunicación social y vocero de la SHCP,  sumando los componentes de diversidad e inclusión y corresponsabilidad entre la vida familiar, laboral y personal.</t>
    </r>
  </si>
  <si>
    <r>
      <t>Acciones realizadas en el periodo
UR:</t>
    </r>
    <r>
      <rPr>
        <sz val="10"/>
        <rFont val="Montserrat"/>
      </rPr>
      <t xml:space="preserve"> 812
Cumplimiento de compromisos internacionales en materia de género:  1.Reunión Intersecretarial Preparatoria del Informe Nacional de Seguimiento a la Plataforma de Acción de Beijing, el 29 de abril de 2019 en las instalaciones de la SRE. La reunión fue organizada de manera conjunta entre la Cancillería y el Instituto Nacional de las Mujeres (INMUJERES). La reunión tuvo por objetivo trabajar la información que las dependencias de la Administración Pública Federal remitieron al INMUJERES para la elaboración del Informe Nacional Exhaustivo sobre el cumplimiento de la Declaración y Plataforma de Acción de Beijing (PAB).  2.Encuentro con Sociedad Civil ?Rumbo al Informe de México Beijing +25, Avances y Retos?, el 13 de mayo de 2019 en las instalaciones de la SRE. Como parte del proceso para la elaboración del Informe Nacional Exhaustivo de la Declaración y Plataforma de Acción de Beijing (PAB), se convocó a un grupo de Organizaciones de la Sociedad Civil (OSC) especializadas para entablar un diálogo sobre los avances, retos y metas que el Gobierno de México debe contemplar para alcanzar los objetivos que se plantea la PAB.  3.Taller ?Alcanzar la Igualdad de Género: Utilización del Análisis Basado en Género Plus (ACG+)?, el cual se llevó a cabo el 12 y 13 de junio en la SRE. El taller fue impartido por facilitadoras del Centro de Aprendizaje Intercultural del Gobierno de Canadá. El objetivo fue conocer la herramienta ACG+ y cómo se implementa en las políticas púbicas de Canadá. Se realizó en conjunto con la Unidad de Género de la Cancillería.   </t>
    </r>
  </si>
  <si>
    <r>
      <t>Justificación de diferencia de avances con respecto a las metas programadas
UR:</t>
    </r>
    <r>
      <rPr>
        <sz val="10"/>
        <rFont val="Montserrat"/>
      </rPr>
      <t xml:space="preserve"> 812
Durante el mes de mayo, y de conformidad con el Memorándum del 3 de mayo de 2019, emitido por el Presidente, Lic. Andrés Manuel López Obrador, en el que establece en su punto 9 que toda comisión al extranjero deberá ser solicitada por escrito y con previa autorización del Presidente de la República, fue un factor que impidió que se aprobará una Comisión que estaba planeada y presupuestada para ese trimestre.  En seguimiento al Memorándum en mención, esta Dirección notó la reducción de las partidas presupuestales de viáticos al extranjero, esta Oficina percató la reducción de $15, 752.06 00/100 MXN a la partida 37602 ?Viáticos Internacionales?, misma que se ve reflejada en el presupuesto total del AUX1 QG000 a cargo de la Dirección General de Derechos Humanos y Democracia de la Secretaría de Relaciones Exteriores. Se anexa el oficio Núm. DDH02216, del 5 de junio de 2019.  </t>
    </r>
  </si>
  <si>
    <r>
      <t>Acciones de mejora para el siguiente periodo
UR:</t>
    </r>
    <r>
      <rPr>
        <sz val="10"/>
        <rFont val="Montserrat"/>
      </rPr>
      <t xml:space="preserve"> 812
Se tomaron en cuenta las disposiciones del Memorándum para próximas actividades y comisiones en el exterior, por ejemplo, se tiene contemplada la participación de algún funcionario/a la Asamblea General de las Naciones Unidas. Lo anterior permitirá contar con una mayor participación de México en los Foros Internacionales que promueven la igualdad de género.     </t>
    </r>
  </si>
  <si>
    <r>
      <t>Acciones realizadas en el periodo
UR:</t>
    </r>
    <r>
      <rPr>
        <sz val="10"/>
        <rFont val="Montserrat"/>
      </rPr>
      <t xml:space="preserve"> 610
Durante el segundo trimestre de 2019 se realizaron las siguientes acciones en cumplimiento con el avance del Indicador:    1. Programa Anual de Trabajo 2019: Igualdad, Inclusión y Acceso a una Vida Libre de Violencia.    Participación como ponente de la titular Área de Política de Igualdad de Género  Participación en reuniones de los siguientes mecanismos interinstitucionales   Subcomisión de Evaluación, perteneciente a la Comisión de Personal del Servicio Exterior Mexicano   Reuniones de seguimiento de la Iniciativa Spotlight  2. Seguimiento para ampliar el alcance de la certificación en la Norma Mexicana NMX-R-025-SCFI-2015 en Igualdad Laboral y No Discriminación (NMIL), en las delegaciones metropolitanas de la SRE.    Evento Inaugural y Curso de Análisis Basado en el Género  3. Información y difusión   4. Registro de actividades realizadas por la Secretaría de Relaciones Exteriores, a través de sus representaciones en el exterior, oficinas de enlace, delegaciones y áreas centrales.  </t>
    </r>
  </si>
  <si>
    <r>
      <t>Justificación de diferencia de avances con respecto a las metas programadas
UR:</t>
    </r>
    <r>
      <rPr>
        <sz val="10"/>
        <rFont val="Montserrat"/>
      </rPr>
      <t xml:space="preserve"> 610
Debido al endurecimiento de las políticas migratorias en Estados Unidos, se tuvo una reducción en los casos de protección consular en los tres indicadores señalados, estimándose el creciente temor por presentar denuncias una de las razones de este descenso. Adicionalmente, se debe señalar que la asistencia y protección consular a personas mexicanas en el exterior se brinda a petición de parte y es voluntaria.      Por su parte el indicador que da seguimiento a los casos de las mujeres mexicanas en reclusión en el extranjero, supero la meta establecida como resultado de una mayor presencia consular en las cárceles y centros de detención.    </t>
    </r>
  </si>
  <si>
    <r>
      <t>Acciones de mejora para el siguiente periodo
UR:</t>
    </r>
    <r>
      <rPr>
        <sz val="10"/>
        <rFont val="Montserrat"/>
      </rPr>
      <t xml:space="preserve"> 610
La Secretaría de Relaciones Exteriores para la consecución de sus objetivos y con el propósito de abatir las brechas existentes entre el personal, ha centrado sus esfuerzos institucionales en materia de igualdad, inclusión y no discriminación en 3 líneas estratégicas. I) Fortalecimiento de capacidades de todo el personal; II) Difusión e información en la materia y III) Vinculación para la transversalización de la PEG, así como la transparencia y rendición de cuentas.  </t>
    </r>
  </si>
  <si>
    <r>
      <t>Acciones realizadas en el periodo
UR:</t>
    </r>
    <r>
      <rPr>
        <sz val="10"/>
        <rFont val="Montserrat"/>
      </rPr>
      <t xml:space="preserve"> 211
Durante el segundo trimestre de 2019 la red consular en EUA reportó haber realizado 398 eventos relacionados con la VAIM, a los que asistieron 23,801 personas.   Del 1 de abril al 30 de junio de 2019, la red consular de México atendió un total de 1,390 casos de protección consular dentro del subprograma de Igualdad de Género de los cuales 1,303 fueron en Estados Unidos y 87 en otros países</t>
    </r>
  </si>
  <si>
    <r>
      <t>Justificación de diferencia de avances con respecto a las metas programadas
UR:</t>
    </r>
    <r>
      <rPr>
        <sz val="10"/>
        <rFont val="Montserrat"/>
      </rPr>
      <t xml:space="preserve"> 211
Sin información</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</si>
  <si>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en este sentido el reporte de las acciones emprendidas a través de la difusión de la campaña institucional serán reportadas en el cuarto trimestre de 2019, una vez que haya concluido el trimestre. Si bien el indicador se reportará a finales de año, es preciso mencionar que en el segundo trimestre de 2019 se realizaron las actividades administrativas para dar inicio a la campaña. </t>
    </r>
  </si>
  <si>
    <r>
      <t>Justificación de diferencia de avances con respecto a las metas programadas
UR:</t>
    </r>
    <r>
      <rPr>
        <sz val="10"/>
        <rFont val="Montserrat"/>
      </rPr>
      <t xml:space="preserve"> EZQ
En el segundo trimestre de 2019, no hubo desviaciones en la meta programada, ello obedeció a que el indicador es de periodicidad anual, por lo que el reporte de avance se realizará en el cuarto trimestre. </t>
    </r>
  </si>
  <si>
    <r>
      <t>Acciones de mejora para el siguiente periodo
UR:</t>
    </r>
    <r>
      <rPr>
        <sz val="10"/>
        <rFont val="Montserrat"/>
      </rPr>
      <t xml:space="preserve"> EZQ
No hay acciones de mejora derivado de que se están realizando las actividades acorde a la periodicidad del indicador.</t>
    </r>
  </si>
  <si>
    <r>
      <t>Acciones realizadas en el periodo
UR:</t>
    </r>
    <r>
      <rPr>
        <sz val="10"/>
        <rFont val="Montserrat"/>
      </rPr>
      <t xml:space="preserve"> 514
En el Trimestre 02 (Abril-Junio 2019) se concluyó la planeación para fomentar el respeto de la dignidad humana de hombres y mujeres para impulsar su participación inclusiva e igualitaria. </t>
    </r>
  </si>
  <si>
    <r>
      <t>Justificación de diferencia de avances con respecto a las metas programadas
UR:</t>
    </r>
    <r>
      <rPr>
        <sz val="10"/>
        <rFont val="Montserrat"/>
      </rPr>
      <t xml:space="preserve"> 514
En el Segundo semestre no se programaron metas.</t>
    </r>
  </si>
  <si>
    <r>
      <t>Acciones de mejora para el siguiente periodo
UR:</t>
    </r>
    <r>
      <rPr>
        <sz val="10"/>
        <rFont val="Montserrat"/>
      </rPr>
      <t xml:space="preserve"> 514
Sin información</t>
    </r>
  </si>
  <si>
    <r>
      <t>Acciones realizadas en el periodo
UR:</t>
    </r>
    <r>
      <rPr>
        <sz val="10"/>
        <rFont val="Montserrat"/>
      </rPr>
      <t xml:space="preserve"> 911
Para efecto de dar cumplimiento a las metas establecidas en los indicadores se tuvo acercamiento con el Instituto Nacional de Ciencias Penales (INACIPE) para otorgar la capacitación en materia de género a los servidores públicos del Mecanismo. De igual forma Se esta considerando con el área de administración el impacto en el cumplimiento de los indicadores establecidos en virtud del ajuste presupuestal al programa.
</t>
    </r>
    <r>
      <rPr>
        <b/>
        <sz val="10"/>
        <rFont val="Montserrat"/>
      </rPr>
      <t>UR:</t>
    </r>
    <r>
      <rPr>
        <sz val="10"/>
        <rFont val="Montserrat"/>
      </rPr>
      <t xml:space="preserve"> 914
Porcentaje de Casos registrados en el Banco Nacional de Datos e Información sobre Casos de Violencia contra las Mujeres (BANAVIM). Se estableció un total anual de 71,000 casos registrados en el BANAVIM. Para el segundo periodo se registraron 25,104 casos de violencia, alcanzando un avance en el trimestre de 143%, que equivale al 66.6% de cumplimiento anual. ;  Porcentaje de Servidores públicos capacitados y sensibilizados en el Banco Nacional de Datos e Información sobre Casos de Violencia contra las Mujeres (BANAVIM). En el segundo trimestre se capacitaron a 481 servidores públicos integrantes de los Sistemas Estatales para prevenir, Atender, Sancionar y Erradicar la Violencia contra las Mujeres así como a personal de diversos Tribunales Superiores de Justicia;  Porcentaje de Efectividad de Convocatorias a reuniones de trabajo de la Comisión Intersecretarial para Prevenir, Sancionar y Erradicar los Delitos en Materia de Trata de Personas y para la Protección y Asistencia a las Víctima;  Porcentaje de Personas capacitadas en materia de Trata de Personas. Con la publicación de fecha 31 de mayo de 2019, en el Diario Oficial de la Federación del Reglamento Interior de la Secretaría de Gobernación, la Dirección General de Estrategias para la Atención de Derechos Humanos, carece de competencia para llevar a cabo actividades de capacitación, de conformidad con el artículo 54 del mismo instrumento.</t>
    </r>
  </si>
  <si>
    <r>
      <t>Justificación de diferencia de avances con respecto a las metas programadas
UR:</t>
    </r>
    <r>
      <rPr>
        <sz val="10"/>
        <rFont val="Montserrat"/>
      </rPr>
      <t xml:space="preserve"> 911
Para efecto de dar cumplimiento a las metas establecidas en el programa se esta considerando con el área de administración el impacto que podría haber en virtud del ajuste presupuestal al programa.
</t>
    </r>
    <r>
      <rPr>
        <b/>
        <sz val="10"/>
        <rFont val="Montserrat"/>
      </rPr>
      <t>UR:</t>
    </r>
    <r>
      <rPr>
        <sz val="10"/>
        <rFont val="Montserrat"/>
      </rPr>
      <t xml:space="preserve"> 914
Porcentaje de acciones para el Fortalecimiento del Banco Nacional de Datos e Información sobre Casos de Violencia contra las Mujeres (BANAVIM). En el segundo trimestre del 2019 se logró alcanzar un avance en el trimestre del 77% lo que equivale al 38.6% con respecto a la meta anual. La meta programada no se alcanzó en virtud de que se realizaron dos reuniones nacionales que convocaron a los Enlaces del BANAVIM designadas en las entidades federativas y de los Tribunales Superiores de Justicia de los estados, así como con instancias federales, lo que originó que se disminuyeran el número de reuniones a celebrar con éstas.;  Porcentaje de Efectividad de Convocatorias a reuniones de trabajo de la Comisión Intersecretarial para Prevenir, Sancionar y Erradicar los Delitos en Materia de Trata de Personas y para la Protección y Asistencia a las Víctimas de estos Delitos. Para el segundo trimestre del año 2019, la Secretaría Técnica de la CI, solicitó mediante oficio  la designación de servidor;  Porcentaje de Personas capacitadas en materia de Trata de Personas. Con la publicación de fecha 31 de mayo de 2019, en el Diario Oficial de la Federación del Reglamento Interior de la Secretaría de Gobernación, la Dirección General de Estrategias para la Atención de Derechos Humanos carece de competencia para llevar a cabo actividades de capacitación, de conformidad con el artículo 54 del mismo instrumento. </t>
    </r>
  </si>
  <si>
    <r>
      <t>Acciones de mejora para el siguiente periodo
UR:</t>
    </r>
    <r>
      <rPr>
        <sz val="10"/>
        <rFont val="Montserrat"/>
      </rPr>
      <t xml:space="preserve"> 911
Sin información
</t>
    </r>
    <r>
      <rPr>
        <b/>
        <sz val="10"/>
        <rFont val="Montserrat"/>
      </rPr>
      <t>UR:</t>
    </r>
    <r>
      <rPr>
        <sz val="10"/>
        <rFont val="Montserrat"/>
      </rPr>
      <t xml:space="preserve"> 914
Sin información</t>
    </r>
  </si>
  <si>
    <r>
      <t>Acciones realizadas en el periodo
UR:</t>
    </r>
    <r>
      <rPr>
        <sz val="10"/>
        <rFont val="Montserrat"/>
      </rPr>
      <t xml:space="preserve"> 621
Durante el segundo trimestre del año 2019, no se tienen actividades realizadas con respecto al indicador Porcentaje de capacitaciones proporcionadas a 10 Entidades Federativas en perspectiva de género y en atención de la Violencia contra las Mujeres, derivado a que no se han recibido peticiones de capacitación, ya que estas se generan a libre solicitud de las entidades federativas y/o municipios. Se están realizando gestiones para la implementación de las capacitaciones en 10 entidades federativas, mismas que se llevarán a cabo durante los 2 trimestres restantes.    
</t>
    </r>
    <r>
      <rPr>
        <b/>
        <sz val="10"/>
        <rFont val="Montserrat"/>
      </rPr>
      <t>UR:</t>
    </r>
    <r>
      <rPr>
        <sz val="10"/>
        <rFont val="Montserrat"/>
      </rPr>
      <t xml:space="preserve"> 623
Se continuó con la elaboración del anexo técnico donde se establecerán los requisitos para la contratación del servicio.  Derivado de la publicación del Reglamento Interior de la Secretaria de Seguridad y Protección Ciudadana el 30 de abril de 2019 en el Diario Oficial de la Federación, la Secretaría de Seguridad y Protección Ciudadana se encuentra en un proceso de transición en el cual se valoran sus efectos en las actividades relacionadas con este indicador, por esta razón la contratación del servicio se vio limitada. </t>
    </r>
  </si>
  <si>
    <r>
      <t>Justificación de diferencia de avances con respecto a las metas programadas
UR:</t>
    </r>
    <r>
      <rPr>
        <sz val="10"/>
        <rFont val="Montserrat"/>
      </rPr>
      <t xml:space="preserve"> 621
Derivado de la publicación del Reglamento Interior de la Secretaria de Seguridad y Protección Ciudadana el 30 de abril de 2019 en el Diario Oficial de la Federación, la Secretaría de Seguridad y Protección Ciudadana se encuentra en un proceso de transición en el cual se valoran los efectos en las áreas encargadas de las actividades de capacitación. 
</t>
    </r>
    <r>
      <rPr>
        <b/>
        <sz val="10"/>
        <rFont val="Montserrat"/>
      </rPr>
      <t>UR:</t>
    </r>
    <r>
      <rPr>
        <sz val="10"/>
        <rFont val="Montserrat"/>
      </rPr>
      <t xml:space="preserve"> 623
Para el segundo trimestre, no se presentaron variaciones debido a que la entrega de los documentos programados se estableció para el cuarto trimestre. </t>
    </r>
  </si>
  <si>
    <r>
      <t>Acciones de mejora para el siguiente periodo
UR:</t>
    </r>
    <r>
      <rPr>
        <sz val="10"/>
        <rFont val="Montserrat"/>
      </rPr>
      <t xml:space="preserve"> 621
Se están realizando gestiones para la implementación de las capacitaciones en 10 entidades federativas, una vez concluido el proceso de transición y la alineación de funciones, se iniciará con la promoción de las capacitaciones a fin de que se lleven a cabo durante los dos trimestres restantes.
</t>
    </r>
    <r>
      <rPr>
        <b/>
        <sz val="10"/>
        <rFont val="Montserrat"/>
      </rPr>
      <t>UR:</t>
    </r>
    <r>
      <rPr>
        <sz val="10"/>
        <rFont val="Montserrat"/>
      </rPr>
      <t xml:space="preserve"> 623
Concluir con la elaboración del anexo técnico e iniciar el proceso de contratación, una vez concluido el proceso de transición por el que atraviesa la Secretaría de Seguridad y Protección Ciudadana, luego de la publicación de su Reglamento interior. </t>
    </r>
  </si>
  <si>
    <r>
      <t>Acciones realizadas en el periodo
UR:</t>
    </r>
    <r>
      <rPr>
        <sz val="10"/>
        <rFont val="Montserrat"/>
      </rPr>
      <t xml:space="preserve"> G00
Al segundo trimestre del 2019, no se reportan avances relacionados con las actividades de la campaña ?Prevención del embarazo en adolescentes?.</t>
    </r>
  </si>
  <si>
    <r>
      <t>Justificación de diferencia de avances con respecto a las metas programadas
UR:</t>
    </r>
    <r>
      <rPr>
        <sz val="10"/>
        <rFont val="Montserrat"/>
      </rPr>
      <t xml:space="preserve"> G00
No se registran avances sobre las actividades programadas.</t>
    </r>
  </si>
  <si>
    <r>
      <t>Acciones de mejora para el siguiente periodo
UR:</t>
    </r>
    <r>
      <rPr>
        <sz val="10"/>
        <rFont val="Montserrat"/>
      </rPr>
      <t xml:space="preserve"> G00
No se realizaron acciones de mejora. </t>
    </r>
  </si>
  <si>
    <r>
      <t>Acciones realizadas en el periodo
UR:</t>
    </r>
    <r>
      <rPr>
        <sz val="10"/>
        <rFont val="Montserrat"/>
      </rPr>
      <t xml:space="preserve"> V00
Tasa de variación trimestral de mujeres atendidas en los CJM: La meta para el segundo trimestre,  fue superada en un 2.29%, toda vez que, los 44 Centros de Justicia para las Mujeres que operan en las 27 entidades federativas han registrado de manera adecuada el número de usuarias que acuden a solicitar algunos de los servicios brindados en dichos centros. ;  Porcentaje de avance en la elaboración y aplicación de los criterios: Durante el segundo trimestre, la meta se cumplió al 100% toda vez que, se realizaron los procesos normativos siguientes:   El 30 de abril de 2019, se publicó en la página de la CONAVIM los Criterios para Acceder a los Subsidios Destinados a la Creación o el Fortalecimiento de los Centros de Justicia para las Mujeres en el Ejercicio Fiscal 2019.  Asimismo, se  elaboró la tabla de criterios de selección y se aplicó la tabla de criterios de selección para la entrega de recursos a entidades federativas que presentaron proyectos para la creación y/o fortalecimiento.  ;  Porcentaje de avance en la elaboración y aplicación de los criterios de selección de entidades federativas para la entrega de recursos, para la implementación de medidas que atiendan los Estados y Municipios que cuenten con AVGM declarada: En el segundo trimestre, la meta del indicador no se cumplió al 100%; toda vez  que,  el 30 de abril se publicaron los Lineamientos para la obtención y aplicación de recursos destinados a las acciones de Coadyuvancia para las Alertas de Violencia de Género contra las Mujeres en estados y municipios, para el ejercicio fiscal 2019. </t>
    </r>
  </si>
  <si>
    <r>
      <t>Justificación de diferencia de avances con respecto a las metas programadas
UR:</t>
    </r>
    <r>
      <rPr>
        <sz val="10"/>
        <rFont val="Montserrat"/>
      </rPr>
      <t xml:space="preserve"> V00
Porcentaje de avance en la elaboración y aplicación de los criterios de selección de entidades federativas para la entrega de recursos, para la implementación de medidas que atiendan los Estados y Municipios que cuenten con AVGM declarada: Se tiene programado para el tercer trimestre; llevar a cabo la sesión del comité para la autorización de los recursos para aquellas entidades federativas que cuenten con Alertas de Violencia de Género. ;  Porcentaje de avance en las acciones para la instrumentación y seguimiento de algunas líneas del PROIGUALDAD: La meta, se cumplió debido a que se impartieron cinco cursos, conferencias y platicas más de lo previsto, para el segundo trimestre se habían programado tres cursos y una difusión de campaña. Por lo anterior, se han beneficiado a 326 personas (195 mujeres y 131 hombres) en temáticas de: Sensibilización para la prevención del acoso y hostigamiento sexual; Acoso sexual y hostigamiento sexual; medidas de prevención y atención; género y prevenci;  Tasa de variación trimestral de mujeres atendidas en los CJM:  La existencia de estos Centros de Justicia para las Mujeres, tan tenido un impacto significativo en la calidad de vida de las mujeres, adolescentes y niñas, al facilitar su acceso a la justicia y a servicios integrales de atención médica, psicológica, jurídica, refugios o casas de acogida,  capacitación y empoderamiento. </t>
    </r>
  </si>
  <si>
    <r>
      <t>Acciones de mejora para el siguiente periodo
UR:</t>
    </r>
    <r>
      <rPr>
        <sz val="10"/>
        <rFont val="Montserrat"/>
      </rPr>
      <t xml:space="preserve"> V00
Sin información</t>
    </r>
  </si>
  <si>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</si>
  <si>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</si>
  <si>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</si>
  <si>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</si>
  <si>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Presupuesto anual aprobado para el Programa presupuestario registrado en el Anexo 13 del PEF 2019</t>
  </si>
  <si>
    <t>Porcentaje de avance en acciones de difusión en materia de igualdad de género y no discriminación</t>
  </si>
  <si>
    <t>Porcentaje de avance en la implementación de acciones de sensibilización en la Secretaría de Energía</t>
  </si>
  <si>
    <t>Porcentaje de personal asistente a un Encuentro de Cultura de Género en el Sector Energía</t>
  </si>
  <si>
    <t>Porcentaje de asistencia de mandos medios y superiores a un curso de capacitación sobre el Código de Conducta de la Secretaría de Energía.</t>
  </si>
  <si>
    <t xml:space="preserve">Porcentaje de avance en las acciones necesarias para llevar a cabo la auditoría de vigilancia para mantener la certificación en  la Norma Mexicana NMX-R-025-SCFI-2015 en Igualdad Laboral y No Discriminación </t>
  </si>
  <si>
    <t>Porcentaje de personal asistente a la presentación de documental Más vale maña que fuerza</t>
  </si>
  <si>
    <t>Porcentaje de personal asistente al curso Práctica institucional de la Política de Igualdad Laboral y No Discriminación</t>
  </si>
  <si>
    <t>410- Dirección General de Recursos Humanos, Materiales y Servicios Generales   413 Unidad de Enlace, Mejora Regulatoria y Programas Transversales</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</si>
  <si>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</si>
  <si>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</si>
  <si>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</si>
  <si>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</si>
  <si>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</si>
  <si>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</si>
  <si>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Porcentaje de mujeres en puestos de nivel operativo y enlace asistente al Curso Fortalecimiento de habilidades directivas para mujeres</t>
  </si>
  <si>
    <t xml:space="preserve"> 300- Subsecretaría de Electricidad</t>
  </si>
  <si>
    <t>(Subsecretaría de Electricidad)</t>
  </si>
  <si>
    <t>Coordinación de la política energética en electricidad</t>
  </si>
  <si>
    <t>UR: 121</t>
  </si>
  <si>
    <t>UR: 124</t>
  </si>
  <si>
    <t>UR: 125</t>
  </si>
  <si>
    <t>UR: 126</t>
  </si>
  <si>
    <t>UR: 127</t>
  </si>
  <si>
    <t>UR: 128</t>
  </si>
  <si>
    <t>UR: 129</t>
  </si>
  <si>
    <t>UR: 130</t>
  </si>
  <si>
    <t>UR: 131</t>
  </si>
  <si>
    <t>UR: 132</t>
  </si>
  <si>
    <t>UR: 134</t>
  </si>
  <si>
    <t>UR: 135</t>
  </si>
  <si>
    <t>UR: 136</t>
  </si>
  <si>
    <t>UR: 137</t>
  </si>
  <si>
    <t>UR: 140</t>
  </si>
  <si>
    <t>UR: 141</t>
  </si>
  <si>
    <t>UR: 142</t>
  </si>
  <si>
    <t>UR: 143</t>
  </si>
  <si>
    <t>UR: 144</t>
  </si>
  <si>
    <t>UR: 145</t>
  </si>
  <si>
    <t>UR: 146</t>
  </si>
  <si>
    <t>UR: 147</t>
  </si>
  <si>
    <t>UR: 148</t>
  </si>
  <si>
    <t>UR: 149</t>
  </si>
  <si>
    <t>UR: 150</t>
  </si>
  <si>
    <t>UR: 151</t>
  </si>
  <si>
    <t>UR: 152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</si>
</sst>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
    <numFmt numFmtId="167" formatCode="_-* #,##0_-;\-* #,##0_-;_-* &quot;-&quot;??_-;_-@_-"/>
    <numFmt numFmtId="168" formatCode="_-* #,##0.0_-;\-* #,##0.0_-;_-* &quot;-&quot;??_-;_-@_-"/>
  </numFmts>
  <fonts count="47"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oberana Sans"/>
      <family val="2"/>
    </font>
    <font>
      <b/>
      <sz val="10"/>
      <color indexed="8"/>
      <name val="Montserrat"/>
    </font>
    <font>
      <sz val="10"/>
      <color indexed="8"/>
      <name val="Montserrat"/>
    </font>
    <font>
      <sz val="10"/>
      <name val="Soberana Sans"/>
      <family val="3"/>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10"/>
      <color theme="1"/>
      <name val="Soberana Sans"/>
      <family val="3"/>
    </font>
    <font>
      <sz val="9"/>
      <color theme="1"/>
      <name val="Montserrat"/>
    </font>
    <font>
      <vertAlign val="superscript"/>
      <sz val="10"/>
      <color indexed="8"/>
      <name val="Montserrat"/>
    </font>
    <font>
      <sz val="10"/>
      <name val="Arial"/>
      <family val="2"/>
    </font>
    <font>
      <sz val="7"/>
      <name val="Montserrat"/>
    </font>
    <font>
      <b/>
      <sz val="16"/>
      <color indexed="8"/>
      <name val="Montserrat"/>
    </font>
    <font>
      <sz val="10"/>
      <name val="Montserrat"/>
    </font>
    <font>
      <sz val="14"/>
      <color indexed="8"/>
      <name val="Montserrat"/>
    </font>
    <font>
      <b/>
      <sz val="16"/>
      <color indexed="9"/>
      <name val="Montserrat"/>
    </font>
    <font>
      <b/>
      <sz val="10"/>
      <color indexed="53"/>
      <name val="Montserrat"/>
    </font>
    <font>
      <sz val="12"/>
      <name val="Montserrat"/>
    </font>
    <font>
      <b/>
      <sz val="12"/>
      <name val="Montserrat"/>
    </font>
    <font>
      <b/>
      <sz val="12"/>
      <color indexed="8"/>
      <name val="Montserrat"/>
    </font>
    <font>
      <b/>
      <sz val="10"/>
      <name val="Montserrat"/>
    </font>
    <font>
      <b/>
      <sz val="9"/>
      <color indexed="8"/>
      <name val="Montserrat"/>
    </font>
    <font>
      <sz val="9"/>
      <name val="Montserrat"/>
    </font>
    <font>
      <sz val="11.5"/>
      <name val="Montserrat"/>
    </font>
    <font>
      <b/>
      <sz val="10"/>
      <color indexed="53"/>
      <name val="Soberana Sans"/>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theme="0" tint="-4.9989318521683403E-2"/>
        <bgColor indexed="64"/>
      </patternFill>
    </fill>
    <fill>
      <patternFill patternType="solid">
        <fgColor rgb="FFD4C19C"/>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style="thick">
        <color rgb="FF969696"/>
      </top>
      <bottom style="thick">
        <color rgb="FFD8D8D8"/>
      </bottom>
      <diagonal/>
    </border>
    <border>
      <left/>
      <right style="thick">
        <color rgb="FFD8D8D8"/>
      </right>
      <top style="thick">
        <color rgb="FF969696"/>
      </top>
      <bottom style="thick">
        <color rgb="FFD8D8D8"/>
      </bottom>
      <diagonal/>
    </border>
    <border>
      <left style="medium">
        <color indexed="64"/>
      </left>
      <right/>
      <top style="medium">
        <color indexed="64"/>
      </top>
      <bottom/>
      <diagonal/>
    </border>
    <border>
      <left/>
      <right/>
      <top style="medium">
        <color indexed="64"/>
      </top>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style="medium">
        <color auto="1"/>
      </left>
      <right/>
      <top/>
      <bottom style="thick">
        <color rgb="FF969696"/>
      </bottom>
      <diagonal/>
    </border>
    <border>
      <left/>
      <right style="medium">
        <color auto="1"/>
      </right>
      <top/>
      <bottom style="thick">
        <color rgb="FF969696"/>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19" fillId="0" borderId="0" applyFont="0" applyFill="0" applyBorder="0" applyAlignment="0" applyProtection="0"/>
    <xf numFmtId="0" fontId="1" fillId="0" borderId="0"/>
    <xf numFmtId="0" fontId="1" fillId="0" borderId="0"/>
    <xf numFmtId="0" fontId="32" fillId="0" borderId="0"/>
  </cellStyleXfs>
  <cellXfs count="218">
    <xf numFmtId="0" fontId="0" fillId="0" borderId="0" xfId="0"/>
    <xf numFmtId="0" fontId="20" fillId="34" borderId="11" xfId="0" applyFont="1" applyFill="1" applyBorder="1" applyAlignment="1">
      <alignment horizontal="centerContinuous" vertical="center"/>
    </xf>
    <xf numFmtId="0" fontId="21" fillId="34" borderId="12" xfId="0" applyFont="1" applyFill="1" applyBorder="1" applyAlignment="1">
      <alignment horizontal="centerContinuous" vertical="center"/>
    </xf>
    <xf numFmtId="0" fontId="21" fillId="34" borderId="12" xfId="0" applyFont="1" applyFill="1" applyBorder="1" applyAlignment="1">
      <alignment horizontal="centerContinuous" vertical="center" wrapText="1"/>
    </xf>
    <xf numFmtId="0" fontId="21" fillId="34" borderId="13" xfId="0" applyFont="1" applyFill="1" applyBorder="1" applyAlignment="1">
      <alignment horizontal="centerContinuous" vertical="center" wrapText="1"/>
    </xf>
    <xf numFmtId="0" fontId="23" fillId="0" borderId="0" xfId="43" applyFont="1"/>
    <xf numFmtId="0" fontId="23" fillId="0" borderId="0" xfId="43" applyFont="1" applyBorder="1" applyAlignment="1">
      <alignment horizontal="right"/>
    </xf>
    <xf numFmtId="0" fontId="21" fillId="0" borderId="0" xfId="43" applyFont="1"/>
    <xf numFmtId="0" fontId="21" fillId="36" borderId="35" xfId="43" applyFont="1" applyFill="1" applyBorder="1" applyAlignment="1">
      <alignment horizontal="center" vertical="center" wrapText="1"/>
    </xf>
    <xf numFmtId="0" fontId="21" fillId="36" borderId="35" xfId="43" applyFont="1" applyFill="1" applyBorder="1" applyAlignment="1">
      <alignment vertical="top" wrapText="1"/>
    </xf>
    <xf numFmtId="3" fontId="21" fillId="36" borderId="35" xfId="43" applyNumberFormat="1" applyFont="1" applyFill="1" applyBorder="1" applyAlignment="1">
      <alignment vertical="top"/>
    </xf>
    <xf numFmtId="3" fontId="21" fillId="36" borderId="0" xfId="43" applyNumberFormat="1" applyFont="1" applyFill="1" applyBorder="1" applyAlignment="1">
      <alignment horizontal="center"/>
    </xf>
    <xf numFmtId="0" fontId="21" fillId="36" borderId="0" xfId="43" applyFont="1" applyFill="1" applyBorder="1" applyAlignment="1">
      <alignment vertical="top" wrapText="1"/>
    </xf>
    <xf numFmtId="3" fontId="21" fillId="36" borderId="0" xfId="43" applyNumberFormat="1" applyFont="1" applyFill="1" applyBorder="1" applyAlignment="1">
      <alignment vertical="top"/>
    </xf>
    <xf numFmtId="166" fontId="21" fillId="36" borderId="0" xfId="43" applyNumberFormat="1" applyFont="1" applyFill="1" applyBorder="1" applyAlignment="1">
      <alignment vertical="top"/>
    </xf>
    <xf numFmtId="3" fontId="20" fillId="36" borderId="0" xfId="43" applyNumberFormat="1" applyFont="1" applyFill="1" applyBorder="1" applyAlignment="1">
      <alignment horizontal="center" vertical="center"/>
    </xf>
    <xf numFmtId="1" fontId="20" fillId="36" borderId="0" xfId="43" applyNumberFormat="1" applyFont="1" applyFill="1" applyBorder="1" applyAlignment="1">
      <alignment horizontal="center" vertical="center"/>
    </xf>
    <xf numFmtId="3" fontId="20" fillId="36" borderId="0" xfId="43" applyNumberFormat="1" applyFont="1" applyFill="1" applyBorder="1" applyAlignment="1">
      <alignment vertical="center"/>
    </xf>
    <xf numFmtId="0" fontId="23" fillId="0" borderId="0" xfId="43" applyFont="1" applyFill="1" applyAlignment="1">
      <alignment vertical="center"/>
    </xf>
    <xf numFmtId="0" fontId="24" fillId="0" borderId="62" xfId="43" applyFont="1" applyFill="1" applyBorder="1" applyAlignment="1">
      <alignment horizontal="center" vertical="center"/>
    </xf>
    <xf numFmtId="0" fontId="24" fillId="0" borderId="62" xfId="43" applyFont="1" applyFill="1" applyBorder="1" applyAlignment="1">
      <alignment horizontal="center" vertical="center" wrapText="1"/>
    </xf>
    <xf numFmtId="0" fontId="23" fillId="0" borderId="0" xfId="43" applyFont="1" applyFill="1" applyAlignment="1">
      <alignment horizontal="center" vertical="center"/>
    </xf>
    <xf numFmtId="0" fontId="24" fillId="0" borderId="63" xfId="43" applyFont="1" applyFill="1" applyBorder="1" applyAlignment="1">
      <alignment horizontal="center" vertical="center"/>
    </xf>
    <xf numFmtId="0" fontId="24" fillId="0" borderId="63" xfId="43" applyFont="1" applyFill="1" applyBorder="1" applyAlignment="1">
      <alignment horizontal="center" vertical="center" wrapText="1"/>
    </xf>
    <xf numFmtId="0" fontId="23" fillId="0" borderId="0" xfId="43" applyFont="1" applyAlignment="1">
      <alignment vertical="center"/>
    </xf>
    <xf numFmtId="0" fontId="24" fillId="37" borderId="0" xfId="43" applyFont="1" applyFill="1" applyBorder="1" applyAlignment="1">
      <alignment horizontal="center" vertical="center" wrapText="1"/>
    </xf>
    <xf numFmtId="0" fontId="23" fillId="0" borderId="0" xfId="43" applyFont="1" applyAlignment="1">
      <alignment horizontal="center" vertical="center"/>
    </xf>
    <xf numFmtId="0" fontId="24" fillId="37" borderId="0" xfId="43" applyFont="1" applyFill="1" applyBorder="1" applyAlignment="1">
      <alignment horizontal="center"/>
    </xf>
    <xf numFmtId="0" fontId="25" fillId="0" borderId="0" xfId="43" applyFont="1" applyFill="1" applyBorder="1" applyAlignment="1">
      <alignment horizontal="center" vertical="center" wrapText="1"/>
    </xf>
    <xf numFmtId="0" fontId="26" fillId="0" borderId="0" xfId="43" applyFont="1" applyFill="1" applyAlignment="1">
      <alignment vertical="center"/>
    </xf>
    <xf numFmtId="0" fontId="23" fillId="0" borderId="0" xfId="43" applyFont="1" applyBorder="1"/>
    <xf numFmtId="0" fontId="28" fillId="0" borderId="0" xfId="43" applyFont="1" applyBorder="1"/>
    <xf numFmtId="0" fontId="28" fillId="0" borderId="0" xfId="43" applyFont="1" applyBorder="1" applyAlignment="1">
      <alignment horizontal="right"/>
    </xf>
    <xf numFmtId="0" fontId="29" fillId="0" borderId="0" xfId="44" applyFont="1"/>
    <xf numFmtId="3" fontId="23" fillId="0" borderId="0" xfId="43" applyNumberFormat="1" applyFont="1" applyBorder="1"/>
    <xf numFmtId="0" fontId="22" fillId="0" borderId="0" xfId="44" applyFont="1"/>
    <xf numFmtId="0" fontId="21" fillId="0" borderId="0" xfId="43" applyFont="1" applyBorder="1"/>
    <xf numFmtId="165" fontId="21" fillId="36" borderId="65" xfId="43" applyNumberFormat="1" applyFont="1" applyFill="1" applyBorder="1" applyAlignment="1">
      <alignment vertical="center"/>
    </xf>
    <xf numFmtId="3" fontId="21" fillId="36" borderId="65" xfId="43" applyNumberFormat="1" applyFont="1" applyFill="1" applyBorder="1" applyAlignment="1">
      <alignment vertical="center"/>
    </xf>
    <xf numFmtId="3" fontId="21" fillId="36" borderId="65" xfId="43" applyNumberFormat="1" applyFont="1" applyFill="1" applyBorder="1" applyAlignment="1">
      <alignment horizontal="center"/>
    </xf>
    <xf numFmtId="0" fontId="21" fillId="36" borderId="65" xfId="43" applyFont="1" applyFill="1" applyBorder="1" applyAlignment="1">
      <alignment vertical="top" wrapText="1"/>
    </xf>
    <xf numFmtId="3" fontId="21" fillId="36" borderId="65" xfId="43" applyNumberFormat="1" applyFont="1" applyFill="1" applyBorder="1" applyAlignment="1">
      <alignment vertical="top"/>
    </xf>
    <xf numFmtId="165" fontId="21" fillId="36" borderId="0" xfId="43" applyNumberFormat="1" applyFont="1" applyFill="1" applyBorder="1" applyAlignment="1">
      <alignment vertical="center"/>
    </xf>
    <xf numFmtId="3" fontId="21" fillId="36" borderId="0" xfId="43" applyNumberFormat="1" applyFont="1" applyFill="1" applyBorder="1" applyAlignment="1">
      <alignment vertical="center"/>
    </xf>
    <xf numFmtId="165" fontId="20" fillId="36" borderId="0" xfId="43" applyNumberFormat="1" applyFont="1" applyFill="1" applyBorder="1" applyAlignment="1">
      <alignment vertical="center"/>
    </xf>
    <xf numFmtId="0" fontId="23" fillId="0" borderId="62" xfId="43" applyFont="1" applyBorder="1"/>
    <xf numFmtId="0" fontId="23" fillId="0" borderId="62" xfId="43" applyFont="1" applyBorder="1" applyAlignment="1">
      <alignment horizontal="right"/>
    </xf>
    <xf numFmtId="0" fontId="23" fillId="0" borderId="0" xfId="43" applyFont="1" applyFill="1" applyBorder="1"/>
    <xf numFmtId="0" fontId="24" fillId="0" borderId="63" xfId="43" applyFont="1" applyFill="1" applyBorder="1" applyAlignment="1">
      <alignment horizontal="center"/>
    </xf>
    <xf numFmtId="0" fontId="23" fillId="0" borderId="0" xfId="43" applyFont="1" applyBorder="1" applyAlignment="1">
      <alignment vertical="center"/>
    </xf>
    <xf numFmtId="0" fontId="23" fillId="0" borderId="0" xfId="43" applyFont="1" applyBorder="1" applyAlignment="1">
      <alignment horizontal="center" vertical="center"/>
    </xf>
    <xf numFmtId="0" fontId="26" fillId="0" borderId="0" xfId="43" applyFont="1" applyFill="1" applyBorder="1" applyAlignment="1">
      <alignment vertical="center"/>
    </xf>
    <xf numFmtId="0" fontId="36" fillId="33" borderId="0" xfId="0" applyFont="1" applyFill="1" applyAlignment="1">
      <alignment vertical="center"/>
    </xf>
    <xf numFmtId="0" fontId="37" fillId="33" borderId="0" xfId="0" applyFont="1" applyFill="1" applyAlignment="1">
      <alignment vertical="center"/>
    </xf>
    <xf numFmtId="0" fontId="35" fillId="0" borderId="0" xfId="0" applyNumberFormat="1" applyFont="1" applyFill="1" applyBorder="1" applyAlignment="1" applyProtection="1"/>
    <xf numFmtId="0" fontId="38" fillId="0" borderId="0" xfId="0" applyFont="1"/>
    <xf numFmtId="0" fontId="35" fillId="0" borderId="0" xfId="0" applyFont="1" applyFill="1" applyAlignment="1">
      <alignment horizontal="center"/>
    </xf>
    <xf numFmtId="0" fontId="35" fillId="0" borderId="0" xfId="0" applyFont="1" applyAlignment="1">
      <alignment horizontal="center"/>
    </xf>
    <xf numFmtId="0" fontId="35" fillId="0" borderId="0" xfId="0" applyFont="1" applyFill="1"/>
    <xf numFmtId="0" fontId="35" fillId="0" borderId="0" xfId="0" applyFont="1" applyAlignment="1">
      <alignment vertical="top" wrapText="1"/>
    </xf>
    <xf numFmtId="0" fontId="35" fillId="0" borderId="0" xfId="0" applyFont="1" applyFill="1" applyAlignment="1">
      <alignment vertical="top" wrapText="1"/>
    </xf>
    <xf numFmtId="0" fontId="40" fillId="0" borderId="14" xfId="0" applyFont="1" applyFill="1" applyBorder="1" applyAlignment="1">
      <alignment vertical="center" wrapText="1"/>
    </xf>
    <xf numFmtId="0" fontId="40" fillId="0" borderId="15" xfId="0" applyFont="1" applyFill="1" applyBorder="1" applyAlignment="1">
      <alignment horizontal="center" vertical="center" wrapText="1"/>
    </xf>
    <xf numFmtId="0" fontId="35" fillId="0" borderId="0" xfId="0" applyFont="1" applyFill="1" applyBorder="1" applyAlignment="1">
      <alignment vertical="top" wrapText="1"/>
    </xf>
    <xf numFmtId="165" fontId="35" fillId="0" borderId="0" xfId="0" applyNumberFormat="1" applyFont="1" applyFill="1" applyBorder="1" applyAlignment="1">
      <alignment vertical="center"/>
    </xf>
    <xf numFmtId="0" fontId="42" fillId="0" borderId="20" xfId="0" applyFont="1" applyBorder="1" applyAlignment="1">
      <alignment vertical="top" wrapText="1"/>
    </xf>
    <xf numFmtId="0" fontId="35" fillId="0" borderId="0" xfId="0" applyFont="1" applyBorder="1" applyAlignment="1">
      <alignment horizontal="center" vertical="top" wrapText="1"/>
    </xf>
    <xf numFmtId="0" fontId="35" fillId="0" borderId="0" xfId="0" applyFont="1" applyBorder="1" applyAlignment="1">
      <alignment vertical="top" wrapText="1"/>
    </xf>
    <xf numFmtId="0" fontId="38" fillId="0" borderId="20" xfId="0" applyFont="1" applyBorder="1" applyAlignment="1">
      <alignment vertical="top" wrapText="1"/>
    </xf>
    <xf numFmtId="0" fontId="43" fillId="0" borderId="23" xfId="0" applyFont="1" applyBorder="1" applyAlignment="1">
      <alignment horizontal="center" vertical="center" wrapText="1"/>
    </xf>
    <xf numFmtId="0" fontId="38" fillId="0" borderId="0" xfId="0" applyFont="1" applyBorder="1" applyAlignment="1">
      <alignment vertical="top" wrapText="1"/>
    </xf>
    <xf numFmtId="3" fontId="44" fillId="0" borderId="23" xfId="0" applyNumberFormat="1" applyFont="1" applyBorder="1" applyAlignment="1">
      <alignment horizontal="center" vertical="center" wrapText="1"/>
    </xf>
    <xf numFmtId="0" fontId="42" fillId="0" borderId="24" xfId="0" applyFont="1" applyBorder="1" applyAlignment="1">
      <alignment horizontal="justify" vertical="center"/>
    </xf>
    <xf numFmtId="0" fontId="42" fillId="0" borderId="0" xfId="0" applyFont="1" applyAlignment="1">
      <alignment vertical="top" wrapText="1"/>
    </xf>
    <xf numFmtId="0" fontId="35" fillId="0" borderId="0" xfId="0" applyFont="1" applyAlignment="1">
      <alignment horizontal="right" vertical="top" wrapText="1"/>
    </xf>
    <xf numFmtId="0" fontId="35" fillId="0" borderId="17" xfId="0" applyFont="1" applyBorder="1" applyAlignment="1">
      <alignment vertical="top" wrapText="1"/>
    </xf>
    <xf numFmtId="0" fontId="42" fillId="0" borderId="17" xfId="0" applyFont="1" applyBorder="1" applyAlignment="1">
      <alignment vertical="top" wrapText="1"/>
    </xf>
    <xf numFmtId="0" fontId="42" fillId="0" borderId="0" xfId="0" applyFont="1" applyBorder="1" applyAlignment="1">
      <alignment vertical="top" wrapText="1"/>
    </xf>
    <xf numFmtId="0" fontId="42" fillId="0" borderId="27" xfId="0" applyFont="1" applyBorder="1" applyAlignment="1">
      <alignment horizontal="justify" vertical="top" wrapText="1"/>
    </xf>
    <xf numFmtId="164" fontId="35" fillId="0" borderId="0" xfId="0" applyNumberFormat="1" applyFont="1" applyAlignment="1">
      <alignment vertical="top" wrapText="1"/>
    </xf>
    <xf numFmtId="164" fontId="35" fillId="0" borderId="0" xfId="0" applyNumberFormat="1" applyFont="1" applyFill="1" applyBorder="1" applyAlignment="1">
      <alignment horizontal="center" vertical="center" wrapText="1"/>
    </xf>
    <xf numFmtId="0" fontId="35" fillId="0" borderId="21" xfId="0" applyFont="1" applyBorder="1" applyAlignment="1">
      <alignment horizontal="center" vertical="center" wrapText="1"/>
    </xf>
    <xf numFmtId="0" fontId="38" fillId="0" borderId="0" xfId="0" applyFont="1" applyAlignment="1">
      <alignment vertical="top" wrapText="1"/>
    </xf>
    <xf numFmtId="0" fontId="42" fillId="35" borderId="35" xfId="0" applyFont="1" applyFill="1" applyBorder="1" applyAlignment="1">
      <alignment vertical="center" wrapText="1"/>
    </xf>
    <xf numFmtId="0" fontId="42" fillId="35" borderId="35" xfId="0" applyFont="1" applyFill="1" applyBorder="1" applyAlignment="1">
      <alignment horizontal="center" vertical="center" wrapText="1"/>
    </xf>
    <xf numFmtId="0" fontId="42" fillId="35" borderId="39" xfId="0" applyFont="1" applyFill="1" applyBorder="1" applyAlignment="1">
      <alignment horizontal="center" vertical="center" wrapText="1"/>
    </xf>
    <xf numFmtId="0" fontId="42" fillId="35" borderId="45" xfId="0" applyFont="1" applyFill="1" applyBorder="1" applyAlignment="1">
      <alignment horizontal="center" vertical="center" wrapText="1"/>
    </xf>
    <xf numFmtId="0" fontId="42" fillId="0" borderId="22" xfId="0" applyFont="1" applyBorder="1" applyAlignment="1">
      <alignment horizontal="justify" vertical="top" wrapText="1"/>
    </xf>
    <xf numFmtId="0" fontId="35" fillId="0" borderId="22" xfId="0" applyFont="1" applyBorder="1" applyAlignment="1">
      <alignment vertical="top" wrapText="1"/>
    </xf>
    <xf numFmtId="4" fontId="35" fillId="0" borderId="22" xfId="0" applyNumberFormat="1" applyFont="1" applyBorder="1" applyAlignment="1">
      <alignment vertical="top" wrapText="1"/>
    </xf>
    <xf numFmtId="4" fontId="35" fillId="0" borderId="22" xfId="0" applyNumberFormat="1" applyFont="1" applyBorder="1" applyAlignment="1">
      <alignment horizontal="center" vertical="top" wrapText="1"/>
    </xf>
    <xf numFmtId="4" fontId="35" fillId="0" borderId="22" xfId="0" applyNumberFormat="1" applyFont="1" applyFill="1" applyBorder="1" applyAlignment="1">
      <alignment horizontal="center" vertical="top" wrapText="1"/>
    </xf>
    <xf numFmtId="0" fontId="35" fillId="0" borderId="51" xfId="0" applyFont="1" applyBorder="1" applyAlignment="1">
      <alignment horizontal="center" vertical="top" wrapText="1"/>
    </xf>
    <xf numFmtId="0" fontId="42" fillId="0" borderId="53" xfId="0" applyFont="1" applyBorder="1" applyAlignment="1">
      <alignment horizontal="justify" vertical="top" wrapText="1"/>
    </xf>
    <xf numFmtId="0" fontId="35" fillId="0" borderId="53" xfId="0" applyFont="1" applyBorder="1" applyAlignment="1">
      <alignment vertical="top" wrapText="1"/>
    </xf>
    <xf numFmtId="4" fontId="35" fillId="0" borderId="53" xfId="0" applyNumberFormat="1" applyFont="1" applyBorder="1" applyAlignment="1">
      <alignment vertical="top" wrapText="1"/>
    </xf>
    <xf numFmtId="4" fontId="35" fillId="0" borderId="53" xfId="0" applyNumberFormat="1" applyFont="1" applyBorder="1" applyAlignment="1">
      <alignment horizontal="center" vertical="top" wrapText="1"/>
    </xf>
    <xf numFmtId="4" fontId="35" fillId="0" borderId="53" xfId="0" applyNumberFormat="1" applyFont="1" applyFill="1" applyBorder="1" applyAlignment="1">
      <alignment horizontal="center" vertical="top" wrapText="1"/>
    </xf>
    <xf numFmtId="0" fontId="35" fillId="0" borderId="54" xfId="0" applyFont="1" applyBorder="1" applyAlignment="1">
      <alignment horizontal="center" vertical="top" wrapText="1"/>
    </xf>
    <xf numFmtId="3" fontId="44" fillId="0" borderId="23" xfId="0" applyNumberFormat="1" applyFont="1" applyFill="1" applyBorder="1" applyAlignment="1">
      <alignment horizontal="center" vertical="center" wrapText="1"/>
    </xf>
    <xf numFmtId="164" fontId="35" fillId="36" borderId="0" xfId="0" applyNumberFormat="1" applyFont="1" applyFill="1" applyBorder="1" applyAlignment="1">
      <alignment horizontal="center" vertical="center" wrapText="1"/>
    </xf>
    <xf numFmtId="0" fontId="35" fillId="36" borderId="21" xfId="0" applyFont="1" applyFill="1" applyBorder="1" applyAlignment="1">
      <alignment horizontal="center" vertical="center" wrapText="1"/>
    </xf>
    <xf numFmtId="2" fontId="35" fillId="0" borderId="51" xfId="0" applyNumberFormat="1" applyFont="1" applyFill="1" applyBorder="1" applyAlignment="1">
      <alignment horizontal="center" vertical="top" wrapText="1"/>
    </xf>
    <xf numFmtId="2" fontId="35" fillId="0" borderId="54" xfId="0" applyNumberFormat="1" applyFont="1" applyFill="1" applyBorder="1" applyAlignment="1">
      <alignment horizontal="center" vertical="top" wrapText="1"/>
    </xf>
    <xf numFmtId="2" fontId="35" fillId="0" borderId="0" xfId="0" applyNumberFormat="1" applyFont="1" applyAlignment="1">
      <alignment vertical="top" wrapText="1"/>
    </xf>
    <xf numFmtId="165" fontId="35" fillId="0" borderId="0" xfId="0" applyNumberFormat="1" applyFont="1" applyAlignment="1">
      <alignment vertical="top" wrapText="1"/>
    </xf>
    <xf numFmtId="0" fontId="0" fillId="0" borderId="0" xfId="0" applyAlignment="1">
      <alignment vertical="top" wrapText="1"/>
    </xf>
    <xf numFmtId="0" fontId="46" fillId="0" borderId="0" xfId="0" applyFont="1" applyAlignment="1">
      <alignment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43" fontId="0" fillId="0" borderId="0" xfId="0" applyNumberFormat="1"/>
    <xf numFmtId="168" fontId="23" fillId="0" borderId="0" xfId="42" applyNumberFormat="1" applyFont="1" applyBorder="1"/>
    <xf numFmtId="168" fontId="23" fillId="0" borderId="0" xfId="42" applyNumberFormat="1" applyFont="1" applyBorder="1" applyAlignment="1">
      <alignment vertical="center"/>
    </xf>
    <xf numFmtId="168" fontId="23" fillId="0" borderId="0" xfId="42" applyNumberFormat="1" applyFont="1" applyFill="1" applyBorder="1"/>
    <xf numFmtId="168" fontId="33" fillId="36" borderId="0" xfId="42" applyNumberFormat="1" applyFont="1" applyFill="1" applyBorder="1" applyAlignment="1">
      <alignment vertical="top" wrapText="1"/>
    </xf>
    <xf numFmtId="168" fontId="30" fillId="0" borderId="0" xfId="42" applyNumberFormat="1" applyFont="1" applyBorder="1"/>
    <xf numFmtId="168" fontId="28" fillId="0" borderId="0" xfId="42" applyNumberFormat="1" applyFont="1" applyBorder="1"/>
    <xf numFmtId="167" fontId="23" fillId="0" borderId="0" xfId="42" applyNumberFormat="1" applyFont="1" applyBorder="1"/>
    <xf numFmtId="167" fontId="23" fillId="0" borderId="0" xfId="42" applyNumberFormat="1" applyFont="1" applyBorder="1" applyAlignment="1">
      <alignment vertical="center"/>
    </xf>
    <xf numFmtId="167" fontId="23" fillId="0" borderId="0" xfId="42" applyNumberFormat="1" applyFont="1" applyFill="1" applyBorder="1"/>
    <xf numFmtId="167" fontId="28" fillId="0" borderId="0" xfId="42" applyNumberFormat="1" applyFont="1" applyBorder="1"/>
    <xf numFmtId="0" fontId="20" fillId="36" borderId="0" xfId="43" applyFont="1" applyFill="1" applyBorder="1" applyAlignment="1">
      <alignment horizontal="left" vertical="center"/>
    </xf>
    <xf numFmtId="0" fontId="27" fillId="37" borderId="0" xfId="43" applyFont="1" applyFill="1" applyAlignment="1">
      <alignment horizontal="center" vertical="center" wrapText="1"/>
    </xf>
    <xf numFmtId="0" fontId="25" fillId="0" borderId="63" xfId="43" applyFont="1" applyFill="1" applyBorder="1" applyAlignment="1">
      <alignment horizontal="center" vertical="center" wrapText="1"/>
    </xf>
    <xf numFmtId="0" fontId="24" fillId="37" borderId="0" xfId="43" applyFont="1" applyFill="1" applyBorder="1" applyAlignment="1">
      <alignment horizontal="center" vertical="center"/>
    </xf>
    <xf numFmtId="0" fontId="24" fillId="37" borderId="0" xfId="43" applyFont="1" applyFill="1" applyBorder="1" applyAlignment="1">
      <alignment horizontal="center" vertical="center" wrapText="1"/>
    </xf>
    <xf numFmtId="0" fontId="24" fillId="37" borderId="64" xfId="43" applyFont="1" applyFill="1" applyBorder="1" applyAlignment="1">
      <alignment horizontal="center" vertical="center"/>
    </xf>
    <xf numFmtId="0" fontId="24" fillId="37" borderId="64" xfId="43" applyFont="1" applyFill="1" applyBorder="1" applyAlignment="1">
      <alignment horizontal="center" vertical="center" wrapText="1"/>
    </xf>
    <xf numFmtId="0" fontId="22" fillId="0" borderId="0" xfId="44" applyFont="1" applyAlignment="1">
      <alignment horizontal="left" vertical="top" wrapText="1"/>
    </xf>
    <xf numFmtId="0" fontId="24" fillId="37" borderId="68" xfId="43" applyFont="1" applyFill="1" applyBorder="1" applyAlignment="1">
      <alignment horizontal="center" vertical="center" wrapText="1"/>
    </xf>
    <xf numFmtId="0" fontId="20" fillId="36" borderId="66" xfId="43" applyFont="1" applyFill="1" applyBorder="1" applyAlignment="1">
      <alignment horizontal="left" vertical="center"/>
    </xf>
    <xf numFmtId="0" fontId="27" fillId="37" borderId="0" xfId="43" applyFont="1" applyFill="1" applyBorder="1" applyAlignment="1">
      <alignment horizontal="center" vertical="center" wrapText="1"/>
    </xf>
    <xf numFmtId="0" fontId="25" fillId="0" borderId="0" xfId="43" applyFont="1" applyFill="1" applyBorder="1" applyAlignment="1">
      <alignment horizontal="center" vertical="center" wrapText="1"/>
    </xf>
    <xf numFmtId="0" fontId="24" fillId="37" borderId="67" xfId="43" applyFont="1" applyFill="1" applyBorder="1" applyAlignment="1">
      <alignment horizontal="center" vertical="center"/>
    </xf>
    <xf numFmtId="0" fontId="42" fillId="0" borderId="25" xfId="0" applyFont="1" applyFill="1" applyBorder="1" applyAlignment="1">
      <alignment horizontal="justify" vertical="top" wrapText="1"/>
    </xf>
    <xf numFmtId="0" fontId="42" fillId="0" borderId="17" xfId="0" applyFont="1" applyFill="1" applyBorder="1" applyAlignment="1">
      <alignment horizontal="justify" vertical="top" wrapText="1"/>
    </xf>
    <xf numFmtId="0" fontId="42" fillId="0" borderId="26" xfId="0" applyFont="1" applyFill="1" applyBorder="1" applyAlignment="1">
      <alignment horizontal="justify" vertical="top" wrapText="1"/>
    </xf>
    <xf numFmtId="0" fontId="42" fillId="0" borderId="38" xfId="0" applyFont="1" applyFill="1" applyBorder="1" applyAlignment="1">
      <alignment horizontal="justify" vertical="top" wrapText="1"/>
    </xf>
    <xf numFmtId="0" fontId="42" fillId="0" borderId="39" xfId="0" applyFont="1" applyFill="1" applyBorder="1" applyAlignment="1">
      <alignment horizontal="justify" vertical="top" wrapText="1"/>
    </xf>
    <xf numFmtId="0" fontId="42" fillId="0" borderId="47" xfId="0" applyFont="1" applyFill="1" applyBorder="1" applyAlignment="1">
      <alignment horizontal="justify" vertical="top" wrapText="1"/>
    </xf>
    <xf numFmtId="0" fontId="42" fillId="35" borderId="25" xfId="0" applyFont="1" applyFill="1" applyBorder="1" applyAlignment="1">
      <alignment horizontal="center" vertical="center"/>
    </xf>
    <xf numFmtId="0" fontId="42" fillId="35" borderId="17" xfId="0" applyFont="1" applyFill="1" applyBorder="1" applyAlignment="1">
      <alignment horizontal="center" vertical="center"/>
    </xf>
    <xf numFmtId="0" fontId="42" fillId="35" borderId="48" xfId="0" applyFont="1" applyFill="1" applyBorder="1" applyAlignment="1">
      <alignment horizontal="center" vertical="center"/>
    </xf>
    <xf numFmtId="0" fontId="42" fillId="35" borderId="38" xfId="0" applyFont="1" applyFill="1" applyBorder="1" applyAlignment="1">
      <alignment horizontal="center" vertical="center"/>
    </xf>
    <xf numFmtId="0" fontId="42" fillId="35" borderId="39" xfId="0" applyFont="1" applyFill="1" applyBorder="1" applyAlignment="1">
      <alignment horizontal="center" vertical="center"/>
    </xf>
    <xf numFmtId="0" fontId="42" fillId="35" borderId="49" xfId="0" applyFont="1" applyFill="1" applyBorder="1" applyAlignment="1">
      <alignment horizontal="center" vertical="center"/>
    </xf>
    <xf numFmtId="0" fontId="42" fillId="35" borderId="35" xfId="0" applyFont="1" applyFill="1" applyBorder="1" applyAlignment="1">
      <alignment horizontal="center" vertical="center" wrapText="1"/>
    </xf>
    <xf numFmtId="0" fontId="42" fillId="35" borderId="33" xfId="0" applyFont="1" applyFill="1" applyBorder="1" applyAlignment="1">
      <alignment horizontal="center" vertical="center" wrapText="1"/>
    </xf>
    <xf numFmtId="0" fontId="42" fillId="35" borderId="34" xfId="0" applyFont="1" applyFill="1" applyBorder="1" applyAlignment="1">
      <alignment horizontal="center" vertical="center" wrapText="1"/>
    </xf>
    <xf numFmtId="0" fontId="42" fillId="0" borderId="50" xfId="0" applyFont="1" applyBorder="1" applyAlignment="1">
      <alignment horizontal="justify" vertical="top" wrapText="1"/>
    </xf>
    <xf numFmtId="0" fontId="42" fillId="0" borderId="22" xfId="0" applyFont="1" applyBorder="1" applyAlignment="1">
      <alignment horizontal="justify" vertical="top" wrapText="1"/>
    </xf>
    <xf numFmtId="0" fontId="42" fillId="0" borderId="52" xfId="0" applyFont="1" applyBorder="1" applyAlignment="1">
      <alignment horizontal="justify" vertical="top" wrapText="1"/>
    </xf>
    <xf numFmtId="0" fontId="42" fillId="0" borderId="53" xfId="0" applyFont="1" applyBorder="1" applyAlignment="1">
      <alignment horizontal="justify" vertical="top" wrapText="1"/>
    </xf>
    <xf numFmtId="0" fontId="42" fillId="0" borderId="55" xfId="0" applyFont="1" applyFill="1" applyBorder="1" applyAlignment="1">
      <alignment horizontal="justify" vertical="top" wrapText="1"/>
    </xf>
    <xf numFmtId="0" fontId="42" fillId="0" borderId="57" xfId="0" applyFont="1" applyFill="1" applyBorder="1" applyAlignment="1">
      <alignment horizontal="justify" vertical="top" wrapText="1"/>
    </xf>
    <xf numFmtId="0" fontId="42" fillId="0" borderId="56" xfId="0" applyFont="1" applyFill="1" applyBorder="1" applyAlignment="1">
      <alignment horizontal="justify" vertical="top" wrapText="1"/>
    </xf>
    <xf numFmtId="0" fontId="42" fillId="0" borderId="20" xfId="0" applyFont="1" applyBorder="1" applyAlignment="1">
      <alignment horizontal="justify" vertical="center" wrapText="1"/>
    </xf>
    <xf numFmtId="0" fontId="42" fillId="0" borderId="0" xfId="0" applyFont="1" applyBorder="1" applyAlignment="1">
      <alignment horizontal="justify" vertical="center" wrapText="1"/>
    </xf>
    <xf numFmtId="0" fontId="35" fillId="0" borderId="0" xfId="0" applyFont="1" applyFill="1" applyBorder="1" applyAlignment="1">
      <alignment horizontal="center" vertical="center" wrapText="1"/>
    </xf>
    <xf numFmtId="0" fontId="35" fillId="0" borderId="0" xfId="0" applyFont="1" applyBorder="1" applyAlignment="1">
      <alignment horizontal="center" vertical="center" wrapText="1"/>
    </xf>
    <xf numFmtId="0" fontId="35" fillId="0" borderId="29" xfId="0" applyFont="1" applyBorder="1" applyAlignment="1">
      <alignment horizontal="justify" vertical="top" wrapText="1"/>
    </xf>
    <xf numFmtId="0" fontId="35" fillId="0" borderId="28" xfId="0" applyFont="1" applyBorder="1" applyAlignment="1">
      <alignment horizontal="justify" vertical="top" wrapText="1"/>
    </xf>
    <xf numFmtId="0" fontId="42" fillId="35" borderId="30" xfId="0" applyFont="1" applyFill="1" applyBorder="1" applyAlignment="1">
      <alignment horizontal="center" vertical="center" wrapText="1"/>
    </xf>
    <xf numFmtId="0" fontId="42" fillId="35" borderId="32" xfId="0" applyFont="1" applyFill="1" applyBorder="1" applyAlignment="1">
      <alignment horizontal="center" vertical="center" wrapText="1"/>
    </xf>
    <xf numFmtId="0" fontId="42" fillId="35" borderId="31" xfId="0" applyFont="1" applyFill="1" applyBorder="1" applyAlignment="1">
      <alignment horizontal="center" vertical="center" wrapText="1"/>
    </xf>
    <xf numFmtId="0" fontId="42" fillId="35" borderId="37" xfId="0" applyFont="1" applyFill="1" applyBorder="1" applyAlignment="1">
      <alignment horizontal="center" vertical="center" wrapText="1"/>
    </xf>
    <xf numFmtId="0" fontId="42" fillId="35" borderId="36" xfId="0" applyFont="1" applyFill="1" applyBorder="1" applyAlignment="1">
      <alignment horizontal="center" vertical="center" wrapText="1"/>
    </xf>
    <xf numFmtId="0" fontId="42" fillId="35" borderId="38" xfId="0" applyFont="1" applyFill="1" applyBorder="1" applyAlignment="1">
      <alignment horizontal="center" vertical="center" wrapText="1"/>
    </xf>
    <xf numFmtId="0" fontId="42" fillId="35" borderId="39" xfId="0" applyFont="1" applyFill="1" applyBorder="1" applyAlignment="1">
      <alignment horizontal="center" vertical="center" wrapText="1"/>
    </xf>
    <xf numFmtId="0" fontId="42" fillId="35" borderId="40" xfId="0" applyFont="1" applyFill="1" applyBorder="1" applyAlignment="1">
      <alignment horizontal="center" vertical="center" wrapText="1"/>
    </xf>
    <xf numFmtId="0" fontId="42" fillId="35" borderId="41" xfId="0" applyFont="1" applyFill="1" applyBorder="1" applyAlignment="1">
      <alignment horizontal="center" vertical="center" wrapText="1"/>
    </xf>
    <xf numFmtId="0" fontId="42" fillId="35" borderId="42" xfId="0" applyFont="1" applyFill="1" applyBorder="1" applyAlignment="1">
      <alignment horizontal="center" vertical="center" wrapText="1"/>
    </xf>
    <xf numFmtId="0" fontId="42" fillId="35" borderId="43" xfId="0" applyFont="1" applyFill="1" applyBorder="1" applyAlignment="1">
      <alignment horizontal="center" vertical="center" wrapText="1"/>
    </xf>
    <xf numFmtId="0" fontId="42" fillId="35" borderId="44" xfId="0" applyFont="1" applyFill="1" applyBorder="1" applyAlignment="1">
      <alignment horizontal="center" vertical="center" wrapText="1"/>
    </xf>
    <xf numFmtId="0" fontId="42" fillId="35" borderId="46" xfId="0" applyFont="1" applyFill="1" applyBorder="1" applyAlignment="1">
      <alignment horizontal="center" vertical="center" wrapText="1"/>
    </xf>
    <xf numFmtId="0" fontId="42" fillId="35" borderId="47" xfId="0" applyFont="1" applyFill="1" applyBorder="1" applyAlignment="1">
      <alignment horizontal="center" vertical="center" wrapText="1"/>
    </xf>
    <xf numFmtId="0" fontId="35" fillId="0" borderId="0" xfId="0" applyFont="1" applyBorder="1" applyAlignment="1">
      <alignment horizontal="justify" vertical="top" wrapText="1"/>
    </xf>
    <xf numFmtId="0" fontId="35" fillId="0" borderId="21" xfId="0" applyFont="1" applyBorder="1" applyAlignment="1">
      <alignment horizontal="justify" vertical="top" wrapText="1"/>
    </xf>
    <xf numFmtId="0" fontId="35" fillId="0" borderId="0" xfId="0" applyFont="1" applyBorder="1" applyAlignment="1">
      <alignment vertical="top" wrapText="1"/>
    </xf>
    <xf numFmtId="0" fontId="35" fillId="0" borderId="21" xfId="0" applyFont="1" applyBorder="1" applyAlignment="1">
      <alignment vertical="top" wrapText="1"/>
    </xf>
    <xf numFmtId="164" fontId="39" fillId="0" borderId="19" xfId="0" applyNumberFormat="1" applyFont="1" applyFill="1" applyBorder="1" applyAlignment="1">
      <alignment horizontal="left" vertical="center" wrapText="1"/>
    </xf>
    <xf numFmtId="164" fontId="39" fillId="0" borderId="18" xfId="0" applyNumberFormat="1" applyFont="1" applyFill="1" applyBorder="1" applyAlignment="1">
      <alignment horizontal="left" vertical="center" wrapText="1"/>
    </xf>
    <xf numFmtId="0" fontId="42" fillId="0" borderId="25" xfId="0" applyFont="1" applyBorder="1" applyAlignment="1">
      <alignment horizontal="center" vertical="top" wrapText="1"/>
    </xf>
    <xf numFmtId="0" fontId="42" fillId="0" borderId="17" xfId="0" applyFont="1" applyBorder="1" applyAlignment="1">
      <alignment horizontal="center" vertical="top" wrapText="1"/>
    </xf>
    <xf numFmtId="0" fontId="42" fillId="0" borderId="26" xfId="0" applyFont="1" applyBorder="1" applyAlignment="1">
      <alignment horizontal="center" vertical="top" wrapText="1"/>
    </xf>
    <xf numFmtId="0" fontId="34" fillId="37" borderId="0" xfId="0" applyFont="1" applyFill="1" applyAlignment="1">
      <alignment horizontal="center" vertical="center" wrapText="1"/>
    </xf>
    <xf numFmtId="0" fontId="39" fillId="0" borderId="10" xfId="0" applyFont="1" applyBorder="1" applyAlignment="1">
      <alignment horizontal="center" vertical="center" wrapText="1"/>
    </xf>
    <xf numFmtId="0" fontId="40" fillId="0" borderId="15" xfId="0" applyFont="1" applyFill="1" applyBorder="1" applyAlignment="1">
      <alignment horizontal="justify" vertical="center" wrapText="1"/>
    </xf>
    <xf numFmtId="0" fontId="40" fillId="0" borderId="16" xfId="0" applyFont="1" applyFill="1" applyBorder="1" applyAlignment="1">
      <alignment horizontal="justify" vertical="center" wrapText="1"/>
    </xf>
    <xf numFmtId="0" fontId="40" fillId="0" borderId="14" xfId="0" applyFont="1" applyFill="1" applyBorder="1" applyAlignment="1">
      <alignment horizontal="justify" vertical="center" wrapText="1"/>
    </xf>
    <xf numFmtId="0" fontId="41" fillId="0" borderId="15" xfId="0" applyFont="1" applyFill="1" applyBorder="1" applyAlignment="1">
      <alignment horizontal="justify" vertical="center" wrapText="1"/>
    </xf>
    <xf numFmtId="0" fontId="41" fillId="0" borderId="16" xfId="0" applyFont="1" applyFill="1" applyBorder="1" applyAlignment="1">
      <alignment horizontal="justify" vertical="center" wrapText="1"/>
    </xf>
    <xf numFmtId="165" fontId="42" fillId="0" borderId="14" xfId="0" applyNumberFormat="1" applyFont="1" applyFill="1" applyBorder="1" applyAlignment="1">
      <alignment horizontal="center" vertical="center" wrapText="1"/>
    </xf>
    <xf numFmtId="165" fontId="42" fillId="0" borderId="15" xfId="0" applyNumberFormat="1" applyFont="1" applyFill="1" applyBorder="1" applyAlignment="1">
      <alignment horizontal="center" vertical="center" wrapText="1"/>
    </xf>
    <xf numFmtId="0" fontId="43" fillId="0" borderId="22" xfId="0" applyFont="1" applyBorder="1" applyAlignment="1">
      <alignment horizontal="center" vertical="center" wrapText="1"/>
    </xf>
    <xf numFmtId="164" fontId="28" fillId="0" borderId="19" xfId="0" applyNumberFormat="1" applyFont="1" applyFill="1" applyBorder="1" applyAlignment="1">
      <alignment horizontal="left" vertical="center" wrapText="1"/>
    </xf>
    <xf numFmtId="164" fontId="28" fillId="0" borderId="18" xfId="0" applyNumberFormat="1" applyFont="1" applyFill="1" applyBorder="1" applyAlignment="1">
      <alignment horizontal="left" vertical="center" wrapText="1"/>
    </xf>
    <xf numFmtId="164" fontId="45" fillId="0" borderId="19" xfId="0" applyNumberFormat="1" applyFont="1" applyFill="1" applyBorder="1" applyAlignment="1">
      <alignment horizontal="left" vertical="center" wrapText="1"/>
    </xf>
    <xf numFmtId="164" fontId="45" fillId="0" borderId="18" xfId="0" applyNumberFormat="1" applyFont="1" applyFill="1" applyBorder="1" applyAlignment="1">
      <alignment horizontal="left" vertical="center" wrapText="1"/>
    </xf>
    <xf numFmtId="0" fontId="20" fillId="34" borderId="11" xfId="0" applyFont="1" applyFill="1" applyBorder="1" applyAlignment="1">
      <alignment horizontal="center" vertical="center"/>
    </xf>
    <xf numFmtId="0" fontId="20" fillId="34" borderId="12" xfId="0" applyFont="1" applyFill="1" applyBorder="1" applyAlignment="1">
      <alignment horizontal="center" vertical="center"/>
    </xf>
    <xf numFmtId="0" fontId="20" fillId="34" borderId="13" xfId="0" applyFont="1" applyFill="1" applyBorder="1" applyAlignment="1">
      <alignment horizontal="center" vertical="center"/>
    </xf>
    <xf numFmtId="0" fontId="42" fillId="0" borderId="69" xfId="0" applyFont="1" applyFill="1" applyBorder="1" applyAlignment="1">
      <alignment horizontal="justify" vertical="top" wrapText="1"/>
    </xf>
    <xf numFmtId="0" fontId="42" fillId="0" borderId="10" xfId="0" applyFont="1" applyFill="1" applyBorder="1" applyAlignment="1">
      <alignment horizontal="justify" vertical="top" wrapText="1"/>
    </xf>
    <xf numFmtId="0" fontId="42" fillId="0" borderId="70" xfId="0" applyFont="1" applyFill="1" applyBorder="1" applyAlignment="1">
      <alignment horizontal="justify" vertical="top" wrapText="1"/>
    </xf>
    <xf numFmtId="0" fontId="35" fillId="0" borderId="25" xfId="0" applyFont="1" applyFill="1" applyBorder="1" applyAlignment="1">
      <alignment horizontal="justify" vertical="top" wrapText="1"/>
    </xf>
    <xf numFmtId="0" fontId="42" fillId="0" borderId="60" xfId="0" applyFont="1" applyBorder="1" applyAlignment="1">
      <alignment horizontal="justify" vertical="center" wrapText="1"/>
    </xf>
    <xf numFmtId="0" fontId="42" fillId="0" borderId="61" xfId="0" applyFont="1" applyBorder="1" applyAlignment="1">
      <alignment horizontal="justify" vertical="center" wrapText="1"/>
    </xf>
    <xf numFmtId="0" fontId="35" fillId="36" borderId="61" xfId="0" applyFont="1" applyFill="1" applyBorder="1" applyAlignment="1">
      <alignment horizontal="center" vertical="center" wrapText="1"/>
    </xf>
    <xf numFmtId="0" fontId="35" fillId="0" borderId="21" xfId="0" applyFont="1" applyFill="1" applyBorder="1" applyAlignment="1">
      <alignment horizontal="justify" vertical="top" wrapText="1"/>
    </xf>
    <xf numFmtId="4" fontId="39" fillId="0" borderId="58" xfId="0" applyNumberFormat="1" applyFont="1" applyFill="1" applyBorder="1" applyAlignment="1">
      <alignment horizontal="left" vertical="center" wrapText="1"/>
    </xf>
    <xf numFmtId="4" fontId="39" fillId="0" borderId="59" xfId="0" applyNumberFormat="1" applyFont="1" applyFill="1" applyBorder="1" applyAlignment="1">
      <alignment horizontal="left" vertical="center" wrapText="1"/>
    </xf>
    <xf numFmtId="0" fontId="35" fillId="36" borderId="0" xfId="0" applyFont="1" applyFill="1" applyBorder="1" applyAlignment="1">
      <alignment horizontal="center" vertical="center" wrapText="1"/>
    </xf>
    <xf numFmtId="4" fontId="39" fillId="0" borderId="19" xfId="0" applyNumberFormat="1" applyFont="1" applyFill="1" applyBorder="1" applyAlignment="1">
      <alignment horizontal="left" vertical="center" wrapText="1"/>
    </xf>
    <xf numFmtId="4" fontId="39" fillId="0" borderId="18" xfId="0" applyNumberFormat="1" applyFont="1" applyFill="1" applyBorder="1" applyAlignment="1">
      <alignment horizontal="left"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ustomBuiltin="1"/>
    <cellStyle name="Normal 2 2" xfId="43"/>
    <cellStyle name="Normal 2 2 3" xfId="45"/>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4.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34" Type="http://schemas.openxmlformats.org/officeDocument/2006/relationships/externalLink" Target="externalLinks/externalLink30.xml"/><Relationship Id="rId139" Type="http://schemas.openxmlformats.org/officeDocument/2006/relationships/externalLink" Target="externalLinks/externalLink3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6.xml"/><Relationship Id="rId135" Type="http://schemas.openxmlformats.org/officeDocument/2006/relationships/externalLink" Target="externalLinks/externalLink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141" Type="http://schemas.openxmlformats.org/officeDocument/2006/relationships/externalLink" Target="externalLinks/externalLink37.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142"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2.xml"/><Relationship Id="rId13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3"/>
  <sheetViews>
    <sheetView showGridLines="0" tabSelected="1" view="pageBreakPreview" zoomScale="90" zoomScaleNormal="100" zoomScaleSheetLayoutView="90" workbookViewId="0">
      <selection sqref="A1:D1"/>
    </sheetView>
  </sheetViews>
  <sheetFormatPr baseColWidth="10" defaultRowHeight="18" x14ac:dyDescent="0.35"/>
  <cols>
    <col min="1" max="1" width="3.375" style="5" customWidth="1"/>
    <col min="2" max="2" width="3.875" style="5" customWidth="1"/>
    <col min="3" max="3" width="50.5" style="5" customWidth="1"/>
    <col min="4" max="4" width="16.5" style="5" customWidth="1"/>
    <col min="5" max="5" width="14.625" style="5" customWidth="1"/>
    <col min="6" max="7" width="13.875" style="5" customWidth="1"/>
    <col min="8" max="8" width="1.25" style="5" customWidth="1"/>
    <col min="9" max="10" width="13.875" style="5" customWidth="1"/>
    <col min="11" max="11" width="14.125" style="5" customWidth="1"/>
    <col min="12" max="12" width="15.25" style="5" customWidth="1"/>
    <col min="13" max="13" width="2.875" style="5" customWidth="1"/>
    <col min="14" max="16384" width="11" style="5"/>
  </cols>
  <sheetData>
    <row r="1" spans="1:13" ht="49.5" customHeight="1" x14ac:dyDescent="0.35">
      <c r="A1" s="125" t="s">
        <v>2113</v>
      </c>
      <c r="B1" s="125"/>
      <c r="C1" s="125"/>
      <c r="D1" s="125"/>
      <c r="E1" s="29" t="s">
        <v>2112</v>
      </c>
    </row>
    <row r="3" spans="1:13" ht="30.75" customHeight="1" thickBot="1" x14ac:dyDescent="0.4">
      <c r="B3" s="126" t="s">
        <v>2111</v>
      </c>
      <c r="C3" s="126"/>
      <c r="D3" s="126"/>
      <c r="E3" s="126"/>
      <c r="F3" s="126"/>
      <c r="G3" s="126"/>
      <c r="H3" s="126"/>
      <c r="I3" s="126"/>
      <c r="J3" s="126"/>
      <c r="K3" s="126"/>
      <c r="L3" s="126"/>
    </row>
    <row r="4" spans="1:13" ht="8.25" customHeight="1" x14ac:dyDescent="0.35">
      <c r="B4" s="28"/>
      <c r="C4" s="28"/>
      <c r="D4" s="28"/>
      <c r="E4" s="28"/>
      <c r="F4" s="28"/>
      <c r="G4" s="28"/>
      <c r="H4" s="28"/>
      <c r="I4" s="28"/>
      <c r="J4" s="28"/>
      <c r="K4" s="28"/>
      <c r="L4" s="28"/>
    </row>
    <row r="5" spans="1:13" ht="45.75" customHeight="1" x14ac:dyDescent="0.35">
      <c r="B5" s="129" t="s">
        <v>2110</v>
      </c>
      <c r="C5" s="129"/>
      <c r="D5" s="129"/>
      <c r="E5" s="129"/>
      <c r="F5" s="129"/>
      <c r="G5" s="129"/>
      <c r="H5" s="27"/>
      <c r="I5" s="130" t="str">
        <f>"Avances en "&amp;TEXT(I10+J10+K10+L10,"#,##0")&amp;" indicadores"&amp;CHAR(10)&amp;"por rangos de porcentaje"</f>
        <v>Avances en 205 indicadores
por rangos de porcentaje</v>
      </c>
      <c r="J5" s="129"/>
      <c r="K5" s="129"/>
      <c r="L5" s="129"/>
    </row>
    <row r="6" spans="1:13" ht="24" customHeight="1" x14ac:dyDescent="0.35">
      <c r="B6" s="127" t="s">
        <v>3</v>
      </c>
      <c r="C6" s="127"/>
      <c r="D6" s="128" t="s">
        <v>2109</v>
      </c>
      <c r="E6" s="128" t="s">
        <v>2108</v>
      </c>
      <c r="F6" s="128" t="s">
        <v>2107</v>
      </c>
      <c r="G6" s="128" t="s">
        <v>2106</v>
      </c>
      <c r="H6" s="25"/>
      <c r="I6" s="128" t="s">
        <v>2105</v>
      </c>
      <c r="J6" s="128" t="s">
        <v>2104</v>
      </c>
      <c r="K6" s="128" t="s">
        <v>2103</v>
      </c>
      <c r="L6" s="127" t="s">
        <v>2102</v>
      </c>
    </row>
    <row r="7" spans="1:13" s="24" customFormat="1" ht="35.25" customHeight="1" x14ac:dyDescent="0.2">
      <c r="A7" s="26"/>
      <c r="B7" s="127"/>
      <c r="C7" s="127"/>
      <c r="D7" s="128"/>
      <c r="E7" s="128"/>
      <c r="F7" s="128"/>
      <c r="G7" s="128"/>
      <c r="H7" s="25"/>
      <c r="I7" s="128"/>
      <c r="J7" s="127"/>
      <c r="K7" s="127"/>
      <c r="L7" s="127"/>
    </row>
    <row r="8" spans="1:13" s="18" customFormat="1" ht="8.25" customHeight="1" thickBot="1" x14ac:dyDescent="0.25">
      <c r="A8" s="21"/>
      <c r="B8" s="22"/>
      <c r="C8" s="22"/>
      <c r="D8" s="23"/>
      <c r="E8" s="23"/>
      <c r="F8" s="23"/>
      <c r="G8" s="23"/>
      <c r="H8" s="23"/>
      <c r="I8" s="23"/>
      <c r="J8" s="22"/>
      <c r="K8" s="22"/>
      <c r="L8" s="22"/>
    </row>
    <row r="9" spans="1:13" s="18" customFormat="1" ht="8.25" customHeight="1" thickBot="1" x14ac:dyDescent="0.25">
      <c r="A9" s="21"/>
      <c r="B9" s="19"/>
      <c r="C9" s="19"/>
      <c r="D9" s="20"/>
      <c r="E9" s="20"/>
      <c r="F9" s="20"/>
      <c r="G9" s="20"/>
      <c r="H9" s="20"/>
      <c r="I9" s="20"/>
      <c r="J9" s="19"/>
      <c r="K9" s="19"/>
      <c r="L9" s="19"/>
    </row>
    <row r="10" spans="1:13" x14ac:dyDescent="0.35">
      <c r="B10" s="124" t="s">
        <v>2101</v>
      </c>
      <c r="C10" s="124"/>
      <c r="D10" s="15">
        <f t="shared" ref="D10:L10" si="0">SUM(D12:D41)</f>
        <v>422</v>
      </c>
      <c r="E10" s="15">
        <f t="shared" si="0"/>
        <v>119</v>
      </c>
      <c r="F10" s="15">
        <f t="shared" si="0"/>
        <v>205</v>
      </c>
      <c r="G10" s="15">
        <f t="shared" si="0"/>
        <v>98</v>
      </c>
      <c r="H10" s="17">
        <f t="shared" si="0"/>
        <v>0</v>
      </c>
      <c r="I10" s="15">
        <f t="shared" si="0"/>
        <v>70</v>
      </c>
      <c r="J10" s="15">
        <f t="shared" si="0"/>
        <v>24</v>
      </c>
      <c r="K10" s="16">
        <f t="shared" si="0"/>
        <v>43</v>
      </c>
      <c r="L10" s="16">
        <f t="shared" si="0"/>
        <v>68</v>
      </c>
    </row>
    <row r="11" spans="1:13" x14ac:dyDescent="0.35">
      <c r="B11" s="124" t="s">
        <v>2100</v>
      </c>
      <c r="C11" s="124"/>
      <c r="D11" s="15"/>
      <c r="E11" s="11">
        <f>E10/$D$10*100</f>
        <v>28.199052132701425</v>
      </c>
      <c r="F11" s="11">
        <f>F10/$D$10*100</f>
        <v>48.578199052132703</v>
      </c>
      <c r="G11" s="11">
        <f>G10/$D$10*100</f>
        <v>23.222748815165879</v>
      </c>
      <c r="H11" s="11"/>
      <c r="I11" s="15">
        <f>I10/($I$10+$J$10+$K$10+$L$10)*100</f>
        <v>34.146341463414636</v>
      </c>
      <c r="J11" s="11">
        <f>J10/($I$10+$J$10+$K$10+$L$10)*100</f>
        <v>11.707317073170733</v>
      </c>
      <c r="K11" s="11">
        <f>K10/($I$10+$J$10+$K$10+$L$10)*100</f>
        <v>20.975609756097562</v>
      </c>
      <c r="L11" s="11">
        <f>L10/($I$10+$J$10+$K$10+$L$10)*100</f>
        <v>33.170731707317074</v>
      </c>
    </row>
    <row r="12" spans="1:13" x14ac:dyDescent="0.35">
      <c r="B12" s="14">
        <v>4</v>
      </c>
      <c r="C12" s="12" t="s">
        <v>5</v>
      </c>
      <c r="D12" s="11">
        <v>21</v>
      </c>
      <c r="E12" s="11">
        <v>3</v>
      </c>
      <c r="F12" s="11">
        <v>8</v>
      </c>
      <c r="G12" s="11">
        <v>10</v>
      </c>
      <c r="H12" s="11" t="s">
        <v>46</v>
      </c>
      <c r="I12" s="11">
        <v>4</v>
      </c>
      <c r="J12" s="11">
        <v>2</v>
      </c>
      <c r="K12" s="11">
        <v>0</v>
      </c>
      <c r="L12" s="11">
        <v>2</v>
      </c>
      <c r="M12" s="7"/>
    </row>
    <row r="13" spans="1:13" x14ac:dyDescent="0.35">
      <c r="B13" s="14">
        <v>5</v>
      </c>
      <c r="C13" s="12" t="s">
        <v>189</v>
      </c>
      <c r="D13" s="11">
        <v>7</v>
      </c>
      <c r="E13" s="11">
        <v>0</v>
      </c>
      <c r="F13" s="11">
        <v>7</v>
      </c>
      <c r="G13" s="11">
        <v>0</v>
      </c>
      <c r="H13" s="11" t="s">
        <v>46</v>
      </c>
      <c r="I13" s="11">
        <v>5</v>
      </c>
      <c r="J13" s="11">
        <v>2</v>
      </c>
      <c r="K13" s="11">
        <v>0</v>
      </c>
      <c r="L13" s="11">
        <v>0</v>
      </c>
      <c r="M13" s="7"/>
    </row>
    <row r="14" spans="1:13" ht="18.75" customHeight="1" x14ac:dyDescent="0.35">
      <c r="B14" s="14">
        <v>6</v>
      </c>
      <c r="C14" s="12" t="s">
        <v>246</v>
      </c>
      <c r="D14" s="11">
        <v>5</v>
      </c>
      <c r="E14" s="11">
        <v>0</v>
      </c>
      <c r="F14" s="11">
        <v>4</v>
      </c>
      <c r="G14" s="11">
        <v>1</v>
      </c>
      <c r="H14" s="11" t="s">
        <v>46</v>
      </c>
      <c r="I14" s="11">
        <v>2</v>
      </c>
      <c r="J14" s="11">
        <v>2</v>
      </c>
      <c r="K14" s="11">
        <v>0</v>
      </c>
      <c r="L14" s="11">
        <v>0</v>
      </c>
      <c r="M14" s="7"/>
    </row>
    <row r="15" spans="1:13" x14ac:dyDescent="0.35">
      <c r="B15" s="14">
        <v>7</v>
      </c>
      <c r="C15" s="12" t="s">
        <v>284</v>
      </c>
      <c r="D15" s="11">
        <v>10</v>
      </c>
      <c r="E15" s="11">
        <v>0</v>
      </c>
      <c r="F15" s="11">
        <v>10</v>
      </c>
      <c r="G15" s="11">
        <v>0</v>
      </c>
      <c r="H15" s="11" t="s">
        <v>46</v>
      </c>
      <c r="I15" s="11">
        <v>10</v>
      </c>
      <c r="J15" s="11">
        <v>0</v>
      </c>
      <c r="K15" s="11">
        <v>0</v>
      </c>
      <c r="L15" s="11">
        <v>0</v>
      </c>
      <c r="M15" s="7"/>
    </row>
    <row r="16" spans="1:13" ht="18.75" customHeight="1" x14ac:dyDescent="0.35">
      <c r="B16" s="14">
        <v>8</v>
      </c>
      <c r="C16" s="12" t="s">
        <v>302</v>
      </c>
      <c r="D16" s="11">
        <v>14</v>
      </c>
      <c r="E16" s="11">
        <v>13</v>
      </c>
      <c r="F16" s="11">
        <v>0</v>
      </c>
      <c r="G16" s="11">
        <v>1</v>
      </c>
      <c r="H16" s="11" t="s">
        <v>46</v>
      </c>
      <c r="I16" s="11">
        <v>0</v>
      </c>
      <c r="J16" s="11">
        <v>0</v>
      </c>
      <c r="K16" s="11">
        <v>0</v>
      </c>
      <c r="L16" s="11">
        <v>0</v>
      </c>
      <c r="M16" s="7"/>
    </row>
    <row r="17" spans="2:13" x14ac:dyDescent="0.35">
      <c r="B17" s="14">
        <v>9</v>
      </c>
      <c r="C17" s="12" t="s">
        <v>395</v>
      </c>
      <c r="D17" s="11">
        <v>3</v>
      </c>
      <c r="E17" s="11">
        <v>0</v>
      </c>
      <c r="F17" s="11">
        <v>2</v>
      </c>
      <c r="G17" s="11">
        <v>1</v>
      </c>
      <c r="H17" s="11" t="s">
        <v>46</v>
      </c>
      <c r="I17" s="11">
        <v>1</v>
      </c>
      <c r="J17" s="11">
        <v>0</v>
      </c>
      <c r="K17" s="11">
        <v>0</v>
      </c>
      <c r="L17" s="11">
        <v>1</v>
      </c>
      <c r="M17" s="7"/>
    </row>
    <row r="18" spans="2:13" ht="18.75" customHeight="1" x14ac:dyDescent="0.35">
      <c r="B18" s="13">
        <v>10</v>
      </c>
      <c r="C18" s="12" t="s">
        <v>411</v>
      </c>
      <c r="D18" s="11">
        <v>5</v>
      </c>
      <c r="E18" s="11">
        <v>1</v>
      </c>
      <c r="F18" s="11">
        <v>2</v>
      </c>
      <c r="G18" s="11">
        <v>2</v>
      </c>
      <c r="H18" s="11" t="s">
        <v>46</v>
      </c>
      <c r="I18" s="11">
        <v>0</v>
      </c>
      <c r="J18" s="11">
        <v>0</v>
      </c>
      <c r="K18" s="11">
        <v>2</v>
      </c>
      <c r="L18" s="11">
        <v>0</v>
      </c>
      <c r="M18" s="7"/>
    </row>
    <row r="19" spans="2:13" x14ac:dyDescent="0.35">
      <c r="B19" s="13">
        <v>11</v>
      </c>
      <c r="C19" s="12" t="s">
        <v>481</v>
      </c>
      <c r="D19" s="11">
        <v>41</v>
      </c>
      <c r="E19" s="11">
        <v>14</v>
      </c>
      <c r="F19" s="11">
        <v>13</v>
      </c>
      <c r="G19" s="11">
        <v>14</v>
      </c>
      <c r="H19" s="11" t="s">
        <v>46</v>
      </c>
      <c r="I19" s="11">
        <v>2</v>
      </c>
      <c r="J19" s="11">
        <v>2</v>
      </c>
      <c r="K19" s="11">
        <v>4</v>
      </c>
      <c r="L19" s="11">
        <v>5</v>
      </c>
      <c r="M19" s="7"/>
    </row>
    <row r="20" spans="2:13" x14ac:dyDescent="0.35">
      <c r="B20" s="13">
        <v>12</v>
      </c>
      <c r="C20" s="12" t="s">
        <v>739</v>
      </c>
      <c r="D20" s="11">
        <v>115</v>
      </c>
      <c r="E20" s="11">
        <v>26</v>
      </c>
      <c r="F20" s="11">
        <v>83</v>
      </c>
      <c r="G20" s="11">
        <v>6</v>
      </c>
      <c r="H20" s="11" t="s">
        <v>46</v>
      </c>
      <c r="I20" s="11">
        <v>10</v>
      </c>
      <c r="J20" s="11">
        <v>7</v>
      </c>
      <c r="K20" s="11">
        <v>28</v>
      </c>
      <c r="L20" s="11">
        <v>38</v>
      </c>
      <c r="M20" s="7"/>
    </row>
    <row r="21" spans="2:13" x14ac:dyDescent="0.35">
      <c r="B21" s="13">
        <v>13</v>
      </c>
      <c r="C21" s="12" t="s">
        <v>1198</v>
      </c>
      <c r="D21" s="11">
        <v>3</v>
      </c>
      <c r="E21" s="11">
        <v>1</v>
      </c>
      <c r="F21" s="11">
        <v>0</v>
      </c>
      <c r="G21" s="11">
        <v>2</v>
      </c>
      <c r="H21" s="11" t="s">
        <v>46</v>
      </c>
      <c r="I21" s="11">
        <v>0</v>
      </c>
      <c r="J21" s="11">
        <v>0</v>
      </c>
      <c r="K21" s="11">
        <v>0</v>
      </c>
      <c r="L21" s="11">
        <v>0</v>
      </c>
      <c r="M21" s="7"/>
    </row>
    <row r="22" spans="2:13" x14ac:dyDescent="0.35">
      <c r="B22" s="13">
        <v>14</v>
      </c>
      <c r="C22" s="12" t="s">
        <v>1208</v>
      </c>
      <c r="D22" s="11">
        <v>7</v>
      </c>
      <c r="E22" s="11">
        <v>1</v>
      </c>
      <c r="F22" s="11">
        <v>3</v>
      </c>
      <c r="G22" s="11">
        <v>3</v>
      </c>
      <c r="H22" s="11" t="s">
        <v>46</v>
      </c>
      <c r="I22" s="11">
        <v>2</v>
      </c>
      <c r="J22" s="11">
        <v>0</v>
      </c>
      <c r="K22" s="11">
        <v>1</v>
      </c>
      <c r="L22" s="11">
        <v>0</v>
      </c>
      <c r="M22" s="7"/>
    </row>
    <row r="23" spans="2:13" x14ac:dyDescent="0.35">
      <c r="B23" s="13">
        <v>15</v>
      </c>
      <c r="C23" s="12" t="s">
        <v>1256</v>
      </c>
      <c r="D23" s="11">
        <v>6</v>
      </c>
      <c r="E23" s="11">
        <v>3</v>
      </c>
      <c r="F23" s="11">
        <v>0</v>
      </c>
      <c r="G23" s="11">
        <v>3</v>
      </c>
      <c r="H23" s="11" t="s">
        <v>46</v>
      </c>
      <c r="I23" s="11">
        <v>0</v>
      </c>
      <c r="J23" s="11">
        <v>0</v>
      </c>
      <c r="K23" s="11">
        <v>0</v>
      </c>
      <c r="L23" s="11">
        <v>0</v>
      </c>
      <c r="M23" s="7"/>
    </row>
    <row r="24" spans="2:13" x14ac:dyDescent="0.35">
      <c r="B24" s="13">
        <v>16</v>
      </c>
      <c r="C24" s="12" t="s">
        <v>1287</v>
      </c>
      <c r="D24" s="11">
        <v>6</v>
      </c>
      <c r="E24" s="11">
        <v>2</v>
      </c>
      <c r="F24" s="11">
        <v>0</v>
      </c>
      <c r="G24" s="11">
        <v>4</v>
      </c>
      <c r="H24" s="11" t="s">
        <v>46</v>
      </c>
      <c r="I24" s="11">
        <v>0</v>
      </c>
      <c r="J24" s="11">
        <v>0</v>
      </c>
      <c r="K24" s="11">
        <v>0</v>
      </c>
      <c r="L24" s="11">
        <v>0</v>
      </c>
      <c r="M24" s="7"/>
    </row>
    <row r="25" spans="2:13" x14ac:dyDescent="0.35">
      <c r="B25" s="13">
        <v>17</v>
      </c>
      <c r="C25" s="12" t="s">
        <v>1355</v>
      </c>
      <c r="D25" s="11">
        <v>33</v>
      </c>
      <c r="E25" s="11">
        <v>8</v>
      </c>
      <c r="F25" s="11">
        <v>19</v>
      </c>
      <c r="G25" s="11">
        <v>6</v>
      </c>
      <c r="H25" s="11" t="s">
        <v>46</v>
      </c>
      <c r="I25" s="11">
        <v>10</v>
      </c>
      <c r="J25" s="11">
        <v>4</v>
      </c>
      <c r="K25" s="11">
        <v>1</v>
      </c>
      <c r="L25" s="11">
        <v>4</v>
      </c>
      <c r="M25" s="7"/>
    </row>
    <row r="26" spans="2:13" x14ac:dyDescent="0.35">
      <c r="B26" s="13">
        <v>18</v>
      </c>
      <c r="C26" s="12" t="s">
        <v>1485</v>
      </c>
      <c r="D26" s="11">
        <v>16</v>
      </c>
      <c r="E26" s="11">
        <v>7</v>
      </c>
      <c r="F26" s="11">
        <v>5</v>
      </c>
      <c r="G26" s="11">
        <v>4</v>
      </c>
      <c r="H26" s="11" t="s">
        <v>46</v>
      </c>
      <c r="I26" s="11">
        <v>1</v>
      </c>
      <c r="J26" s="11">
        <v>0</v>
      </c>
      <c r="K26" s="11">
        <v>0</v>
      </c>
      <c r="L26" s="11">
        <v>4</v>
      </c>
      <c r="M26" s="7"/>
    </row>
    <row r="27" spans="2:13" x14ac:dyDescent="0.35">
      <c r="B27" s="13">
        <v>19</v>
      </c>
      <c r="C27" s="12" t="s">
        <v>1515</v>
      </c>
      <c r="D27" s="11">
        <v>1</v>
      </c>
      <c r="E27" s="11">
        <v>0</v>
      </c>
      <c r="F27" s="11">
        <v>0</v>
      </c>
      <c r="G27" s="11">
        <v>1</v>
      </c>
      <c r="H27" s="11" t="s">
        <v>46</v>
      </c>
      <c r="I27" s="11">
        <v>0</v>
      </c>
      <c r="J27" s="11">
        <v>0</v>
      </c>
      <c r="K27" s="11">
        <v>0</v>
      </c>
      <c r="L27" s="11">
        <v>0</v>
      </c>
      <c r="M27" s="7"/>
    </row>
    <row r="28" spans="2:13" x14ac:dyDescent="0.35">
      <c r="B28" s="13">
        <v>20</v>
      </c>
      <c r="C28" s="12" t="s">
        <v>1531</v>
      </c>
      <c r="D28" s="11">
        <v>11</v>
      </c>
      <c r="E28" s="11">
        <v>4</v>
      </c>
      <c r="F28" s="11">
        <v>0</v>
      </c>
      <c r="G28" s="11">
        <v>7</v>
      </c>
      <c r="H28" s="11" t="s">
        <v>46</v>
      </c>
      <c r="I28" s="11">
        <v>0</v>
      </c>
      <c r="J28" s="11">
        <v>0</v>
      </c>
      <c r="K28" s="11">
        <v>0</v>
      </c>
      <c r="L28" s="11">
        <v>0</v>
      </c>
      <c r="M28" s="7"/>
    </row>
    <row r="29" spans="2:13" x14ac:dyDescent="0.35">
      <c r="B29" s="13">
        <v>21</v>
      </c>
      <c r="C29" s="12" t="s">
        <v>1621</v>
      </c>
      <c r="D29" s="11">
        <v>6</v>
      </c>
      <c r="E29" s="11">
        <v>3</v>
      </c>
      <c r="F29" s="11">
        <v>0</v>
      </c>
      <c r="G29" s="11">
        <v>3</v>
      </c>
      <c r="H29" s="11" t="s">
        <v>46</v>
      </c>
      <c r="I29" s="11">
        <v>0</v>
      </c>
      <c r="J29" s="11">
        <v>0</v>
      </c>
      <c r="K29" s="11">
        <v>0</v>
      </c>
      <c r="L29" s="11">
        <v>0</v>
      </c>
      <c r="M29" s="7"/>
    </row>
    <row r="30" spans="2:13" x14ac:dyDescent="0.35">
      <c r="B30" s="13">
        <v>22</v>
      </c>
      <c r="C30" s="12" t="s">
        <v>1634</v>
      </c>
      <c r="D30" s="11">
        <v>24</v>
      </c>
      <c r="E30" s="11">
        <v>9</v>
      </c>
      <c r="F30" s="11">
        <v>11</v>
      </c>
      <c r="G30" s="11">
        <v>4</v>
      </c>
      <c r="H30" s="11" t="s">
        <v>46</v>
      </c>
      <c r="I30" s="11">
        <v>7</v>
      </c>
      <c r="J30" s="11">
        <v>3</v>
      </c>
      <c r="K30" s="11">
        <v>0</v>
      </c>
      <c r="L30" s="11">
        <v>1</v>
      </c>
      <c r="M30" s="7"/>
    </row>
    <row r="31" spans="2:13" x14ac:dyDescent="0.35">
      <c r="B31" s="13">
        <v>35</v>
      </c>
      <c r="C31" s="12" t="s">
        <v>1759</v>
      </c>
      <c r="D31" s="11">
        <v>18</v>
      </c>
      <c r="E31" s="11">
        <v>3</v>
      </c>
      <c r="F31" s="11">
        <v>10</v>
      </c>
      <c r="G31" s="11">
        <v>5</v>
      </c>
      <c r="H31" s="11" t="s">
        <v>46</v>
      </c>
      <c r="I31" s="11">
        <v>3</v>
      </c>
      <c r="J31" s="11">
        <v>0</v>
      </c>
      <c r="K31" s="11">
        <v>1</v>
      </c>
      <c r="L31" s="11">
        <v>6</v>
      </c>
      <c r="M31" s="7"/>
    </row>
    <row r="32" spans="2:13" x14ac:dyDescent="0.35">
      <c r="B32" s="13">
        <v>38</v>
      </c>
      <c r="C32" s="12" t="s">
        <v>1791</v>
      </c>
      <c r="D32" s="11">
        <v>7</v>
      </c>
      <c r="E32" s="11">
        <v>4</v>
      </c>
      <c r="F32" s="11">
        <v>2</v>
      </c>
      <c r="G32" s="11">
        <v>1</v>
      </c>
      <c r="H32" s="11" t="s">
        <v>46</v>
      </c>
      <c r="I32" s="11">
        <v>1</v>
      </c>
      <c r="J32" s="11">
        <v>0</v>
      </c>
      <c r="K32" s="11">
        <v>1</v>
      </c>
      <c r="L32" s="11">
        <v>0</v>
      </c>
      <c r="M32" s="7"/>
    </row>
    <row r="33" spans="2:13" x14ac:dyDescent="0.35">
      <c r="B33" s="13">
        <v>40</v>
      </c>
      <c r="C33" s="12" t="s">
        <v>1827</v>
      </c>
      <c r="D33" s="11">
        <v>5</v>
      </c>
      <c r="E33" s="11">
        <v>0</v>
      </c>
      <c r="F33" s="11">
        <v>5</v>
      </c>
      <c r="G33" s="11">
        <v>0</v>
      </c>
      <c r="H33" s="11" t="s">
        <v>46</v>
      </c>
      <c r="I33" s="11">
        <v>5</v>
      </c>
      <c r="J33" s="11">
        <v>0</v>
      </c>
      <c r="K33" s="11">
        <v>0</v>
      </c>
      <c r="L33" s="11">
        <v>0</v>
      </c>
      <c r="M33" s="7"/>
    </row>
    <row r="34" spans="2:13" x14ac:dyDescent="0.35">
      <c r="B34" s="13">
        <v>43</v>
      </c>
      <c r="C34" s="12" t="s">
        <v>1844</v>
      </c>
      <c r="D34" s="11">
        <v>3</v>
      </c>
      <c r="E34" s="11">
        <v>0</v>
      </c>
      <c r="F34" s="11">
        <v>2</v>
      </c>
      <c r="G34" s="11">
        <v>1</v>
      </c>
      <c r="H34" s="11" t="s">
        <v>46</v>
      </c>
      <c r="I34" s="11">
        <v>1</v>
      </c>
      <c r="J34" s="11">
        <v>0</v>
      </c>
      <c r="K34" s="11">
        <v>0</v>
      </c>
      <c r="L34" s="11">
        <v>1</v>
      </c>
      <c r="M34" s="7"/>
    </row>
    <row r="35" spans="2:13" x14ac:dyDescent="0.35">
      <c r="B35" s="13">
        <v>45</v>
      </c>
      <c r="C35" s="12" t="s">
        <v>1858</v>
      </c>
      <c r="D35" s="11">
        <v>6</v>
      </c>
      <c r="E35" s="11">
        <v>6</v>
      </c>
      <c r="F35" s="11">
        <v>0</v>
      </c>
      <c r="G35" s="11">
        <v>0</v>
      </c>
      <c r="H35" s="11" t="s">
        <v>46</v>
      </c>
      <c r="I35" s="11">
        <v>0</v>
      </c>
      <c r="J35" s="11">
        <v>0</v>
      </c>
      <c r="K35" s="11">
        <v>0</v>
      </c>
      <c r="L35" s="11">
        <v>0</v>
      </c>
      <c r="M35" s="7"/>
    </row>
    <row r="36" spans="2:13" x14ac:dyDescent="0.35">
      <c r="B36" s="13">
        <v>47</v>
      </c>
      <c r="C36" s="12" t="s">
        <v>1883</v>
      </c>
      <c r="D36" s="11">
        <v>22</v>
      </c>
      <c r="E36" s="11">
        <v>6</v>
      </c>
      <c r="F36" s="11">
        <v>5</v>
      </c>
      <c r="G36" s="11">
        <v>11</v>
      </c>
      <c r="H36" s="11" t="s">
        <v>46</v>
      </c>
      <c r="I36" s="11">
        <v>3</v>
      </c>
      <c r="J36" s="11">
        <v>1</v>
      </c>
      <c r="K36" s="11">
        <v>0</v>
      </c>
      <c r="L36" s="11">
        <v>1</v>
      </c>
      <c r="M36" s="7"/>
    </row>
    <row r="37" spans="2:13" x14ac:dyDescent="0.35">
      <c r="B37" s="13">
        <v>48</v>
      </c>
      <c r="C37" s="12" t="s">
        <v>1978</v>
      </c>
      <c r="D37" s="11">
        <v>3</v>
      </c>
      <c r="E37" s="11">
        <v>1</v>
      </c>
      <c r="F37" s="11">
        <v>2</v>
      </c>
      <c r="G37" s="11">
        <v>0</v>
      </c>
      <c r="H37" s="11" t="s">
        <v>46</v>
      </c>
      <c r="I37" s="11">
        <v>0</v>
      </c>
      <c r="J37" s="11">
        <v>0</v>
      </c>
      <c r="K37" s="11">
        <v>1</v>
      </c>
      <c r="L37" s="11">
        <v>1</v>
      </c>
      <c r="M37" s="7"/>
    </row>
    <row r="38" spans="2:13" x14ac:dyDescent="0.35">
      <c r="B38" s="13">
        <v>50</v>
      </c>
      <c r="C38" s="12" t="s">
        <v>2004</v>
      </c>
      <c r="D38" s="11">
        <v>10</v>
      </c>
      <c r="E38" s="11">
        <v>1</v>
      </c>
      <c r="F38" s="11">
        <v>6</v>
      </c>
      <c r="G38" s="11">
        <v>3</v>
      </c>
      <c r="H38" s="11" t="s">
        <v>46</v>
      </c>
      <c r="I38" s="11">
        <v>0</v>
      </c>
      <c r="J38" s="11">
        <v>0</v>
      </c>
      <c r="K38" s="11">
        <v>4</v>
      </c>
      <c r="L38" s="11">
        <v>2</v>
      </c>
      <c r="M38" s="7"/>
    </row>
    <row r="39" spans="2:13" ht="30" x14ac:dyDescent="0.35">
      <c r="B39" s="13">
        <v>51</v>
      </c>
      <c r="C39" s="12" t="s">
        <v>2058</v>
      </c>
      <c r="D39" s="11">
        <v>10</v>
      </c>
      <c r="E39" s="11">
        <v>3</v>
      </c>
      <c r="F39" s="11">
        <v>3</v>
      </c>
      <c r="G39" s="11">
        <v>4</v>
      </c>
      <c r="H39" s="11" t="s">
        <v>46</v>
      </c>
      <c r="I39" s="11">
        <v>1</v>
      </c>
      <c r="J39" s="11">
        <v>0</v>
      </c>
      <c r="K39" s="11">
        <v>0</v>
      </c>
      <c r="L39" s="11">
        <v>2</v>
      </c>
      <c r="M39" s="7"/>
    </row>
    <row r="40" spans="2:13" ht="15" customHeight="1" x14ac:dyDescent="0.35">
      <c r="B40" s="13">
        <v>52</v>
      </c>
      <c r="C40" s="12" t="s">
        <v>2084</v>
      </c>
      <c r="D40" s="11">
        <v>3</v>
      </c>
      <c r="E40" s="11">
        <v>0</v>
      </c>
      <c r="F40" s="11">
        <v>3</v>
      </c>
      <c r="G40" s="11">
        <v>0</v>
      </c>
      <c r="H40" s="11" t="s">
        <v>46</v>
      </c>
      <c r="I40" s="11">
        <v>2</v>
      </c>
      <c r="J40" s="11">
        <v>1</v>
      </c>
      <c r="K40" s="11">
        <v>0</v>
      </c>
      <c r="L40" s="11">
        <v>0</v>
      </c>
      <c r="M40" s="7"/>
    </row>
    <row r="41" spans="2:13" ht="18.75" thickBot="1" x14ac:dyDescent="0.4">
      <c r="B41" s="10">
        <v>53</v>
      </c>
      <c r="C41" s="9" t="s">
        <v>2094</v>
      </c>
      <c r="D41" s="8">
        <v>1</v>
      </c>
      <c r="E41" s="8">
        <v>0</v>
      </c>
      <c r="F41" s="8">
        <v>0</v>
      </c>
      <c r="G41" s="8">
        <v>1</v>
      </c>
      <c r="H41" s="8" t="s">
        <v>46</v>
      </c>
      <c r="I41" s="8">
        <v>0</v>
      </c>
      <c r="J41" s="8">
        <v>0</v>
      </c>
      <c r="K41" s="8">
        <v>0</v>
      </c>
      <c r="L41" s="8">
        <v>0</v>
      </c>
      <c r="M41" s="7"/>
    </row>
    <row r="42" spans="2:13" x14ac:dyDescent="0.35">
      <c r="D42" s="6"/>
    </row>
    <row r="43" spans="2:13" x14ac:dyDescent="0.35">
      <c r="D43" s="6"/>
    </row>
    <row r="44" spans="2:13" x14ac:dyDescent="0.35">
      <c r="D44" s="6"/>
    </row>
    <row r="45" spans="2:13" x14ac:dyDescent="0.35">
      <c r="D45" s="6"/>
    </row>
    <row r="46" spans="2:13" x14ac:dyDescent="0.35">
      <c r="D46" s="6"/>
    </row>
    <row r="47" spans="2:13" x14ac:dyDescent="0.35">
      <c r="D47" s="6"/>
    </row>
    <row r="48" spans="2:13" x14ac:dyDescent="0.35">
      <c r="D48" s="6"/>
    </row>
    <row r="49" spans="4:4" x14ac:dyDescent="0.35">
      <c r="D49" s="6"/>
    </row>
    <row r="50" spans="4:4" x14ac:dyDescent="0.35">
      <c r="D50" s="6"/>
    </row>
    <row r="51" spans="4:4" x14ac:dyDescent="0.35">
      <c r="D51" s="6"/>
    </row>
    <row r="52" spans="4:4" x14ac:dyDescent="0.35">
      <c r="D52" s="6"/>
    </row>
    <row r="53" spans="4:4" x14ac:dyDescent="0.35">
      <c r="D53" s="6"/>
    </row>
    <row r="54" spans="4:4" x14ac:dyDescent="0.35">
      <c r="D54" s="6"/>
    </row>
    <row r="55" spans="4:4" x14ac:dyDescent="0.35">
      <c r="D55" s="6"/>
    </row>
    <row r="56" spans="4:4" x14ac:dyDescent="0.35">
      <c r="D56" s="6"/>
    </row>
    <row r="57" spans="4:4" x14ac:dyDescent="0.35">
      <c r="D57" s="6"/>
    </row>
    <row r="58" spans="4:4" x14ac:dyDescent="0.35">
      <c r="D58" s="6"/>
    </row>
    <row r="59" spans="4:4" x14ac:dyDescent="0.35">
      <c r="D59" s="6"/>
    </row>
    <row r="60" spans="4:4" x14ac:dyDescent="0.35">
      <c r="D60" s="6"/>
    </row>
    <row r="61" spans="4:4" x14ac:dyDescent="0.35">
      <c r="D61" s="6"/>
    </row>
    <row r="62" spans="4:4" x14ac:dyDescent="0.35">
      <c r="D62" s="6"/>
    </row>
    <row r="63" spans="4:4" x14ac:dyDescent="0.35">
      <c r="D63" s="6"/>
    </row>
    <row r="64" spans="4:4" x14ac:dyDescent="0.35">
      <c r="D64" s="6"/>
    </row>
    <row r="65" spans="4:4" x14ac:dyDescent="0.35">
      <c r="D65" s="6"/>
    </row>
    <row r="66" spans="4:4" x14ac:dyDescent="0.35">
      <c r="D66" s="6"/>
    </row>
    <row r="67" spans="4:4" x14ac:dyDescent="0.35">
      <c r="D67" s="6"/>
    </row>
    <row r="68" spans="4:4" x14ac:dyDescent="0.35">
      <c r="D68" s="6"/>
    </row>
    <row r="69" spans="4:4" x14ac:dyDescent="0.35">
      <c r="D69" s="6"/>
    </row>
    <row r="70" spans="4:4" x14ac:dyDescent="0.35">
      <c r="D70" s="6"/>
    </row>
    <row r="71" spans="4:4" x14ac:dyDescent="0.35">
      <c r="D71" s="6"/>
    </row>
    <row r="72" spans="4:4" x14ac:dyDescent="0.35">
      <c r="D72" s="6"/>
    </row>
    <row r="73" spans="4:4" x14ac:dyDescent="0.35">
      <c r="D73" s="6"/>
    </row>
    <row r="74" spans="4:4" x14ac:dyDescent="0.35">
      <c r="D74" s="6"/>
    </row>
    <row r="75" spans="4:4" x14ac:dyDescent="0.35">
      <c r="D75" s="6"/>
    </row>
    <row r="76" spans="4:4" x14ac:dyDescent="0.35">
      <c r="D76" s="6"/>
    </row>
    <row r="77" spans="4:4" x14ac:dyDescent="0.35">
      <c r="D77" s="6"/>
    </row>
    <row r="78" spans="4:4" x14ac:dyDescent="0.35">
      <c r="D78" s="6"/>
    </row>
    <row r="79" spans="4:4" x14ac:dyDescent="0.35">
      <c r="D79" s="6"/>
    </row>
    <row r="80" spans="4:4" x14ac:dyDescent="0.35">
      <c r="D80" s="6"/>
    </row>
    <row r="81" spans="4:4" x14ac:dyDescent="0.35">
      <c r="D81" s="6"/>
    </row>
    <row r="82" spans="4:4" x14ac:dyDescent="0.35">
      <c r="D82" s="6"/>
    </row>
    <row r="83" spans="4:4" x14ac:dyDescent="0.35">
      <c r="D83" s="6"/>
    </row>
  </sheetData>
  <mergeCells count="15">
    <mergeCell ref="B10:C10"/>
    <mergeCell ref="B11:C11"/>
    <mergeCell ref="A1:D1"/>
    <mergeCell ref="B3:L3"/>
    <mergeCell ref="B6:C7"/>
    <mergeCell ref="D6:D7"/>
    <mergeCell ref="E6:E7"/>
    <mergeCell ref="F6:F7"/>
    <mergeCell ref="G6:G7"/>
    <mergeCell ref="I6:I7"/>
    <mergeCell ref="B5:G5"/>
    <mergeCell ref="I5:L5"/>
    <mergeCell ref="J6:J7"/>
    <mergeCell ref="K6:K7"/>
    <mergeCell ref="L6:L7"/>
  </mergeCells>
  <pageMargins left="0.7" right="0.7" top="0.75" bottom="0.75" header="0.3" footer="0.3"/>
  <pageSetup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190</v>
      </c>
      <c r="D4" s="190" t="s">
        <v>189</v>
      </c>
      <c r="E4" s="190"/>
      <c r="F4" s="190"/>
      <c r="G4" s="190"/>
      <c r="H4" s="191"/>
      <c r="I4" s="63"/>
      <c r="J4" s="192" t="s">
        <v>6</v>
      </c>
      <c r="K4" s="190"/>
      <c r="L4" s="62" t="s">
        <v>207</v>
      </c>
      <c r="M4" s="193" t="s">
        <v>206</v>
      </c>
      <c r="N4" s="193"/>
      <c r="O4" s="193"/>
      <c r="P4" s="193"/>
      <c r="Q4" s="194"/>
      <c r="R4" s="64"/>
      <c r="S4" s="195" t="s">
        <v>2141</v>
      </c>
      <c r="T4" s="196"/>
      <c r="U4" s="196"/>
      <c r="V4" s="183" t="s">
        <v>195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199</v>
      </c>
      <c r="D6" s="179" t="s">
        <v>205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204</v>
      </c>
      <c r="M8" s="71" t="s">
        <v>203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202</v>
      </c>
      <c r="C21" s="160"/>
      <c r="D21" s="160"/>
      <c r="E21" s="160"/>
      <c r="F21" s="160"/>
      <c r="G21" s="160"/>
      <c r="H21" s="160"/>
      <c r="I21" s="160"/>
      <c r="J21" s="160"/>
      <c r="K21" s="160"/>
      <c r="L21" s="160"/>
      <c r="M21" s="161" t="s">
        <v>199</v>
      </c>
      <c r="N21" s="161"/>
      <c r="O21" s="161" t="s">
        <v>48</v>
      </c>
      <c r="P21" s="161"/>
      <c r="Q21" s="162" t="s">
        <v>49</v>
      </c>
      <c r="R21" s="162"/>
      <c r="S21" s="80" t="s">
        <v>201</v>
      </c>
      <c r="T21" s="80" t="s">
        <v>51</v>
      </c>
      <c r="U21" s="80" t="s">
        <v>51</v>
      </c>
      <c r="V21" s="80">
        <f>+IF(ISERR(U21/T21*100),"N/A",ROUND(U21/T21*100,2))</f>
        <v>100</v>
      </c>
      <c r="W21" s="81">
        <f>+IF(ISERR(U21/S21*100),"N/A",ROUND(U21/S21*100,2))</f>
        <v>250</v>
      </c>
    </row>
    <row r="22" spans="2:27" ht="56.25" customHeight="1" thickBot="1" x14ac:dyDescent="0.25">
      <c r="B22" s="159" t="s">
        <v>200</v>
      </c>
      <c r="C22" s="160"/>
      <c r="D22" s="160"/>
      <c r="E22" s="160"/>
      <c r="F22" s="160"/>
      <c r="G22" s="160"/>
      <c r="H22" s="160"/>
      <c r="I22" s="160"/>
      <c r="J22" s="160"/>
      <c r="K22" s="160"/>
      <c r="L22" s="160"/>
      <c r="M22" s="161" t="s">
        <v>199</v>
      </c>
      <c r="N22" s="161"/>
      <c r="O22" s="161" t="s">
        <v>48</v>
      </c>
      <c r="P22" s="161"/>
      <c r="Q22" s="162" t="s">
        <v>49</v>
      </c>
      <c r="R22" s="162"/>
      <c r="S22" s="80" t="s">
        <v>198</v>
      </c>
      <c r="T22" s="80" t="s">
        <v>197</v>
      </c>
      <c r="U22" s="80" t="s">
        <v>196</v>
      </c>
      <c r="V22" s="80">
        <f>+IF(ISERR(U22/T22*100),"N/A",ROUND(U22/T22*100,2))</f>
        <v>100.44</v>
      </c>
      <c r="W22" s="81">
        <f>+IF(ISERR(U22/S22*100),"N/A",ROUND(U22/S22*100,2))</f>
        <v>7.53</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194</v>
      </c>
      <c r="F26" s="87"/>
      <c r="G26" s="87"/>
      <c r="H26" s="88"/>
      <c r="I26" s="88"/>
      <c r="J26" s="88"/>
      <c r="K26" s="88"/>
      <c r="L26" s="88"/>
      <c r="M26" s="88"/>
      <c r="N26" s="88"/>
      <c r="O26" s="88"/>
      <c r="P26" s="89"/>
      <c r="Q26" s="89"/>
      <c r="R26" s="90" t="s">
        <v>195</v>
      </c>
      <c r="S26" s="91" t="s">
        <v>10</v>
      </c>
      <c r="T26" s="89"/>
      <c r="U26" s="91" t="s">
        <v>191</v>
      </c>
      <c r="V26" s="89"/>
      <c r="W26" s="92">
        <f>+IF(ISERR(U26/R26*100),"N/A",ROUND(U26/R26*100,2))</f>
        <v>0.5</v>
      </c>
    </row>
    <row r="27" spans="2:27" ht="26.25" customHeight="1" thickBot="1" x14ac:dyDescent="0.25">
      <c r="B27" s="154" t="s">
        <v>73</v>
      </c>
      <c r="C27" s="155"/>
      <c r="D27" s="155"/>
      <c r="E27" s="93" t="s">
        <v>194</v>
      </c>
      <c r="F27" s="93"/>
      <c r="G27" s="93"/>
      <c r="H27" s="94"/>
      <c r="I27" s="94"/>
      <c r="J27" s="94"/>
      <c r="K27" s="94"/>
      <c r="L27" s="94"/>
      <c r="M27" s="94"/>
      <c r="N27" s="94"/>
      <c r="O27" s="94"/>
      <c r="P27" s="95"/>
      <c r="Q27" s="95"/>
      <c r="R27" s="96" t="s">
        <v>193</v>
      </c>
      <c r="S27" s="97" t="s">
        <v>192</v>
      </c>
      <c r="T27" s="97">
        <f>+IF(ISERR(S27/R27*100),"N/A",ROUND(S27/R27*100,2))</f>
        <v>28.05</v>
      </c>
      <c r="U27" s="97" t="s">
        <v>191</v>
      </c>
      <c r="V27" s="97">
        <f>+IF(ISERR(U27/S27*100),"N/A",ROUND(U27/S27*100,2))</f>
        <v>2.02</v>
      </c>
      <c r="W27" s="98">
        <f>+IF(ISERR(U27/R27*100),"N/A",ROUND(U27/R27*100,2))</f>
        <v>0.56999999999999995</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2390</v>
      </c>
      <c r="C29" s="138"/>
      <c r="D29" s="138"/>
      <c r="E29" s="138"/>
      <c r="F29" s="138"/>
      <c r="G29" s="138"/>
      <c r="H29" s="138"/>
      <c r="I29" s="138"/>
      <c r="J29" s="138"/>
      <c r="K29" s="138"/>
      <c r="L29" s="138"/>
      <c r="M29" s="138"/>
      <c r="N29" s="138"/>
      <c r="O29" s="138"/>
      <c r="P29" s="138"/>
      <c r="Q29" s="138"/>
      <c r="R29" s="138"/>
      <c r="S29" s="138"/>
      <c r="T29" s="138"/>
      <c r="U29" s="138"/>
      <c r="V29" s="138"/>
      <c r="W29" s="139"/>
    </row>
    <row r="30" spans="2:27" ht="66.7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2391</v>
      </c>
      <c r="C31" s="138"/>
      <c r="D31" s="138"/>
      <c r="E31" s="138"/>
      <c r="F31" s="138"/>
      <c r="G31" s="138"/>
      <c r="H31" s="138"/>
      <c r="I31" s="138"/>
      <c r="J31" s="138"/>
      <c r="K31" s="138"/>
      <c r="L31" s="138"/>
      <c r="M31" s="138"/>
      <c r="N31" s="138"/>
      <c r="O31" s="138"/>
      <c r="P31" s="138"/>
      <c r="Q31" s="138"/>
      <c r="R31" s="138"/>
      <c r="S31" s="138"/>
      <c r="T31" s="138"/>
      <c r="U31" s="138"/>
      <c r="V31" s="138"/>
      <c r="W31" s="139"/>
    </row>
    <row r="32" spans="2:27" ht="40.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2392</v>
      </c>
      <c r="C33" s="138"/>
      <c r="D33" s="138"/>
      <c r="E33" s="138"/>
      <c r="F33" s="138"/>
      <c r="G33" s="138"/>
      <c r="H33" s="138"/>
      <c r="I33" s="138"/>
      <c r="J33" s="138"/>
      <c r="K33" s="138"/>
      <c r="L33" s="138"/>
      <c r="M33" s="138"/>
      <c r="N33" s="138"/>
      <c r="O33" s="138"/>
      <c r="P33" s="138"/>
      <c r="Q33" s="138"/>
      <c r="R33" s="138"/>
      <c r="S33" s="138"/>
      <c r="T33" s="138"/>
      <c r="U33" s="138"/>
      <c r="V33" s="138"/>
      <c r="W33" s="139"/>
    </row>
    <row r="34" spans="2:23" ht="40.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2005</v>
      </c>
      <c r="D4" s="190" t="s">
        <v>2004</v>
      </c>
      <c r="E4" s="190"/>
      <c r="F4" s="190"/>
      <c r="G4" s="190"/>
      <c r="H4" s="191"/>
      <c r="I4" s="63"/>
      <c r="J4" s="192" t="s">
        <v>6</v>
      </c>
      <c r="K4" s="190"/>
      <c r="L4" s="62" t="s">
        <v>1429</v>
      </c>
      <c r="M4" s="193" t="s">
        <v>877</v>
      </c>
      <c r="N4" s="193"/>
      <c r="O4" s="193"/>
      <c r="P4" s="193"/>
      <c r="Q4" s="194"/>
      <c r="R4" s="64"/>
      <c r="S4" s="195" t="s">
        <v>2141</v>
      </c>
      <c r="T4" s="196"/>
      <c r="U4" s="196"/>
      <c r="V4" s="183" t="s">
        <v>62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1987</v>
      </c>
      <c r="D6" s="179" t="s">
        <v>2002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2001</v>
      </c>
      <c r="K8" s="71" t="s">
        <v>2000</v>
      </c>
      <c r="L8" s="71" t="s">
        <v>2030</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2029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1997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2028</v>
      </c>
      <c r="C21" s="160"/>
      <c r="D21" s="160"/>
      <c r="E21" s="160"/>
      <c r="F21" s="160"/>
      <c r="G21" s="160"/>
      <c r="H21" s="160"/>
      <c r="I21" s="160"/>
      <c r="J21" s="160"/>
      <c r="K21" s="160"/>
      <c r="L21" s="160"/>
      <c r="M21" s="161" t="s">
        <v>1987</v>
      </c>
      <c r="N21" s="161"/>
      <c r="O21" s="161" t="s">
        <v>48</v>
      </c>
      <c r="P21" s="161"/>
      <c r="Q21" s="162" t="s">
        <v>49</v>
      </c>
      <c r="R21" s="162"/>
      <c r="S21" s="80" t="s">
        <v>234</v>
      </c>
      <c r="T21" s="80" t="s">
        <v>234</v>
      </c>
      <c r="U21" s="80" t="s">
        <v>2027</v>
      </c>
      <c r="V21" s="80">
        <f>+IF(ISERR(U21/T21*100),"N/A",ROUND(U21/T21*100,2))</f>
        <v>100.74</v>
      </c>
      <c r="W21" s="81">
        <f>+IF(ISERR(U21/S21*100),"N/A",ROUND(U21/S21*100,2))</f>
        <v>100.74</v>
      </c>
    </row>
    <row r="22" spans="2:27" ht="56.25" customHeight="1" thickBot="1" x14ac:dyDescent="0.25">
      <c r="B22" s="159" t="s">
        <v>2026</v>
      </c>
      <c r="C22" s="160"/>
      <c r="D22" s="160"/>
      <c r="E22" s="160"/>
      <c r="F22" s="160"/>
      <c r="G22" s="160"/>
      <c r="H22" s="160"/>
      <c r="I22" s="160"/>
      <c r="J22" s="160"/>
      <c r="K22" s="160"/>
      <c r="L22" s="160"/>
      <c r="M22" s="161" t="s">
        <v>1987</v>
      </c>
      <c r="N22" s="161"/>
      <c r="O22" s="161" t="s">
        <v>1871</v>
      </c>
      <c r="P22" s="161"/>
      <c r="Q22" s="162" t="s">
        <v>49</v>
      </c>
      <c r="R22" s="162"/>
      <c r="S22" s="80" t="s">
        <v>2025</v>
      </c>
      <c r="T22" s="80" t="s">
        <v>2025</v>
      </c>
      <c r="U22" s="80" t="s">
        <v>2024</v>
      </c>
      <c r="V22" s="80">
        <f>+IF(ISERR(U22/T22*100),"N/A",ROUND(U22/T22*100,2))</f>
        <v>84.29</v>
      </c>
      <c r="W22" s="81">
        <f>+IF(ISERR(U22/S22*100),"N/A",ROUND(U22/S22*100,2))</f>
        <v>84.29</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1985</v>
      </c>
      <c r="F26" s="87"/>
      <c r="G26" s="87"/>
      <c r="H26" s="88"/>
      <c r="I26" s="88"/>
      <c r="J26" s="88"/>
      <c r="K26" s="88"/>
      <c r="L26" s="88"/>
      <c r="M26" s="88"/>
      <c r="N26" s="88"/>
      <c r="O26" s="88"/>
      <c r="P26" s="89"/>
      <c r="Q26" s="89"/>
      <c r="R26" s="90" t="s">
        <v>163</v>
      </c>
      <c r="S26" s="91" t="s">
        <v>10</v>
      </c>
      <c r="T26" s="89"/>
      <c r="U26" s="91" t="s">
        <v>62</v>
      </c>
      <c r="V26" s="89"/>
      <c r="W26" s="92" t="str">
        <f>+IF(ISERR(U26/R26*100),"N/A",ROUND(U26/R26*100,2))</f>
        <v>N/A</v>
      </c>
    </row>
    <row r="27" spans="2:27" ht="26.25" customHeight="1" thickBot="1" x14ac:dyDescent="0.25">
      <c r="B27" s="154" t="s">
        <v>73</v>
      </c>
      <c r="C27" s="155"/>
      <c r="D27" s="155"/>
      <c r="E27" s="93" t="s">
        <v>1985</v>
      </c>
      <c r="F27" s="93"/>
      <c r="G27" s="93"/>
      <c r="H27" s="94"/>
      <c r="I27" s="94"/>
      <c r="J27" s="94"/>
      <c r="K27" s="94"/>
      <c r="L27" s="94"/>
      <c r="M27" s="94"/>
      <c r="N27" s="94"/>
      <c r="O27" s="94"/>
      <c r="P27" s="95"/>
      <c r="Q27" s="95"/>
      <c r="R27" s="96" t="s">
        <v>163</v>
      </c>
      <c r="S27" s="97" t="s">
        <v>62</v>
      </c>
      <c r="T27" s="97" t="str">
        <f>+IF(ISERR(S27/R27*100),"N/A",ROUND(S27/R27*100,2))</f>
        <v>N/A</v>
      </c>
      <c r="U27" s="97" t="s">
        <v>62</v>
      </c>
      <c r="V27" s="97" t="str">
        <f>+IF(ISERR(U27/S27*100),"N/A",ROUND(U27/S27*100,2))</f>
        <v>N/A</v>
      </c>
      <c r="W27" s="98" t="str">
        <f>+IF(ISERR(U27/R27*100),"N/A",ROUND(U27/R27*100,2))</f>
        <v>N/A</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2151</v>
      </c>
      <c r="C29" s="138"/>
      <c r="D29" s="138"/>
      <c r="E29" s="138"/>
      <c r="F29" s="138"/>
      <c r="G29" s="138"/>
      <c r="H29" s="138"/>
      <c r="I29" s="138"/>
      <c r="J29" s="138"/>
      <c r="K29" s="138"/>
      <c r="L29" s="138"/>
      <c r="M29" s="138"/>
      <c r="N29" s="138"/>
      <c r="O29" s="138"/>
      <c r="P29" s="138"/>
      <c r="Q29" s="138"/>
      <c r="R29" s="138"/>
      <c r="S29" s="138"/>
      <c r="T29" s="138"/>
      <c r="U29" s="138"/>
      <c r="V29" s="138"/>
      <c r="W29" s="139"/>
    </row>
    <row r="30" spans="2:27" ht="40.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2152</v>
      </c>
      <c r="C31" s="138"/>
      <c r="D31" s="138"/>
      <c r="E31" s="138"/>
      <c r="F31" s="138"/>
      <c r="G31" s="138"/>
      <c r="H31" s="138"/>
      <c r="I31" s="138"/>
      <c r="J31" s="138"/>
      <c r="K31" s="138"/>
      <c r="L31" s="138"/>
      <c r="M31" s="138"/>
      <c r="N31" s="138"/>
      <c r="O31" s="138"/>
      <c r="P31" s="138"/>
      <c r="Q31" s="138"/>
      <c r="R31" s="138"/>
      <c r="S31" s="138"/>
      <c r="T31" s="138"/>
      <c r="U31" s="138"/>
      <c r="V31" s="138"/>
      <c r="W31" s="139"/>
    </row>
    <row r="32" spans="2:27" ht="48"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2153</v>
      </c>
      <c r="C33" s="138"/>
      <c r="D33" s="138"/>
      <c r="E33" s="138"/>
      <c r="F33" s="138"/>
      <c r="G33" s="138"/>
      <c r="H33" s="138"/>
      <c r="I33" s="138"/>
      <c r="J33" s="138"/>
      <c r="K33" s="138"/>
      <c r="L33" s="138"/>
      <c r="M33" s="138"/>
      <c r="N33" s="138"/>
      <c r="O33" s="138"/>
      <c r="P33" s="138"/>
      <c r="Q33" s="138"/>
      <c r="R33" s="138"/>
      <c r="S33" s="138"/>
      <c r="T33" s="138"/>
      <c r="U33" s="138"/>
      <c r="V33" s="138"/>
      <c r="W33" s="139"/>
    </row>
    <row r="34" spans="2:23" ht="53.2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1771</v>
      </c>
      <c r="D4" s="190" t="s">
        <v>2058</v>
      </c>
      <c r="E4" s="190"/>
      <c r="F4" s="190"/>
      <c r="G4" s="190"/>
      <c r="H4" s="191"/>
      <c r="I4" s="63"/>
      <c r="J4" s="192" t="s">
        <v>6</v>
      </c>
      <c r="K4" s="190"/>
      <c r="L4" s="62" t="s">
        <v>912</v>
      </c>
      <c r="M4" s="193" t="s">
        <v>2057</v>
      </c>
      <c r="N4" s="193"/>
      <c r="O4" s="193"/>
      <c r="P4" s="193"/>
      <c r="Q4" s="194"/>
      <c r="R4" s="64"/>
      <c r="S4" s="195" t="s">
        <v>2141</v>
      </c>
      <c r="T4" s="196"/>
      <c r="U4" s="196"/>
      <c r="V4" s="183" t="s">
        <v>2056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2036</v>
      </c>
      <c r="D6" s="179" t="s">
        <v>2055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2054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2053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2052</v>
      </c>
      <c r="C21" s="160"/>
      <c r="D21" s="160"/>
      <c r="E21" s="160"/>
      <c r="F21" s="160"/>
      <c r="G21" s="160"/>
      <c r="H21" s="160"/>
      <c r="I21" s="160"/>
      <c r="J21" s="160"/>
      <c r="K21" s="160"/>
      <c r="L21" s="160"/>
      <c r="M21" s="161" t="s">
        <v>2036</v>
      </c>
      <c r="N21" s="161"/>
      <c r="O21" s="161" t="s">
        <v>48</v>
      </c>
      <c r="P21" s="161"/>
      <c r="Q21" s="162" t="s">
        <v>49</v>
      </c>
      <c r="R21" s="162"/>
      <c r="S21" s="80" t="s">
        <v>2051</v>
      </c>
      <c r="T21" s="80" t="s">
        <v>2050</v>
      </c>
      <c r="U21" s="80" t="s">
        <v>2049</v>
      </c>
      <c r="V21" s="80">
        <f t="shared" ref="V21:V28" si="0">+IF(ISERR(U21/T21*100),"N/A",ROUND(U21/T21*100,2))</f>
        <v>379.74</v>
      </c>
      <c r="W21" s="81">
        <f t="shared" ref="W21:W28" si="1">+IF(ISERR(U21/S21*100),"N/A",ROUND(U21/S21*100,2))</f>
        <v>76.23</v>
      </c>
    </row>
    <row r="22" spans="2:27" ht="56.25" customHeight="1" x14ac:dyDescent="0.2">
      <c r="B22" s="159" t="s">
        <v>2048</v>
      </c>
      <c r="C22" s="160"/>
      <c r="D22" s="160"/>
      <c r="E22" s="160"/>
      <c r="F22" s="160"/>
      <c r="G22" s="160"/>
      <c r="H22" s="160"/>
      <c r="I22" s="160"/>
      <c r="J22" s="160"/>
      <c r="K22" s="160"/>
      <c r="L22" s="160"/>
      <c r="M22" s="161" t="s">
        <v>2036</v>
      </c>
      <c r="N22" s="161"/>
      <c r="O22" s="161" t="s">
        <v>48</v>
      </c>
      <c r="P22" s="161"/>
      <c r="Q22" s="162" t="s">
        <v>68</v>
      </c>
      <c r="R22" s="162"/>
      <c r="S22" s="80" t="s">
        <v>958</v>
      </c>
      <c r="T22" s="80" t="s">
        <v>163</v>
      </c>
      <c r="U22" s="80" t="s">
        <v>163</v>
      </c>
      <c r="V22" s="80" t="str">
        <f t="shared" si="0"/>
        <v>N/A</v>
      </c>
      <c r="W22" s="81" t="str">
        <f t="shared" si="1"/>
        <v>N/A</v>
      </c>
    </row>
    <row r="23" spans="2:27" ht="56.25" customHeight="1" x14ac:dyDescent="0.2">
      <c r="B23" s="159" t="s">
        <v>2047</v>
      </c>
      <c r="C23" s="160"/>
      <c r="D23" s="160"/>
      <c r="E23" s="160"/>
      <c r="F23" s="160"/>
      <c r="G23" s="160"/>
      <c r="H23" s="160"/>
      <c r="I23" s="160"/>
      <c r="J23" s="160"/>
      <c r="K23" s="160"/>
      <c r="L23" s="160"/>
      <c r="M23" s="161" t="s">
        <v>2036</v>
      </c>
      <c r="N23" s="161"/>
      <c r="O23" s="161" t="s">
        <v>48</v>
      </c>
      <c r="P23" s="161"/>
      <c r="Q23" s="162" t="s">
        <v>49</v>
      </c>
      <c r="R23" s="162"/>
      <c r="S23" s="80" t="s">
        <v>50</v>
      </c>
      <c r="T23" s="80" t="s">
        <v>2046</v>
      </c>
      <c r="U23" s="80" t="s">
        <v>1767</v>
      </c>
      <c r="V23" s="80">
        <f t="shared" si="0"/>
        <v>200.03</v>
      </c>
      <c r="W23" s="81">
        <f t="shared" si="1"/>
        <v>66.67</v>
      </c>
    </row>
    <row r="24" spans="2:27" ht="56.25" customHeight="1" x14ac:dyDescent="0.2">
      <c r="B24" s="159" t="s">
        <v>2045</v>
      </c>
      <c r="C24" s="160"/>
      <c r="D24" s="160"/>
      <c r="E24" s="160"/>
      <c r="F24" s="160"/>
      <c r="G24" s="160"/>
      <c r="H24" s="160"/>
      <c r="I24" s="160"/>
      <c r="J24" s="160"/>
      <c r="K24" s="160"/>
      <c r="L24" s="160"/>
      <c r="M24" s="161" t="s">
        <v>2036</v>
      </c>
      <c r="N24" s="161"/>
      <c r="O24" s="161" t="s">
        <v>48</v>
      </c>
      <c r="P24" s="161"/>
      <c r="Q24" s="162" t="s">
        <v>49</v>
      </c>
      <c r="R24" s="162"/>
      <c r="S24" s="80" t="s">
        <v>50</v>
      </c>
      <c r="T24" s="80" t="s">
        <v>2038</v>
      </c>
      <c r="U24" s="80" t="s">
        <v>2038</v>
      </c>
      <c r="V24" s="80">
        <f t="shared" si="0"/>
        <v>100</v>
      </c>
      <c r="W24" s="81">
        <f t="shared" si="1"/>
        <v>44.44</v>
      </c>
    </row>
    <row r="25" spans="2:27" ht="56.25" customHeight="1" x14ac:dyDescent="0.2">
      <c r="B25" s="159" t="s">
        <v>2044</v>
      </c>
      <c r="C25" s="160"/>
      <c r="D25" s="160"/>
      <c r="E25" s="160"/>
      <c r="F25" s="160"/>
      <c r="G25" s="160"/>
      <c r="H25" s="160"/>
      <c r="I25" s="160"/>
      <c r="J25" s="160"/>
      <c r="K25" s="160"/>
      <c r="L25" s="160"/>
      <c r="M25" s="161" t="s">
        <v>2036</v>
      </c>
      <c r="N25" s="161"/>
      <c r="O25" s="161" t="s">
        <v>48</v>
      </c>
      <c r="P25" s="161"/>
      <c r="Q25" s="162" t="s">
        <v>231</v>
      </c>
      <c r="R25" s="162"/>
      <c r="S25" s="80" t="s">
        <v>50</v>
      </c>
      <c r="T25" s="80" t="s">
        <v>2043</v>
      </c>
      <c r="U25" s="80" t="s">
        <v>2043</v>
      </c>
      <c r="V25" s="80">
        <f t="shared" si="0"/>
        <v>100</v>
      </c>
      <c r="W25" s="81">
        <f t="shared" si="1"/>
        <v>71.430000000000007</v>
      </c>
    </row>
    <row r="26" spans="2:27" ht="56.25" customHeight="1" x14ac:dyDescent="0.2">
      <c r="B26" s="159" t="s">
        <v>2042</v>
      </c>
      <c r="C26" s="160"/>
      <c r="D26" s="160"/>
      <c r="E26" s="160"/>
      <c r="F26" s="160"/>
      <c r="G26" s="160"/>
      <c r="H26" s="160"/>
      <c r="I26" s="160"/>
      <c r="J26" s="160"/>
      <c r="K26" s="160"/>
      <c r="L26" s="160"/>
      <c r="M26" s="161" t="s">
        <v>2036</v>
      </c>
      <c r="N26" s="161"/>
      <c r="O26" s="161" t="s">
        <v>48</v>
      </c>
      <c r="P26" s="161"/>
      <c r="Q26" s="162" t="s">
        <v>49</v>
      </c>
      <c r="R26" s="162"/>
      <c r="S26" s="80" t="s">
        <v>50</v>
      </c>
      <c r="T26" s="80" t="s">
        <v>464</v>
      </c>
      <c r="U26" s="80" t="s">
        <v>2041</v>
      </c>
      <c r="V26" s="80">
        <f t="shared" si="0"/>
        <v>295.63</v>
      </c>
      <c r="W26" s="81">
        <f t="shared" si="1"/>
        <v>94.6</v>
      </c>
    </row>
    <row r="27" spans="2:27" ht="56.25" customHeight="1" x14ac:dyDescent="0.2">
      <c r="B27" s="159" t="s">
        <v>2040</v>
      </c>
      <c r="C27" s="160"/>
      <c r="D27" s="160"/>
      <c r="E27" s="160"/>
      <c r="F27" s="160"/>
      <c r="G27" s="160"/>
      <c r="H27" s="160"/>
      <c r="I27" s="160"/>
      <c r="J27" s="160"/>
      <c r="K27" s="160"/>
      <c r="L27" s="160"/>
      <c r="M27" s="161" t="s">
        <v>2036</v>
      </c>
      <c r="N27" s="161"/>
      <c r="O27" s="161" t="s">
        <v>48</v>
      </c>
      <c r="P27" s="161"/>
      <c r="Q27" s="162" t="s">
        <v>49</v>
      </c>
      <c r="R27" s="162"/>
      <c r="S27" s="80" t="s">
        <v>50</v>
      </c>
      <c r="T27" s="80" t="s">
        <v>2039</v>
      </c>
      <c r="U27" s="80" t="s">
        <v>2038</v>
      </c>
      <c r="V27" s="80">
        <f t="shared" si="0"/>
        <v>200</v>
      </c>
      <c r="W27" s="81">
        <f t="shared" si="1"/>
        <v>44.44</v>
      </c>
    </row>
    <row r="28" spans="2:27" ht="56.25" customHeight="1" thickBot="1" x14ac:dyDescent="0.25">
      <c r="B28" s="159" t="s">
        <v>2037</v>
      </c>
      <c r="C28" s="160"/>
      <c r="D28" s="160"/>
      <c r="E28" s="160"/>
      <c r="F28" s="160"/>
      <c r="G28" s="160"/>
      <c r="H28" s="160"/>
      <c r="I28" s="160"/>
      <c r="J28" s="160"/>
      <c r="K28" s="160"/>
      <c r="L28" s="160"/>
      <c r="M28" s="161" t="s">
        <v>2036</v>
      </c>
      <c r="N28" s="161"/>
      <c r="O28" s="161" t="s">
        <v>48</v>
      </c>
      <c r="P28" s="161"/>
      <c r="Q28" s="162" t="s">
        <v>49</v>
      </c>
      <c r="R28" s="162"/>
      <c r="S28" s="80" t="s">
        <v>50</v>
      </c>
      <c r="T28" s="80" t="s">
        <v>464</v>
      </c>
      <c r="U28" s="80" t="s">
        <v>2035</v>
      </c>
      <c r="V28" s="80">
        <f t="shared" si="0"/>
        <v>177.5</v>
      </c>
      <c r="W28" s="81">
        <f t="shared" si="1"/>
        <v>56.8</v>
      </c>
    </row>
    <row r="29" spans="2:27" ht="21.75" customHeight="1" thickTop="1" thickBot="1" x14ac:dyDescent="0.25">
      <c r="B29" s="1" t="s">
        <v>63</v>
      </c>
      <c r="C29" s="2"/>
      <c r="D29" s="2"/>
      <c r="E29" s="2"/>
      <c r="F29" s="2"/>
      <c r="G29" s="2"/>
      <c r="H29" s="3"/>
      <c r="I29" s="3"/>
      <c r="J29" s="3"/>
      <c r="K29" s="3"/>
      <c r="L29" s="3"/>
      <c r="M29" s="3"/>
      <c r="N29" s="3"/>
      <c r="O29" s="3"/>
      <c r="P29" s="3"/>
      <c r="Q29" s="3"/>
      <c r="R29" s="3"/>
      <c r="S29" s="3"/>
      <c r="T29" s="3"/>
      <c r="U29" s="3"/>
      <c r="V29" s="3"/>
      <c r="W29" s="4"/>
      <c r="X29" s="82"/>
    </row>
    <row r="30" spans="2:27" ht="29.25" customHeight="1" thickTop="1" thickBot="1" x14ac:dyDescent="0.25">
      <c r="B30" s="143" t="s">
        <v>2096</v>
      </c>
      <c r="C30" s="144"/>
      <c r="D30" s="144"/>
      <c r="E30" s="144"/>
      <c r="F30" s="144"/>
      <c r="G30" s="144"/>
      <c r="H30" s="144"/>
      <c r="I30" s="144"/>
      <c r="J30" s="144"/>
      <c r="K30" s="144"/>
      <c r="L30" s="144"/>
      <c r="M30" s="144"/>
      <c r="N30" s="144"/>
      <c r="O30" s="144"/>
      <c r="P30" s="144"/>
      <c r="Q30" s="145"/>
      <c r="R30" s="83" t="s">
        <v>41</v>
      </c>
      <c r="S30" s="149" t="s">
        <v>42</v>
      </c>
      <c r="T30" s="149"/>
      <c r="U30" s="84" t="s">
        <v>64</v>
      </c>
      <c r="V30" s="150" t="s">
        <v>65</v>
      </c>
      <c r="W30" s="151"/>
    </row>
    <row r="31" spans="2:27" ht="30.75" customHeight="1" thickBot="1" x14ac:dyDescent="0.25">
      <c r="B31" s="146"/>
      <c r="C31" s="147"/>
      <c r="D31" s="147"/>
      <c r="E31" s="147"/>
      <c r="F31" s="147"/>
      <c r="G31" s="147"/>
      <c r="H31" s="147"/>
      <c r="I31" s="147"/>
      <c r="J31" s="147"/>
      <c r="K31" s="147"/>
      <c r="L31" s="147"/>
      <c r="M31" s="147"/>
      <c r="N31" s="147"/>
      <c r="O31" s="147"/>
      <c r="P31" s="147"/>
      <c r="Q31" s="148"/>
      <c r="R31" s="85" t="s">
        <v>66</v>
      </c>
      <c r="S31" s="85" t="s">
        <v>66</v>
      </c>
      <c r="T31" s="85" t="s">
        <v>48</v>
      </c>
      <c r="U31" s="85" t="s">
        <v>66</v>
      </c>
      <c r="V31" s="85" t="s">
        <v>67</v>
      </c>
      <c r="W31" s="86" t="s">
        <v>68</v>
      </c>
      <c r="Y31" s="82"/>
    </row>
    <row r="32" spans="2:27" ht="23.25" customHeight="1" thickBot="1" x14ac:dyDescent="0.25">
      <c r="B32" s="152" t="s">
        <v>69</v>
      </c>
      <c r="C32" s="153"/>
      <c r="D32" s="153"/>
      <c r="E32" s="87" t="s">
        <v>2034</v>
      </c>
      <c r="F32" s="87"/>
      <c r="G32" s="87"/>
      <c r="H32" s="88"/>
      <c r="I32" s="88"/>
      <c r="J32" s="88"/>
      <c r="K32" s="88"/>
      <c r="L32" s="88"/>
      <c r="M32" s="88"/>
      <c r="N32" s="88"/>
      <c r="O32" s="88"/>
      <c r="P32" s="89"/>
      <c r="Q32" s="89"/>
      <c r="R32" s="90" t="s">
        <v>2033</v>
      </c>
      <c r="S32" s="91" t="s">
        <v>10</v>
      </c>
      <c r="T32" s="89"/>
      <c r="U32" s="91" t="s">
        <v>2031</v>
      </c>
      <c r="V32" s="89"/>
      <c r="W32" s="92">
        <f>+IF(ISERR(U32/R32*100),"N/A",ROUND(U32/R32*100,2))</f>
        <v>42.46</v>
      </c>
    </row>
    <row r="33" spans="2:23" ht="26.25" customHeight="1" thickBot="1" x14ac:dyDescent="0.25">
      <c r="B33" s="154" t="s">
        <v>73</v>
      </c>
      <c r="C33" s="155"/>
      <c r="D33" s="155"/>
      <c r="E33" s="93" t="s">
        <v>2034</v>
      </c>
      <c r="F33" s="93"/>
      <c r="G33" s="93"/>
      <c r="H33" s="94"/>
      <c r="I33" s="94"/>
      <c r="J33" s="94"/>
      <c r="K33" s="94"/>
      <c r="L33" s="94"/>
      <c r="M33" s="94"/>
      <c r="N33" s="94"/>
      <c r="O33" s="94"/>
      <c r="P33" s="95"/>
      <c r="Q33" s="95"/>
      <c r="R33" s="96" t="s">
        <v>2033</v>
      </c>
      <c r="S33" s="97" t="s">
        <v>2032</v>
      </c>
      <c r="T33" s="97">
        <f>+IF(ISERR(S33/R33*100),"N/A",ROUND(S33/R33*100,2))</f>
        <v>51.54</v>
      </c>
      <c r="U33" s="97" t="s">
        <v>2031</v>
      </c>
      <c r="V33" s="97">
        <f>+IF(ISERR(U33/S33*100),"N/A",ROUND(U33/S33*100,2))</f>
        <v>82.37</v>
      </c>
      <c r="W33" s="98">
        <f>+IF(ISERR(U33/R33*100),"N/A",ROUND(U33/R33*100,2))</f>
        <v>42.46</v>
      </c>
    </row>
    <row r="34" spans="2:23" ht="22.5" customHeight="1" thickTop="1" thickBot="1" x14ac:dyDescent="0.25">
      <c r="B34" s="1" t="s">
        <v>76</v>
      </c>
      <c r="C34" s="2"/>
      <c r="D34" s="2"/>
      <c r="E34" s="2"/>
      <c r="F34" s="2"/>
      <c r="G34" s="2"/>
      <c r="H34" s="3"/>
      <c r="I34" s="3"/>
      <c r="J34" s="3"/>
      <c r="K34" s="3"/>
      <c r="L34" s="3"/>
      <c r="M34" s="3"/>
      <c r="N34" s="3"/>
      <c r="O34" s="3"/>
      <c r="P34" s="3"/>
      <c r="Q34" s="3"/>
      <c r="R34" s="3"/>
      <c r="S34" s="3"/>
      <c r="T34" s="3"/>
      <c r="U34" s="3"/>
      <c r="V34" s="3"/>
      <c r="W34" s="4"/>
    </row>
    <row r="35" spans="2:23" ht="37.5" customHeight="1" thickTop="1" x14ac:dyDescent="0.2">
      <c r="B35" s="137" t="s">
        <v>2148</v>
      </c>
      <c r="C35" s="138"/>
      <c r="D35" s="138"/>
      <c r="E35" s="138"/>
      <c r="F35" s="138"/>
      <c r="G35" s="138"/>
      <c r="H35" s="138"/>
      <c r="I35" s="138"/>
      <c r="J35" s="138"/>
      <c r="K35" s="138"/>
      <c r="L35" s="138"/>
      <c r="M35" s="138"/>
      <c r="N35" s="138"/>
      <c r="O35" s="138"/>
      <c r="P35" s="138"/>
      <c r="Q35" s="138"/>
      <c r="R35" s="138"/>
      <c r="S35" s="138"/>
      <c r="T35" s="138"/>
      <c r="U35" s="138"/>
      <c r="V35" s="138"/>
      <c r="W35" s="139"/>
    </row>
    <row r="36" spans="2:23" ht="40.5" customHeight="1" thickBot="1" x14ac:dyDescent="0.25">
      <c r="B36" s="156"/>
      <c r="C36" s="157"/>
      <c r="D36" s="157"/>
      <c r="E36" s="157"/>
      <c r="F36" s="157"/>
      <c r="G36" s="157"/>
      <c r="H36" s="157"/>
      <c r="I36" s="157"/>
      <c r="J36" s="157"/>
      <c r="K36" s="157"/>
      <c r="L36" s="157"/>
      <c r="M36" s="157"/>
      <c r="N36" s="157"/>
      <c r="O36" s="157"/>
      <c r="P36" s="157"/>
      <c r="Q36" s="157"/>
      <c r="R36" s="157"/>
      <c r="S36" s="157"/>
      <c r="T36" s="157"/>
      <c r="U36" s="157"/>
      <c r="V36" s="157"/>
      <c r="W36" s="158"/>
    </row>
    <row r="37" spans="2:23" ht="37.5" customHeight="1" thickTop="1" x14ac:dyDescent="0.2">
      <c r="B37" s="137" t="s">
        <v>2149</v>
      </c>
      <c r="C37" s="138"/>
      <c r="D37" s="138"/>
      <c r="E37" s="138"/>
      <c r="F37" s="138"/>
      <c r="G37" s="138"/>
      <c r="H37" s="138"/>
      <c r="I37" s="138"/>
      <c r="J37" s="138"/>
      <c r="K37" s="138"/>
      <c r="L37" s="138"/>
      <c r="M37" s="138"/>
      <c r="N37" s="138"/>
      <c r="O37" s="138"/>
      <c r="P37" s="138"/>
      <c r="Q37" s="138"/>
      <c r="R37" s="138"/>
      <c r="S37" s="138"/>
      <c r="T37" s="138"/>
      <c r="U37" s="138"/>
      <c r="V37" s="138"/>
      <c r="W37" s="139"/>
    </row>
    <row r="38" spans="2:23" ht="15" customHeight="1" thickBot="1" x14ac:dyDescent="0.25">
      <c r="B38" s="156"/>
      <c r="C38" s="157"/>
      <c r="D38" s="157"/>
      <c r="E38" s="157"/>
      <c r="F38" s="157"/>
      <c r="G38" s="157"/>
      <c r="H38" s="157"/>
      <c r="I38" s="157"/>
      <c r="J38" s="157"/>
      <c r="K38" s="157"/>
      <c r="L38" s="157"/>
      <c r="M38" s="157"/>
      <c r="N38" s="157"/>
      <c r="O38" s="157"/>
      <c r="P38" s="157"/>
      <c r="Q38" s="157"/>
      <c r="R38" s="157"/>
      <c r="S38" s="157"/>
      <c r="T38" s="157"/>
      <c r="U38" s="157"/>
      <c r="V38" s="157"/>
      <c r="W38" s="158"/>
    </row>
    <row r="39" spans="2:23" ht="37.5" customHeight="1" thickTop="1" x14ac:dyDescent="0.2">
      <c r="B39" s="137" t="s">
        <v>2150</v>
      </c>
      <c r="C39" s="138"/>
      <c r="D39" s="138"/>
      <c r="E39" s="138"/>
      <c r="F39" s="138"/>
      <c r="G39" s="138"/>
      <c r="H39" s="138"/>
      <c r="I39" s="138"/>
      <c r="J39" s="138"/>
      <c r="K39" s="138"/>
      <c r="L39" s="138"/>
      <c r="M39" s="138"/>
      <c r="N39" s="138"/>
      <c r="O39" s="138"/>
      <c r="P39" s="138"/>
      <c r="Q39" s="138"/>
      <c r="R39" s="138"/>
      <c r="S39" s="138"/>
      <c r="T39" s="138"/>
      <c r="U39" s="138"/>
      <c r="V39" s="138"/>
      <c r="W39" s="139"/>
    </row>
    <row r="40" spans="2:23" ht="15.75" thickBot="1" x14ac:dyDescent="0.25">
      <c r="B40" s="140"/>
      <c r="C40" s="141"/>
      <c r="D40" s="141"/>
      <c r="E40" s="141"/>
      <c r="F40" s="141"/>
      <c r="G40" s="141"/>
      <c r="H40" s="141"/>
      <c r="I40" s="141"/>
      <c r="J40" s="141"/>
      <c r="K40" s="141"/>
      <c r="L40" s="141"/>
      <c r="M40" s="141"/>
      <c r="N40" s="141"/>
      <c r="O40" s="141"/>
      <c r="P40" s="141"/>
      <c r="Q40" s="141"/>
      <c r="R40" s="141"/>
      <c r="S40" s="141"/>
      <c r="T40" s="141"/>
      <c r="U40" s="141"/>
      <c r="V40" s="141"/>
      <c r="W40" s="142"/>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1771</v>
      </c>
      <c r="D4" s="190" t="s">
        <v>2058</v>
      </c>
      <c r="E4" s="190"/>
      <c r="F4" s="190"/>
      <c r="G4" s="190"/>
      <c r="H4" s="191"/>
      <c r="I4" s="63"/>
      <c r="J4" s="192" t="s">
        <v>6</v>
      </c>
      <c r="K4" s="190"/>
      <c r="L4" s="62" t="s">
        <v>2067</v>
      </c>
      <c r="M4" s="193" t="s">
        <v>2066</v>
      </c>
      <c r="N4" s="193"/>
      <c r="O4" s="193"/>
      <c r="P4" s="193"/>
      <c r="Q4" s="194"/>
      <c r="R4" s="64"/>
      <c r="S4" s="195" t="s">
        <v>2141</v>
      </c>
      <c r="T4" s="196"/>
      <c r="U4" s="196"/>
      <c r="V4" s="183" t="s">
        <v>2061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2036</v>
      </c>
      <c r="D6" s="179" t="s">
        <v>2055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2053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2065</v>
      </c>
      <c r="C21" s="160"/>
      <c r="D21" s="160"/>
      <c r="E21" s="160"/>
      <c r="F21" s="160"/>
      <c r="G21" s="160"/>
      <c r="H21" s="160"/>
      <c r="I21" s="160"/>
      <c r="J21" s="160"/>
      <c r="K21" s="160"/>
      <c r="L21" s="160"/>
      <c r="M21" s="161" t="s">
        <v>2036</v>
      </c>
      <c r="N21" s="161"/>
      <c r="O21" s="161" t="s">
        <v>1267</v>
      </c>
      <c r="P21" s="161"/>
      <c r="Q21" s="162" t="s">
        <v>49</v>
      </c>
      <c r="R21" s="162"/>
      <c r="S21" s="80" t="s">
        <v>2064</v>
      </c>
      <c r="T21" s="80" t="s">
        <v>163</v>
      </c>
      <c r="U21" s="80" t="s">
        <v>163</v>
      </c>
      <c r="V21" s="80" t="str">
        <f>+IF(ISERR(U21/T21*100),"N/A",ROUND(U21/T21*100,2))</f>
        <v>N/A</v>
      </c>
      <c r="W21" s="81" t="str">
        <f>+IF(ISERR(U21/S21*100),"N/A",ROUND(U21/S21*100,2))</f>
        <v>N/A</v>
      </c>
    </row>
    <row r="22" spans="2:27" ht="56.25" customHeight="1" thickBot="1" x14ac:dyDescent="0.25">
      <c r="B22" s="159" t="s">
        <v>2063</v>
      </c>
      <c r="C22" s="160"/>
      <c r="D22" s="160"/>
      <c r="E22" s="160"/>
      <c r="F22" s="160"/>
      <c r="G22" s="160"/>
      <c r="H22" s="160"/>
      <c r="I22" s="160"/>
      <c r="J22" s="160"/>
      <c r="K22" s="160"/>
      <c r="L22" s="160"/>
      <c r="M22" s="161" t="s">
        <v>2036</v>
      </c>
      <c r="N22" s="161"/>
      <c r="O22" s="161" t="s">
        <v>1267</v>
      </c>
      <c r="P22" s="161"/>
      <c r="Q22" s="162" t="s">
        <v>49</v>
      </c>
      <c r="R22" s="162"/>
      <c r="S22" s="80" t="s">
        <v>2062</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2034</v>
      </c>
      <c r="F26" s="87"/>
      <c r="G26" s="87"/>
      <c r="H26" s="88"/>
      <c r="I26" s="88"/>
      <c r="J26" s="88"/>
      <c r="K26" s="88"/>
      <c r="L26" s="88"/>
      <c r="M26" s="88"/>
      <c r="N26" s="88"/>
      <c r="O26" s="88"/>
      <c r="P26" s="89"/>
      <c r="Q26" s="89"/>
      <c r="R26" s="90" t="s">
        <v>2061</v>
      </c>
      <c r="S26" s="91" t="s">
        <v>10</v>
      </c>
      <c r="T26" s="89"/>
      <c r="U26" s="91" t="s">
        <v>2059</v>
      </c>
      <c r="V26" s="89"/>
      <c r="W26" s="92">
        <f>+IF(ISERR(U26/R26*100),"N/A",ROUND(U26/R26*100,2))</f>
        <v>34.33</v>
      </c>
    </row>
    <row r="27" spans="2:27" ht="26.25" customHeight="1" thickBot="1" x14ac:dyDescent="0.25">
      <c r="B27" s="154" t="s">
        <v>73</v>
      </c>
      <c r="C27" s="155"/>
      <c r="D27" s="155"/>
      <c r="E27" s="93" t="s">
        <v>2034</v>
      </c>
      <c r="F27" s="93"/>
      <c r="G27" s="93"/>
      <c r="H27" s="94"/>
      <c r="I27" s="94"/>
      <c r="J27" s="94"/>
      <c r="K27" s="94"/>
      <c r="L27" s="94"/>
      <c r="M27" s="94"/>
      <c r="N27" s="94"/>
      <c r="O27" s="94"/>
      <c r="P27" s="95"/>
      <c r="Q27" s="95"/>
      <c r="R27" s="96" t="s">
        <v>2060</v>
      </c>
      <c r="S27" s="97" t="s">
        <v>2059</v>
      </c>
      <c r="T27" s="97">
        <f>+IF(ISERR(S27/R27*100),"N/A",ROUND(S27/R27*100,2))</f>
        <v>40.39</v>
      </c>
      <c r="U27" s="97" t="s">
        <v>2059</v>
      </c>
      <c r="V27" s="97">
        <f>+IF(ISERR(U27/S27*100),"N/A",ROUND(U27/S27*100,2))</f>
        <v>100</v>
      </c>
      <c r="W27" s="98">
        <f>+IF(ISERR(U27/R27*100),"N/A",ROUND(U27/R27*100,2))</f>
        <v>40.39</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2142</v>
      </c>
      <c r="C29" s="138"/>
      <c r="D29" s="138"/>
      <c r="E29" s="138"/>
      <c r="F29" s="138"/>
      <c r="G29" s="138"/>
      <c r="H29" s="138"/>
      <c r="I29" s="138"/>
      <c r="J29" s="138"/>
      <c r="K29" s="138"/>
      <c r="L29" s="138"/>
      <c r="M29" s="138"/>
      <c r="N29" s="138"/>
      <c r="O29" s="138"/>
      <c r="P29" s="138"/>
      <c r="Q29" s="138"/>
      <c r="R29" s="138"/>
      <c r="S29" s="138"/>
      <c r="T29" s="138"/>
      <c r="U29" s="138"/>
      <c r="V29" s="138"/>
      <c r="W29" s="139"/>
    </row>
    <row r="30" spans="2:27" ht="1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2143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2144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2085</v>
      </c>
      <c r="D4" s="190" t="s">
        <v>2084</v>
      </c>
      <c r="E4" s="190"/>
      <c r="F4" s="190"/>
      <c r="G4" s="190"/>
      <c r="H4" s="191"/>
      <c r="I4" s="63"/>
      <c r="J4" s="192" t="s">
        <v>6</v>
      </c>
      <c r="K4" s="190"/>
      <c r="L4" s="62" t="s">
        <v>207</v>
      </c>
      <c r="M4" s="193" t="s">
        <v>206</v>
      </c>
      <c r="N4" s="193"/>
      <c r="O4" s="193"/>
      <c r="P4" s="193"/>
      <c r="Q4" s="194"/>
      <c r="R4" s="64"/>
      <c r="S4" s="195" t="s">
        <v>2141</v>
      </c>
      <c r="T4" s="196"/>
      <c r="U4" s="196"/>
      <c r="V4" s="183" t="s">
        <v>2083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2071</v>
      </c>
      <c r="D6" s="179" t="s">
        <v>2082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1953</v>
      </c>
      <c r="K8" s="71" t="s">
        <v>2081</v>
      </c>
      <c r="L8" s="71" t="s">
        <v>2080</v>
      </c>
      <c r="M8" s="71" t="s">
        <v>2079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89" customHeight="1" thickTop="1" thickBot="1" x14ac:dyDescent="0.25">
      <c r="B10" s="72" t="s">
        <v>21</v>
      </c>
      <c r="C10" s="183" t="s">
        <v>2078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2077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2076</v>
      </c>
      <c r="C21" s="160"/>
      <c r="D21" s="160"/>
      <c r="E21" s="160"/>
      <c r="F21" s="160"/>
      <c r="G21" s="160"/>
      <c r="H21" s="160"/>
      <c r="I21" s="160"/>
      <c r="J21" s="160"/>
      <c r="K21" s="160"/>
      <c r="L21" s="160"/>
      <c r="M21" s="161" t="s">
        <v>2071</v>
      </c>
      <c r="N21" s="161"/>
      <c r="O21" s="161" t="s">
        <v>48</v>
      </c>
      <c r="P21" s="161"/>
      <c r="Q21" s="162" t="s">
        <v>49</v>
      </c>
      <c r="R21" s="162"/>
      <c r="S21" s="80" t="s">
        <v>50</v>
      </c>
      <c r="T21" s="80" t="s">
        <v>125</v>
      </c>
      <c r="U21" s="80" t="s">
        <v>2075</v>
      </c>
      <c r="V21" s="80">
        <f>+IF(ISERR(U21/T21*100),"N/A",ROUND(U21/T21*100,2))</f>
        <v>109.93</v>
      </c>
      <c r="W21" s="81">
        <f>+IF(ISERR(U21/S21*100),"N/A",ROUND(U21/S21*100,2))</f>
        <v>32.979999999999997</v>
      </c>
    </row>
    <row r="22" spans="2:27" ht="56.25" customHeight="1" x14ac:dyDescent="0.2">
      <c r="B22" s="159" t="s">
        <v>2074</v>
      </c>
      <c r="C22" s="160"/>
      <c r="D22" s="160"/>
      <c r="E22" s="160"/>
      <c r="F22" s="160"/>
      <c r="G22" s="160"/>
      <c r="H22" s="160"/>
      <c r="I22" s="160"/>
      <c r="J22" s="160"/>
      <c r="K22" s="160"/>
      <c r="L22" s="160"/>
      <c r="M22" s="161" t="s">
        <v>2071</v>
      </c>
      <c r="N22" s="161"/>
      <c r="O22" s="161" t="s">
        <v>48</v>
      </c>
      <c r="P22" s="161"/>
      <c r="Q22" s="162" t="s">
        <v>49</v>
      </c>
      <c r="R22" s="162"/>
      <c r="S22" s="80" t="s">
        <v>50</v>
      </c>
      <c r="T22" s="80" t="s">
        <v>201</v>
      </c>
      <c r="U22" s="80" t="s">
        <v>2073</v>
      </c>
      <c r="V22" s="80">
        <f>+IF(ISERR(U22/T22*100),"N/A",ROUND(U22/T22*100,2))</f>
        <v>80</v>
      </c>
      <c r="W22" s="81">
        <f>+IF(ISERR(U22/S22*100),"N/A",ROUND(U22/S22*100,2))</f>
        <v>16</v>
      </c>
    </row>
    <row r="23" spans="2:27" ht="56.25" customHeight="1" thickBot="1" x14ac:dyDescent="0.25">
      <c r="B23" s="159" t="s">
        <v>2072</v>
      </c>
      <c r="C23" s="160"/>
      <c r="D23" s="160"/>
      <c r="E23" s="160"/>
      <c r="F23" s="160"/>
      <c r="G23" s="160"/>
      <c r="H23" s="160"/>
      <c r="I23" s="160"/>
      <c r="J23" s="160"/>
      <c r="K23" s="160"/>
      <c r="L23" s="160"/>
      <c r="M23" s="161" t="s">
        <v>2071</v>
      </c>
      <c r="N23" s="161"/>
      <c r="O23" s="161" t="s">
        <v>48</v>
      </c>
      <c r="P23" s="161"/>
      <c r="Q23" s="162" t="s">
        <v>49</v>
      </c>
      <c r="R23" s="162"/>
      <c r="S23" s="80" t="s">
        <v>50</v>
      </c>
      <c r="T23" s="80" t="s">
        <v>127</v>
      </c>
      <c r="U23" s="80" t="s">
        <v>2070</v>
      </c>
      <c r="V23" s="80">
        <f>+IF(ISERR(U23/T23*100),"N/A",ROUND(U23/T23*100,2))</f>
        <v>76</v>
      </c>
      <c r="W23" s="81">
        <f>+IF(ISERR(U23/S23*100),"N/A",ROUND(U23/S23*100,2))</f>
        <v>30.4</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2069</v>
      </c>
      <c r="F27" s="87"/>
      <c r="G27" s="87"/>
      <c r="H27" s="88"/>
      <c r="I27" s="88"/>
      <c r="J27" s="88"/>
      <c r="K27" s="88"/>
      <c r="L27" s="88"/>
      <c r="M27" s="88"/>
      <c r="N27" s="88"/>
      <c r="O27" s="88"/>
      <c r="P27" s="89"/>
      <c r="Q27" s="89"/>
      <c r="R27" s="90" t="s">
        <v>2068</v>
      </c>
      <c r="S27" s="91" t="s">
        <v>10</v>
      </c>
      <c r="T27" s="89"/>
      <c r="U27" s="91" t="s">
        <v>62</v>
      </c>
      <c r="V27" s="89"/>
      <c r="W27" s="92">
        <f>+IF(ISERR(U27/R27*100),"N/A",ROUND(U27/R27*100,2))</f>
        <v>0</v>
      </c>
    </row>
    <row r="28" spans="2:27" ht="26.25" customHeight="1" thickBot="1" x14ac:dyDescent="0.25">
      <c r="B28" s="154" t="s">
        <v>73</v>
      </c>
      <c r="C28" s="155"/>
      <c r="D28" s="155"/>
      <c r="E28" s="93" t="s">
        <v>2069</v>
      </c>
      <c r="F28" s="93"/>
      <c r="G28" s="93"/>
      <c r="H28" s="94"/>
      <c r="I28" s="94"/>
      <c r="J28" s="94"/>
      <c r="K28" s="94"/>
      <c r="L28" s="94"/>
      <c r="M28" s="94"/>
      <c r="N28" s="94"/>
      <c r="O28" s="94"/>
      <c r="P28" s="95"/>
      <c r="Q28" s="95"/>
      <c r="R28" s="96" t="s">
        <v>2068</v>
      </c>
      <c r="S28" s="97" t="s">
        <v>62</v>
      </c>
      <c r="T28" s="97">
        <f>+IF(ISERR(S28/R28*100),"N/A",ROUND(S28/R28*100,2))</f>
        <v>0</v>
      </c>
      <c r="U28" s="97" t="s">
        <v>62</v>
      </c>
      <c r="V28" s="97" t="str">
        <f>+IF(ISERR(U28/S28*100),"N/A",ROUND(U28/S28*100,2))</f>
        <v>N/A</v>
      </c>
      <c r="W28" s="98">
        <f>+IF(ISERR(U28/R28*100),"N/A",ROUND(U28/R28*100,2))</f>
        <v>0</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2145</v>
      </c>
      <c r="C30" s="138"/>
      <c r="D30" s="138"/>
      <c r="E30" s="138"/>
      <c r="F30" s="138"/>
      <c r="G30" s="138"/>
      <c r="H30" s="138"/>
      <c r="I30" s="138"/>
      <c r="J30" s="138"/>
      <c r="K30" s="138"/>
      <c r="L30" s="138"/>
      <c r="M30" s="138"/>
      <c r="N30" s="138"/>
      <c r="O30" s="138"/>
      <c r="P30" s="138"/>
      <c r="Q30" s="138"/>
      <c r="R30" s="138"/>
      <c r="S30" s="138"/>
      <c r="T30" s="138"/>
      <c r="U30" s="138"/>
      <c r="V30" s="138"/>
      <c r="W30" s="139"/>
    </row>
    <row r="31" spans="2:27" ht="95.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2146</v>
      </c>
      <c r="C32" s="138"/>
      <c r="D32" s="138"/>
      <c r="E32" s="138"/>
      <c r="F32" s="138"/>
      <c r="G32" s="138"/>
      <c r="H32" s="138"/>
      <c r="I32" s="138"/>
      <c r="J32" s="138"/>
      <c r="K32" s="138"/>
      <c r="L32" s="138"/>
      <c r="M32" s="138"/>
      <c r="N32" s="138"/>
      <c r="O32" s="138"/>
      <c r="P32" s="138"/>
      <c r="Q32" s="138"/>
      <c r="R32" s="138"/>
      <c r="S32" s="138"/>
      <c r="T32" s="138"/>
      <c r="U32" s="138"/>
      <c r="V32" s="138"/>
      <c r="W32" s="139"/>
    </row>
    <row r="33" spans="2:23" ht="89.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2147</v>
      </c>
      <c r="C34" s="138"/>
      <c r="D34" s="138"/>
      <c r="E34" s="138"/>
      <c r="F34" s="138"/>
      <c r="G34" s="138"/>
      <c r="H34" s="138"/>
      <c r="I34" s="138"/>
      <c r="J34" s="138"/>
      <c r="K34" s="138"/>
      <c r="L34" s="138"/>
      <c r="M34" s="138"/>
      <c r="N34" s="138"/>
      <c r="O34" s="138"/>
      <c r="P34" s="138"/>
      <c r="Q34" s="138"/>
      <c r="R34" s="138"/>
      <c r="S34" s="138"/>
      <c r="T34" s="138"/>
      <c r="U34" s="138"/>
      <c r="V34" s="138"/>
      <c r="W34" s="139"/>
    </row>
    <row r="35" spans="2:23" ht="34.5"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407</v>
      </c>
      <c r="D4" s="190" t="s">
        <v>2094</v>
      </c>
      <c r="E4" s="190"/>
      <c r="F4" s="190"/>
      <c r="G4" s="190"/>
      <c r="H4" s="191"/>
      <c r="I4" s="63"/>
      <c r="J4" s="192" t="s">
        <v>6</v>
      </c>
      <c r="K4" s="190"/>
      <c r="L4" s="62" t="s">
        <v>2093</v>
      </c>
      <c r="M4" s="193" t="s">
        <v>2092</v>
      </c>
      <c r="N4" s="193"/>
      <c r="O4" s="193"/>
      <c r="P4" s="193"/>
      <c r="Q4" s="194"/>
      <c r="R4" s="64"/>
      <c r="S4" s="195" t="s">
        <v>2141</v>
      </c>
      <c r="T4" s="196"/>
      <c r="U4" s="196"/>
      <c r="V4" s="183" t="s">
        <v>252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2087</v>
      </c>
      <c r="D6" s="179" t="s">
        <v>2091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2090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2089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2088</v>
      </c>
      <c r="C21" s="160"/>
      <c r="D21" s="160"/>
      <c r="E21" s="160"/>
      <c r="F21" s="160"/>
      <c r="G21" s="160"/>
      <c r="H21" s="160"/>
      <c r="I21" s="160"/>
      <c r="J21" s="160"/>
      <c r="K21" s="160"/>
      <c r="L21" s="160"/>
      <c r="M21" s="161" t="s">
        <v>2087</v>
      </c>
      <c r="N21" s="161"/>
      <c r="O21" s="161" t="s">
        <v>48</v>
      </c>
      <c r="P21" s="161"/>
      <c r="Q21" s="162" t="s">
        <v>231</v>
      </c>
      <c r="R21" s="162"/>
      <c r="S21" s="80" t="s">
        <v>50</v>
      </c>
      <c r="T21" s="80" t="s">
        <v>127</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2086</v>
      </c>
      <c r="F25" s="87"/>
      <c r="G25" s="87"/>
      <c r="H25" s="88"/>
      <c r="I25" s="88"/>
      <c r="J25" s="88"/>
      <c r="K25" s="88"/>
      <c r="L25" s="88"/>
      <c r="M25" s="88"/>
      <c r="N25" s="88"/>
      <c r="O25" s="88"/>
      <c r="P25" s="89"/>
      <c r="Q25" s="89"/>
      <c r="R25" s="90" t="s">
        <v>1623</v>
      </c>
      <c r="S25" s="91" t="s">
        <v>10</v>
      </c>
      <c r="T25" s="89"/>
      <c r="U25" s="91" t="s">
        <v>62</v>
      </c>
      <c r="V25" s="89"/>
      <c r="W25" s="92">
        <f>+IF(ISERR(U25/R25*100),"N/A",ROUND(U25/R25*100,2))</f>
        <v>0</v>
      </c>
    </row>
    <row r="26" spans="2:27" ht="26.25" customHeight="1" thickBot="1" x14ac:dyDescent="0.25">
      <c r="B26" s="154" t="s">
        <v>73</v>
      </c>
      <c r="C26" s="155"/>
      <c r="D26" s="155"/>
      <c r="E26" s="93" t="s">
        <v>2086</v>
      </c>
      <c r="F26" s="93"/>
      <c r="G26" s="93"/>
      <c r="H26" s="94"/>
      <c r="I26" s="94"/>
      <c r="J26" s="94"/>
      <c r="K26" s="94"/>
      <c r="L26" s="94"/>
      <c r="M26" s="94"/>
      <c r="N26" s="94"/>
      <c r="O26" s="94"/>
      <c r="P26" s="95"/>
      <c r="Q26" s="95"/>
      <c r="R26" s="96" t="s">
        <v>1623</v>
      </c>
      <c r="S26" s="97" t="s">
        <v>1564</v>
      </c>
      <c r="T26" s="97">
        <f>+IF(ISERR(S26/R26*100),"N/A",ROUND(S26/R26*100,2))</f>
        <v>48.48</v>
      </c>
      <c r="U26" s="97" t="s">
        <v>62</v>
      </c>
      <c r="V26" s="97">
        <f>+IF(ISERR(U26/S26*100),"N/A",ROUND(U26/S26*100,2))</f>
        <v>0</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190</v>
      </c>
      <c r="D4" s="190" t="s">
        <v>189</v>
      </c>
      <c r="E4" s="190"/>
      <c r="F4" s="190"/>
      <c r="G4" s="190"/>
      <c r="H4" s="191"/>
      <c r="I4" s="63"/>
      <c r="J4" s="192" t="s">
        <v>6</v>
      </c>
      <c r="K4" s="190"/>
      <c r="L4" s="62" t="s">
        <v>221</v>
      </c>
      <c r="M4" s="193" t="s">
        <v>220</v>
      </c>
      <c r="N4" s="193"/>
      <c r="O4" s="193"/>
      <c r="P4" s="193"/>
      <c r="Q4" s="194"/>
      <c r="R4" s="64"/>
      <c r="S4" s="195" t="s">
        <v>2141</v>
      </c>
      <c r="T4" s="196"/>
      <c r="U4" s="196"/>
      <c r="V4" s="183" t="s">
        <v>212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216</v>
      </c>
      <c r="D6" s="179" t="s">
        <v>219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218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217</v>
      </c>
      <c r="C21" s="160"/>
      <c r="D21" s="160"/>
      <c r="E21" s="160"/>
      <c r="F21" s="160"/>
      <c r="G21" s="160"/>
      <c r="H21" s="160"/>
      <c r="I21" s="160"/>
      <c r="J21" s="160"/>
      <c r="K21" s="160"/>
      <c r="L21" s="160"/>
      <c r="M21" s="161" t="s">
        <v>216</v>
      </c>
      <c r="N21" s="161"/>
      <c r="O21" s="161" t="s">
        <v>48</v>
      </c>
      <c r="P21" s="161"/>
      <c r="Q21" s="162" t="s">
        <v>49</v>
      </c>
      <c r="R21" s="162"/>
      <c r="S21" s="80" t="s">
        <v>215</v>
      </c>
      <c r="T21" s="80" t="s">
        <v>214</v>
      </c>
      <c r="U21" s="80" t="s">
        <v>213</v>
      </c>
      <c r="V21" s="80">
        <f>+IF(ISERR(U21/T21*100),"N/A",ROUND(U21/T21*100,2))</f>
        <v>74.98</v>
      </c>
      <c r="W21" s="81">
        <f>+IF(ISERR(U21/S21*100),"N/A",ROUND(U21/S21*100,2))</f>
        <v>185.91</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211</v>
      </c>
      <c r="F25" s="87"/>
      <c r="G25" s="87"/>
      <c r="H25" s="88"/>
      <c r="I25" s="88"/>
      <c r="J25" s="88"/>
      <c r="K25" s="88"/>
      <c r="L25" s="88"/>
      <c r="M25" s="88"/>
      <c r="N25" s="88"/>
      <c r="O25" s="88"/>
      <c r="P25" s="89"/>
      <c r="Q25" s="89"/>
      <c r="R25" s="90" t="s">
        <v>212</v>
      </c>
      <c r="S25" s="91" t="s">
        <v>10</v>
      </c>
      <c r="T25" s="89"/>
      <c r="U25" s="91" t="s">
        <v>208</v>
      </c>
      <c r="V25" s="89"/>
      <c r="W25" s="92">
        <f>+IF(ISERR(U25/R25*100),"N/A",ROUND(U25/R25*100,2))</f>
        <v>15</v>
      </c>
    </row>
    <row r="26" spans="2:27" ht="26.25" customHeight="1" thickBot="1" x14ac:dyDescent="0.25">
      <c r="B26" s="154" t="s">
        <v>73</v>
      </c>
      <c r="C26" s="155"/>
      <c r="D26" s="155"/>
      <c r="E26" s="93" t="s">
        <v>211</v>
      </c>
      <c r="F26" s="93"/>
      <c r="G26" s="93"/>
      <c r="H26" s="94"/>
      <c r="I26" s="94"/>
      <c r="J26" s="94"/>
      <c r="K26" s="94"/>
      <c r="L26" s="94"/>
      <c r="M26" s="94"/>
      <c r="N26" s="94"/>
      <c r="O26" s="94"/>
      <c r="P26" s="95"/>
      <c r="Q26" s="95"/>
      <c r="R26" s="96" t="s">
        <v>210</v>
      </c>
      <c r="S26" s="97" t="s">
        <v>209</v>
      </c>
      <c r="T26" s="97">
        <f>+IF(ISERR(S26/R26*100),"N/A",ROUND(S26/R26*100,2))</f>
        <v>52.04</v>
      </c>
      <c r="U26" s="97" t="s">
        <v>208</v>
      </c>
      <c r="V26" s="97">
        <f>+IF(ISERR(U26/S26*100),"N/A",ROUND(U26/S26*100,2))</f>
        <v>29.41</v>
      </c>
      <c r="W26" s="98">
        <f>+IF(ISERR(U26/R26*100),"N/A",ROUND(U26/R26*100,2))</f>
        <v>15.31</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2387</v>
      </c>
      <c r="C28" s="138"/>
      <c r="D28" s="138"/>
      <c r="E28" s="138"/>
      <c r="F28" s="138"/>
      <c r="G28" s="138"/>
      <c r="H28" s="138"/>
      <c r="I28" s="138"/>
      <c r="J28" s="138"/>
      <c r="K28" s="138"/>
      <c r="L28" s="138"/>
      <c r="M28" s="138"/>
      <c r="N28" s="138"/>
      <c r="O28" s="138"/>
      <c r="P28" s="138"/>
      <c r="Q28" s="138"/>
      <c r="R28" s="138"/>
      <c r="S28" s="138"/>
      <c r="T28" s="138"/>
      <c r="U28" s="138"/>
      <c r="V28" s="138"/>
      <c r="W28" s="139"/>
    </row>
    <row r="29" spans="2:27" ht="84.7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2388</v>
      </c>
      <c r="C30" s="138"/>
      <c r="D30" s="138"/>
      <c r="E30" s="138"/>
      <c r="F30" s="138"/>
      <c r="G30" s="138"/>
      <c r="H30" s="138"/>
      <c r="I30" s="138"/>
      <c r="J30" s="138"/>
      <c r="K30" s="138"/>
      <c r="L30" s="138"/>
      <c r="M30" s="138"/>
      <c r="N30" s="138"/>
      <c r="O30" s="138"/>
      <c r="P30" s="138"/>
      <c r="Q30" s="138"/>
      <c r="R30" s="138"/>
      <c r="S30" s="138"/>
      <c r="T30" s="138"/>
      <c r="U30" s="138"/>
      <c r="V30" s="138"/>
      <c r="W30" s="139"/>
    </row>
    <row r="31" spans="2:27" ht="56.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2389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33.7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indexed="53"/>
  </sheetPr>
  <dimension ref="A1:AC3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247</v>
      </c>
      <c r="D4" s="190" t="s">
        <v>246</v>
      </c>
      <c r="E4" s="190"/>
      <c r="F4" s="190"/>
      <c r="G4" s="190"/>
      <c r="H4" s="191"/>
      <c r="I4" s="63"/>
      <c r="J4" s="192" t="s">
        <v>6</v>
      </c>
      <c r="K4" s="190"/>
      <c r="L4" s="62" t="s">
        <v>207</v>
      </c>
      <c r="M4" s="193" t="s">
        <v>206</v>
      </c>
      <c r="N4" s="193"/>
      <c r="O4" s="193"/>
      <c r="P4" s="193"/>
      <c r="Q4" s="194"/>
      <c r="R4" s="64"/>
      <c r="S4" s="195" t="s">
        <v>2141</v>
      </c>
      <c r="T4" s="196"/>
      <c r="U4" s="196"/>
      <c r="V4" s="183" t="s">
        <v>195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225</v>
      </c>
      <c r="D6" s="179" t="s">
        <v>245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244</v>
      </c>
      <c r="K8" s="71" t="s">
        <v>243</v>
      </c>
      <c r="L8" s="71" t="s">
        <v>242</v>
      </c>
      <c r="M8" s="71" t="s">
        <v>241</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240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239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238</v>
      </c>
      <c r="C21" s="160"/>
      <c r="D21" s="160"/>
      <c r="E21" s="160"/>
      <c r="F21" s="160"/>
      <c r="G21" s="160"/>
      <c r="H21" s="160"/>
      <c r="I21" s="160"/>
      <c r="J21" s="160"/>
      <c r="K21" s="160"/>
      <c r="L21" s="160"/>
      <c r="M21" s="161" t="s">
        <v>225</v>
      </c>
      <c r="N21" s="161"/>
      <c r="O21" s="161" t="s">
        <v>48</v>
      </c>
      <c r="P21" s="161"/>
      <c r="Q21" s="162" t="s">
        <v>49</v>
      </c>
      <c r="R21" s="162"/>
      <c r="S21" s="80" t="s">
        <v>50</v>
      </c>
      <c r="T21" s="80" t="s">
        <v>237</v>
      </c>
      <c r="U21" s="80" t="s">
        <v>215</v>
      </c>
      <c r="V21" s="80">
        <f>+IF(ISERR(U21/T21*100),"N/A",ROUND(U21/T21*100,2))</f>
        <v>52.38</v>
      </c>
      <c r="W21" s="81">
        <f>+IF(ISERR(U21/S21*100),"N/A",ROUND(U21/S21*100,2))</f>
        <v>22</v>
      </c>
    </row>
    <row r="22" spans="2:27" ht="56.25" customHeight="1" x14ac:dyDescent="0.2">
      <c r="B22" s="159" t="s">
        <v>236</v>
      </c>
      <c r="C22" s="160"/>
      <c r="D22" s="160"/>
      <c r="E22" s="160"/>
      <c r="F22" s="160"/>
      <c r="G22" s="160"/>
      <c r="H22" s="160"/>
      <c r="I22" s="160"/>
      <c r="J22" s="160"/>
      <c r="K22" s="160"/>
      <c r="L22" s="160"/>
      <c r="M22" s="161" t="s">
        <v>225</v>
      </c>
      <c r="N22" s="161"/>
      <c r="O22" s="161" t="s">
        <v>48</v>
      </c>
      <c r="P22" s="161"/>
      <c r="Q22" s="162" t="s">
        <v>49</v>
      </c>
      <c r="R22" s="162"/>
      <c r="S22" s="80" t="s">
        <v>50</v>
      </c>
      <c r="T22" s="80" t="s">
        <v>235</v>
      </c>
      <c r="U22" s="80" t="s">
        <v>234</v>
      </c>
      <c r="V22" s="80">
        <f>+IF(ISERR(U22/T22*100),"N/A",ROUND(U22/T22*100,2))</f>
        <v>101.89</v>
      </c>
      <c r="W22" s="81">
        <f>+IF(ISERR(U22/S22*100),"N/A",ROUND(U22/S22*100,2))</f>
        <v>54</v>
      </c>
    </row>
    <row r="23" spans="2:27" ht="56.25" customHeight="1" x14ac:dyDescent="0.2">
      <c r="B23" s="159" t="s">
        <v>233</v>
      </c>
      <c r="C23" s="160"/>
      <c r="D23" s="160"/>
      <c r="E23" s="160"/>
      <c r="F23" s="160"/>
      <c r="G23" s="160"/>
      <c r="H23" s="160"/>
      <c r="I23" s="160"/>
      <c r="J23" s="160"/>
      <c r="K23" s="160"/>
      <c r="L23" s="160"/>
      <c r="M23" s="161" t="s">
        <v>225</v>
      </c>
      <c r="N23" s="161"/>
      <c r="O23" s="161" t="s">
        <v>232</v>
      </c>
      <c r="P23" s="161"/>
      <c r="Q23" s="162" t="s">
        <v>231</v>
      </c>
      <c r="R23" s="162"/>
      <c r="S23" s="80" t="s">
        <v>230</v>
      </c>
      <c r="T23" s="80" t="s">
        <v>229</v>
      </c>
      <c r="U23" s="80" t="s">
        <v>229</v>
      </c>
      <c r="V23" s="80">
        <f>+IF(ISERR(U23/T23*100),"N/A",ROUND(U23/T23*100,2))</f>
        <v>100</v>
      </c>
      <c r="W23" s="81">
        <f>+IF(ISERR(U23/S23*100),"N/A",ROUND(U23/S23*100,2))</f>
        <v>40</v>
      </c>
    </row>
    <row r="24" spans="2:27" ht="56.25" customHeight="1" x14ac:dyDescent="0.2">
      <c r="B24" s="159" t="s">
        <v>228</v>
      </c>
      <c r="C24" s="160"/>
      <c r="D24" s="160"/>
      <c r="E24" s="160"/>
      <c r="F24" s="160"/>
      <c r="G24" s="160"/>
      <c r="H24" s="160"/>
      <c r="I24" s="160"/>
      <c r="J24" s="160"/>
      <c r="K24" s="160"/>
      <c r="L24" s="160"/>
      <c r="M24" s="161" t="s">
        <v>225</v>
      </c>
      <c r="N24" s="161"/>
      <c r="O24" s="161" t="s">
        <v>48</v>
      </c>
      <c r="P24" s="161"/>
      <c r="Q24" s="162" t="s">
        <v>49</v>
      </c>
      <c r="R24" s="162"/>
      <c r="S24" s="80" t="s">
        <v>50</v>
      </c>
      <c r="T24" s="80" t="s">
        <v>227</v>
      </c>
      <c r="U24" s="80" t="s">
        <v>178</v>
      </c>
      <c r="V24" s="80">
        <f>+IF(ISERR(U24/T24*100),"N/A",ROUND(U24/T24*100,2))</f>
        <v>118.18</v>
      </c>
      <c r="W24" s="81">
        <f>+IF(ISERR(U24/S24*100),"N/A",ROUND(U24/S24*100,2))</f>
        <v>39</v>
      </c>
    </row>
    <row r="25" spans="2:27" ht="56.25" customHeight="1" thickBot="1" x14ac:dyDescent="0.25">
      <c r="B25" s="159" t="s">
        <v>226</v>
      </c>
      <c r="C25" s="160"/>
      <c r="D25" s="160"/>
      <c r="E25" s="160"/>
      <c r="F25" s="160"/>
      <c r="G25" s="160"/>
      <c r="H25" s="160"/>
      <c r="I25" s="160"/>
      <c r="J25" s="160"/>
      <c r="K25" s="160"/>
      <c r="L25" s="160"/>
      <c r="M25" s="161" t="s">
        <v>225</v>
      </c>
      <c r="N25" s="161"/>
      <c r="O25" s="161" t="s">
        <v>48</v>
      </c>
      <c r="P25" s="161"/>
      <c r="Q25" s="162" t="s">
        <v>49</v>
      </c>
      <c r="R25" s="162"/>
      <c r="S25" s="80" t="s">
        <v>50</v>
      </c>
      <c r="T25" s="80" t="s">
        <v>224</v>
      </c>
      <c r="U25" s="80" t="s">
        <v>224</v>
      </c>
      <c r="V25" s="80">
        <f>+IF(ISERR(U25/T25*100),"N/A",ROUND(U25/T25*100,2))</f>
        <v>100</v>
      </c>
      <c r="W25" s="81">
        <f>+IF(ISERR(U25/S25*100),"N/A",ROUND(U25/S25*100,2))</f>
        <v>47</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223</v>
      </c>
      <c r="F29" s="87"/>
      <c r="G29" s="87"/>
      <c r="H29" s="88"/>
      <c r="I29" s="88"/>
      <c r="J29" s="88"/>
      <c r="K29" s="88"/>
      <c r="L29" s="88"/>
      <c r="M29" s="88"/>
      <c r="N29" s="88"/>
      <c r="O29" s="88"/>
      <c r="P29" s="89"/>
      <c r="Q29" s="89"/>
      <c r="R29" s="90" t="s">
        <v>195</v>
      </c>
      <c r="S29" s="91" t="s">
        <v>10</v>
      </c>
      <c r="T29" s="89"/>
      <c r="U29" s="91" t="s">
        <v>62</v>
      </c>
      <c r="V29" s="89"/>
      <c r="W29" s="92">
        <f>+IF(ISERR(U29/R29*100),"N/A",ROUND(U29/R29*100,2))</f>
        <v>0</v>
      </c>
    </row>
    <row r="30" spans="2:27" ht="26.25" customHeight="1" thickBot="1" x14ac:dyDescent="0.25">
      <c r="B30" s="154" t="s">
        <v>73</v>
      </c>
      <c r="C30" s="155"/>
      <c r="D30" s="155"/>
      <c r="E30" s="93" t="s">
        <v>223</v>
      </c>
      <c r="F30" s="93"/>
      <c r="G30" s="93"/>
      <c r="H30" s="94"/>
      <c r="I30" s="94"/>
      <c r="J30" s="94"/>
      <c r="K30" s="94"/>
      <c r="L30" s="94"/>
      <c r="M30" s="94"/>
      <c r="N30" s="94"/>
      <c r="O30" s="94"/>
      <c r="P30" s="95"/>
      <c r="Q30" s="95"/>
      <c r="R30" s="96" t="s">
        <v>195</v>
      </c>
      <c r="S30" s="97" t="s">
        <v>222</v>
      </c>
      <c r="T30" s="97">
        <f>+IF(ISERR(S30/R30*100),"N/A",ROUND(S30/R30*100,2))</f>
        <v>15</v>
      </c>
      <c r="U30" s="97" t="s">
        <v>62</v>
      </c>
      <c r="V30" s="97">
        <f>+IF(ISERR(U30/S30*100),"N/A",ROUND(U30/S30*100,2))</f>
        <v>0</v>
      </c>
      <c r="W30" s="98">
        <f>+IF(ISERR(U30/R30*100),"N/A",ROUND(U30/R30*100,2))</f>
        <v>0</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2384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93.7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2385</v>
      </c>
      <c r="C34" s="138"/>
      <c r="D34" s="138"/>
      <c r="E34" s="138"/>
      <c r="F34" s="138"/>
      <c r="G34" s="138"/>
      <c r="H34" s="138"/>
      <c r="I34" s="138"/>
      <c r="J34" s="138"/>
      <c r="K34" s="138"/>
      <c r="L34" s="138"/>
      <c r="M34" s="138"/>
      <c r="N34" s="138"/>
      <c r="O34" s="138"/>
      <c r="P34" s="138"/>
      <c r="Q34" s="138"/>
      <c r="R34" s="138"/>
      <c r="S34" s="138"/>
      <c r="T34" s="138"/>
      <c r="U34" s="138"/>
      <c r="V34" s="138"/>
      <c r="W34" s="139"/>
    </row>
    <row r="35" spans="2:23" ht="52.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2386</v>
      </c>
      <c r="C36" s="138"/>
      <c r="D36" s="138"/>
      <c r="E36" s="138"/>
      <c r="F36" s="138"/>
      <c r="G36" s="138"/>
      <c r="H36" s="138"/>
      <c r="I36" s="138"/>
      <c r="J36" s="138"/>
      <c r="K36" s="138"/>
      <c r="L36" s="138"/>
      <c r="M36" s="138"/>
      <c r="N36" s="138"/>
      <c r="O36" s="138"/>
      <c r="P36" s="138"/>
      <c r="Q36" s="138"/>
      <c r="R36" s="138"/>
      <c r="S36" s="138"/>
      <c r="T36" s="138"/>
      <c r="U36" s="138"/>
      <c r="V36" s="138"/>
      <c r="W36" s="139"/>
    </row>
    <row r="37" spans="2:23" ht="90.75" customHeight="1"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53"/>
  </sheetPr>
  <dimension ref="A1:AC5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285</v>
      </c>
      <c r="D4" s="190" t="s">
        <v>284</v>
      </c>
      <c r="E4" s="190"/>
      <c r="F4" s="190"/>
      <c r="G4" s="190"/>
      <c r="H4" s="191"/>
      <c r="I4" s="63"/>
      <c r="J4" s="192" t="s">
        <v>6</v>
      </c>
      <c r="K4" s="190"/>
      <c r="L4" s="62" t="s">
        <v>283</v>
      </c>
      <c r="M4" s="193" t="s">
        <v>282</v>
      </c>
      <c r="N4" s="193"/>
      <c r="O4" s="193"/>
      <c r="P4" s="193"/>
      <c r="Q4" s="194"/>
      <c r="R4" s="64"/>
      <c r="S4" s="195" t="s">
        <v>2141</v>
      </c>
      <c r="T4" s="196"/>
      <c r="U4" s="196"/>
      <c r="V4" s="183" t="s">
        <v>281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271</v>
      </c>
      <c r="D6" s="179" t="s">
        <v>280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279</v>
      </c>
      <c r="D7" s="181" t="s">
        <v>278</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268</v>
      </c>
      <c r="D8" s="181" t="s">
        <v>277</v>
      </c>
      <c r="E8" s="181"/>
      <c r="F8" s="181"/>
      <c r="G8" s="181"/>
      <c r="H8" s="181"/>
      <c r="I8" s="67"/>
      <c r="J8" s="71" t="s">
        <v>19</v>
      </c>
      <c r="K8" s="71" t="s">
        <v>19</v>
      </c>
      <c r="L8" s="71" t="s">
        <v>19</v>
      </c>
      <c r="M8" s="71" t="s">
        <v>19</v>
      </c>
      <c r="N8" s="70"/>
      <c r="O8" s="67"/>
      <c r="P8" s="182" t="s">
        <v>10</v>
      </c>
      <c r="Q8" s="182"/>
      <c r="R8" s="182"/>
      <c r="S8" s="182"/>
      <c r="T8" s="182"/>
      <c r="U8" s="182"/>
      <c r="V8" s="182"/>
      <c r="W8" s="182"/>
    </row>
    <row r="9" spans="1:29" ht="30" customHeight="1" x14ac:dyDescent="0.2">
      <c r="B9" s="68"/>
      <c r="C9" s="66" t="s">
        <v>267</v>
      </c>
      <c r="D9" s="181" t="s">
        <v>276</v>
      </c>
      <c r="E9" s="181"/>
      <c r="F9" s="181"/>
      <c r="G9" s="181"/>
      <c r="H9" s="181"/>
      <c r="I9" s="181" t="s">
        <v>10</v>
      </c>
      <c r="J9" s="181"/>
      <c r="K9" s="181"/>
      <c r="L9" s="181"/>
      <c r="M9" s="181"/>
      <c r="N9" s="181"/>
      <c r="O9" s="181"/>
      <c r="P9" s="181"/>
      <c r="Q9" s="181"/>
      <c r="R9" s="181"/>
      <c r="S9" s="181"/>
      <c r="T9" s="181"/>
      <c r="U9" s="181"/>
      <c r="V9" s="181"/>
      <c r="W9" s="182"/>
    </row>
    <row r="10" spans="1:29" ht="30" customHeight="1" x14ac:dyDescent="0.2">
      <c r="B10" s="68"/>
      <c r="C10" s="66" t="s">
        <v>266</v>
      </c>
      <c r="D10" s="181" t="s">
        <v>275</v>
      </c>
      <c r="E10" s="181"/>
      <c r="F10" s="181"/>
      <c r="G10" s="181"/>
      <c r="H10" s="181"/>
      <c r="I10" s="182" t="s">
        <v>10</v>
      </c>
      <c r="J10" s="182"/>
      <c r="K10" s="182"/>
      <c r="L10" s="182"/>
      <c r="M10" s="182"/>
      <c r="N10" s="182"/>
      <c r="O10" s="182"/>
      <c r="P10" s="182"/>
      <c r="Q10" s="182"/>
      <c r="R10" s="182"/>
      <c r="S10" s="182"/>
      <c r="T10" s="182"/>
      <c r="U10" s="182"/>
      <c r="V10" s="182"/>
      <c r="W10" s="182"/>
    </row>
    <row r="11" spans="1:29" ht="30" customHeight="1" x14ac:dyDescent="0.2">
      <c r="B11" s="68"/>
      <c r="C11" s="66" t="s">
        <v>262</v>
      </c>
      <c r="D11" s="181" t="s">
        <v>274</v>
      </c>
      <c r="E11" s="181"/>
      <c r="F11" s="181"/>
      <c r="G11" s="181"/>
      <c r="H11" s="181"/>
      <c r="I11" s="182" t="s">
        <v>10</v>
      </c>
      <c r="J11" s="182"/>
      <c r="K11" s="182"/>
      <c r="L11" s="182"/>
      <c r="M11" s="182"/>
      <c r="N11" s="182"/>
      <c r="O11" s="182"/>
      <c r="P11" s="182"/>
      <c r="Q11" s="182"/>
      <c r="R11" s="182"/>
      <c r="S11" s="182"/>
      <c r="T11" s="182"/>
      <c r="U11" s="182"/>
      <c r="V11" s="182"/>
      <c r="W11" s="182"/>
    </row>
    <row r="12" spans="1:29" ht="25.5" customHeight="1" thickBot="1" x14ac:dyDescent="0.25">
      <c r="B12" s="68"/>
      <c r="C12" s="182" t="s">
        <v>10</v>
      </c>
      <c r="D12" s="182"/>
      <c r="E12" s="182"/>
      <c r="F12" s="182"/>
      <c r="G12" s="182"/>
      <c r="H12" s="182"/>
      <c r="I12" s="182"/>
      <c r="J12" s="182"/>
      <c r="K12" s="182"/>
      <c r="L12" s="182"/>
      <c r="M12" s="182"/>
      <c r="N12" s="182"/>
      <c r="O12" s="182"/>
      <c r="P12" s="182"/>
      <c r="Q12" s="182"/>
      <c r="R12" s="182"/>
      <c r="S12" s="182"/>
      <c r="T12" s="182"/>
      <c r="U12" s="182"/>
      <c r="V12" s="182"/>
      <c r="W12" s="182"/>
    </row>
    <row r="13" spans="1:29" ht="66.75" customHeight="1" thickTop="1" thickBot="1" x14ac:dyDescent="0.25">
      <c r="B13" s="72" t="s">
        <v>21</v>
      </c>
      <c r="C13" s="183" t="s">
        <v>10</v>
      </c>
      <c r="D13" s="183"/>
      <c r="E13" s="183"/>
      <c r="F13" s="183"/>
      <c r="G13" s="183"/>
      <c r="H13" s="183"/>
      <c r="I13" s="183"/>
      <c r="J13" s="183"/>
      <c r="K13" s="183"/>
      <c r="L13" s="183"/>
      <c r="M13" s="183"/>
      <c r="N13" s="183"/>
      <c r="O13" s="183"/>
      <c r="P13" s="183"/>
      <c r="Q13" s="183"/>
      <c r="R13" s="183"/>
      <c r="S13" s="183"/>
      <c r="T13" s="183"/>
      <c r="U13" s="183"/>
      <c r="V13" s="183"/>
      <c r="W13" s="184"/>
    </row>
    <row r="14" spans="1:29" ht="9" customHeight="1" thickTop="1" thickBot="1" x14ac:dyDescent="0.25"/>
    <row r="15" spans="1:29" ht="21.75" customHeight="1" thickTop="1" thickBot="1" x14ac:dyDescent="0.25">
      <c r="B15" s="1" t="s">
        <v>23</v>
      </c>
      <c r="C15" s="2"/>
      <c r="D15" s="2"/>
      <c r="E15" s="2"/>
      <c r="F15" s="2"/>
      <c r="G15" s="2"/>
      <c r="H15" s="3"/>
      <c r="I15" s="3"/>
      <c r="J15" s="3"/>
      <c r="K15" s="3"/>
      <c r="L15" s="3"/>
      <c r="M15" s="3"/>
      <c r="N15" s="3"/>
      <c r="O15" s="3"/>
      <c r="P15" s="3"/>
      <c r="Q15" s="3"/>
      <c r="R15" s="3"/>
      <c r="S15" s="3"/>
      <c r="T15" s="3"/>
      <c r="U15" s="3"/>
      <c r="V15" s="3"/>
      <c r="W15" s="4"/>
    </row>
    <row r="16" spans="1:29" ht="19.5" customHeight="1" thickTop="1" x14ac:dyDescent="0.2">
      <c r="B16" s="185" t="s">
        <v>24</v>
      </c>
      <c r="C16" s="186"/>
      <c r="D16" s="186"/>
      <c r="E16" s="186"/>
      <c r="F16" s="186"/>
      <c r="G16" s="186"/>
      <c r="H16" s="186"/>
      <c r="I16" s="186"/>
      <c r="J16" s="75"/>
      <c r="K16" s="186" t="s">
        <v>25</v>
      </c>
      <c r="L16" s="186"/>
      <c r="M16" s="186"/>
      <c r="N16" s="186"/>
      <c r="O16" s="186"/>
      <c r="P16" s="186"/>
      <c r="Q16" s="186"/>
      <c r="R16" s="76"/>
      <c r="S16" s="186" t="s">
        <v>26</v>
      </c>
      <c r="T16" s="186"/>
      <c r="U16" s="186"/>
      <c r="V16" s="186"/>
      <c r="W16" s="187"/>
    </row>
    <row r="17" spans="2:27" ht="69" customHeight="1" x14ac:dyDescent="0.2">
      <c r="B17" s="65" t="s">
        <v>27</v>
      </c>
      <c r="C17" s="179" t="s">
        <v>10</v>
      </c>
      <c r="D17" s="179"/>
      <c r="E17" s="179"/>
      <c r="F17" s="179"/>
      <c r="G17" s="179"/>
      <c r="H17" s="179"/>
      <c r="I17" s="179"/>
      <c r="J17" s="77"/>
      <c r="K17" s="77" t="s">
        <v>28</v>
      </c>
      <c r="L17" s="179" t="s">
        <v>10</v>
      </c>
      <c r="M17" s="179"/>
      <c r="N17" s="179"/>
      <c r="O17" s="179"/>
      <c r="P17" s="179"/>
      <c r="Q17" s="179"/>
      <c r="R17" s="67"/>
      <c r="S17" s="77" t="s">
        <v>29</v>
      </c>
      <c r="T17" s="180" t="s">
        <v>273</v>
      </c>
      <c r="U17" s="180"/>
      <c r="V17" s="180"/>
      <c r="W17" s="180"/>
    </row>
    <row r="18" spans="2:27" ht="86.25" customHeight="1" x14ac:dyDescent="0.2">
      <c r="B18" s="65" t="s">
        <v>31</v>
      </c>
      <c r="C18" s="179" t="s">
        <v>10</v>
      </c>
      <c r="D18" s="179"/>
      <c r="E18" s="179"/>
      <c r="F18" s="179"/>
      <c r="G18" s="179"/>
      <c r="H18" s="179"/>
      <c r="I18" s="179"/>
      <c r="J18" s="77"/>
      <c r="K18" s="77" t="s">
        <v>31</v>
      </c>
      <c r="L18" s="179" t="s">
        <v>10</v>
      </c>
      <c r="M18" s="179"/>
      <c r="N18" s="179"/>
      <c r="O18" s="179"/>
      <c r="P18" s="179"/>
      <c r="Q18" s="179"/>
      <c r="R18" s="67"/>
      <c r="S18" s="77" t="s">
        <v>32</v>
      </c>
      <c r="T18" s="180" t="s">
        <v>10</v>
      </c>
      <c r="U18" s="180"/>
      <c r="V18" s="180"/>
      <c r="W18" s="180"/>
    </row>
    <row r="19" spans="2:27" ht="25.5" customHeight="1" thickBot="1" x14ac:dyDescent="0.25">
      <c r="B19" s="78" t="s">
        <v>33</v>
      </c>
      <c r="C19" s="163" t="s">
        <v>10</v>
      </c>
      <c r="D19" s="163"/>
      <c r="E19" s="163"/>
      <c r="F19" s="163"/>
      <c r="G19" s="163"/>
      <c r="H19" s="163"/>
      <c r="I19" s="163"/>
      <c r="J19" s="163"/>
      <c r="K19" s="163"/>
      <c r="L19" s="163"/>
      <c r="M19" s="163"/>
      <c r="N19" s="163"/>
      <c r="O19" s="163"/>
      <c r="P19" s="163"/>
      <c r="Q19" s="163"/>
      <c r="R19" s="163"/>
      <c r="S19" s="163"/>
      <c r="T19" s="163"/>
      <c r="U19" s="163"/>
      <c r="V19" s="163"/>
      <c r="W19" s="164"/>
    </row>
    <row r="20" spans="2:27" ht="21.75" customHeight="1" thickTop="1" thickBot="1" x14ac:dyDescent="0.25">
      <c r="B20" s="1" t="s">
        <v>34</v>
      </c>
      <c r="C20" s="2"/>
      <c r="D20" s="2"/>
      <c r="E20" s="2"/>
      <c r="F20" s="2"/>
      <c r="G20" s="2"/>
      <c r="H20" s="3"/>
      <c r="I20" s="3"/>
      <c r="J20" s="3"/>
      <c r="K20" s="3"/>
      <c r="L20" s="3"/>
      <c r="M20" s="3"/>
      <c r="N20" s="3"/>
      <c r="O20" s="3"/>
      <c r="P20" s="3"/>
      <c r="Q20" s="3"/>
      <c r="R20" s="3"/>
      <c r="S20" s="3"/>
      <c r="T20" s="3"/>
      <c r="U20" s="3"/>
      <c r="V20" s="3"/>
      <c r="W20" s="4"/>
    </row>
    <row r="21" spans="2:27" ht="25.5" customHeight="1" thickTop="1" thickBot="1" x14ac:dyDescent="0.25">
      <c r="B21" s="165" t="s">
        <v>35</v>
      </c>
      <c r="C21" s="166"/>
      <c r="D21" s="166"/>
      <c r="E21" s="166"/>
      <c r="F21" s="166"/>
      <c r="G21" s="166"/>
      <c r="H21" s="166"/>
      <c r="I21" s="166"/>
      <c r="J21" s="166"/>
      <c r="K21" s="166"/>
      <c r="L21" s="166"/>
      <c r="M21" s="166"/>
      <c r="N21" s="166"/>
      <c r="O21" s="166"/>
      <c r="P21" s="166"/>
      <c r="Q21" s="166"/>
      <c r="R21" s="166"/>
      <c r="S21" s="166"/>
      <c r="T21" s="167"/>
      <c r="U21" s="150" t="s">
        <v>36</v>
      </c>
      <c r="V21" s="149"/>
      <c r="W21" s="151"/>
    </row>
    <row r="22" spans="2:27" ht="14.25" customHeight="1" x14ac:dyDescent="0.2">
      <c r="B22" s="168" t="s">
        <v>37</v>
      </c>
      <c r="C22" s="169"/>
      <c r="D22" s="169"/>
      <c r="E22" s="169"/>
      <c r="F22" s="169"/>
      <c r="G22" s="169"/>
      <c r="H22" s="169"/>
      <c r="I22" s="169"/>
      <c r="J22" s="169"/>
      <c r="K22" s="169"/>
      <c r="L22" s="169"/>
      <c r="M22" s="169" t="s">
        <v>38</v>
      </c>
      <c r="N22" s="169"/>
      <c r="O22" s="169" t="s">
        <v>39</v>
      </c>
      <c r="P22" s="169"/>
      <c r="Q22" s="169" t="s">
        <v>40</v>
      </c>
      <c r="R22" s="169"/>
      <c r="S22" s="169" t="s">
        <v>41</v>
      </c>
      <c r="T22" s="172" t="s">
        <v>42</v>
      </c>
      <c r="U22" s="174" t="s">
        <v>43</v>
      </c>
      <c r="V22" s="176" t="s">
        <v>44</v>
      </c>
      <c r="W22" s="177" t="s">
        <v>45</v>
      </c>
    </row>
    <row r="23" spans="2:27" ht="27" customHeight="1" thickBot="1" x14ac:dyDescent="0.25">
      <c r="B23" s="170"/>
      <c r="C23" s="171"/>
      <c r="D23" s="171"/>
      <c r="E23" s="171"/>
      <c r="F23" s="171"/>
      <c r="G23" s="171"/>
      <c r="H23" s="171"/>
      <c r="I23" s="171"/>
      <c r="J23" s="171"/>
      <c r="K23" s="171"/>
      <c r="L23" s="171"/>
      <c r="M23" s="171"/>
      <c r="N23" s="171"/>
      <c r="O23" s="171"/>
      <c r="P23" s="171"/>
      <c r="Q23" s="171"/>
      <c r="R23" s="171"/>
      <c r="S23" s="171"/>
      <c r="T23" s="173"/>
      <c r="U23" s="175"/>
      <c r="V23" s="171"/>
      <c r="W23" s="178"/>
      <c r="Z23" s="79" t="s">
        <v>10</v>
      </c>
      <c r="AA23" s="79" t="s">
        <v>46</v>
      </c>
    </row>
    <row r="24" spans="2:27" ht="56.25" customHeight="1" x14ac:dyDescent="0.2">
      <c r="B24" s="159" t="s">
        <v>272</v>
      </c>
      <c r="C24" s="160"/>
      <c r="D24" s="160"/>
      <c r="E24" s="160"/>
      <c r="F24" s="160"/>
      <c r="G24" s="160"/>
      <c r="H24" s="160"/>
      <c r="I24" s="160"/>
      <c r="J24" s="160"/>
      <c r="K24" s="160"/>
      <c r="L24" s="160"/>
      <c r="M24" s="161" t="s">
        <v>271</v>
      </c>
      <c r="N24" s="161"/>
      <c r="O24" s="161" t="s">
        <v>48</v>
      </c>
      <c r="P24" s="161"/>
      <c r="Q24" s="162" t="s">
        <v>49</v>
      </c>
      <c r="R24" s="162"/>
      <c r="S24" s="80" t="s">
        <v>50</v>
      </c>
      <c r="T24" s="80" t="s">
        <v>261</v>
      </c>
      <c r="U24" s="80" t="s">
        <v>261</v>
      </c>
      <c r="V24" s="80">
        <f t="shared" ref="V24:V33" si="0">+IF(ISERR(U24/T24*100),"N/A",ROUND(U24/T24*100,2))</f>
        <v>100</v>
      </c>
      <c r="W24" s="81">
        <f t="shared" ref="W24:W33" si="1">+IF(ISERR(U24/S24*100),"N/A",ROUND(U24/S24*100,2))</f>
        <v>35</v>
      </c>
    </row>
    <row r="25" spans="2:27" ht="56.25" customHeight="1" x14ac:dyDescent="0.2">
      <c r="B25" s="159" t="s">
        <v>263</v>
      </c>
      <c r="C25" s="160"/>
      <c r="D25" s="160"/>
      <c r="E25" s="160"/>
      <c r="F25" s="160"/>
      <c r="G25" s="160"/>
      <c r="H25" s="160"/>
      <c r="I25" s="160"/>
      <c r="J25" s="160"/>
      <c r="K25" s="160"/>
      <c r="L25" s="160"/>
      <c r="M25" s="161" t="s">
        <v>271</v>
      </c>
      <c r="N25" s="161"/>
      <c r="O25" s="161" t="s">
        <v>48</v>
      </c>
      <c r="P25" s="161"/>
      <c r="Q25" s="162" t="s">
        <v>49</v>
      </c>
      <c r="R25" s="162"/>
      <c r="S25" s="80" t="s">
        <v>50</v>
      </c>
      <c r="T25" s="80" t="s">
        <v>261</v>
      </c>
      <c r="U25" s="80" t="s">
        <v>261</v>
      </c>
      <c r="V25" s="80">
        <f t="shared" si="0"/>
        <v>100</v>
      </c>
      <c r="W25" s="81">
        <f t="shared" si="1"/>
        <v>35</v>
      </c>
    </row>
    <row r="26" spans="2:27" ht="56.25" customHeight="1" x14ac:dyDescent="0.2">
      <c r="B26" s="159" t="s">
        <v>270</v>
      </c>
      <c r="C26" s="160"/>
      <c r="D26" s="160"/>
      <c r="E26" s="160"/>
      <c r="F26" s="160"/>
      <c r="G26" s="160"/>
      <c r="H26" s="160"/>
      <c r="I26" s="160"/>
      <c r="J26" s="160"/>
      <c r="K26" s="160"/>
      <c r="L26" s="160"/>
      <c r="M26" s="161" t="s">
        <v>268</v>
      </c>
      <c r="N26" s="161"/>
      <c r="O26" s="161" t="s">
        <v>48</v>
      </c>
      <c r="P26" s="161"/>
      <c r="Q26" s="162" t="s">
        <v>49</v>
      </c>
      <c r="R26" s="162"/>
      <c r="S26" s="80" t="s">
        <v>50</v>
      </c>
      <c r="T26" s="80" t="s">
        <v>261</v>
      </c>
      <c r="U26" s="80" t="s">
        <v>261</v>
      </c>
      <c r="V26" s="80">
        <f t="shared" si="0"/>
        <v>100</v>
      </c>
      <c r="W26" s="81">
        <f t="shared" si="1"/>
        <v>35</v>
      </c>
    </row>
    <row r="27" spans="2:27" ht="56.25" customHeight="1" x14ac:dyDescent="0.2">
      <c r="B27" s="159" t="s">
        <v>269</v>
      </c>
      <c r="C27" s="160"/>
      <c r="D27" s="160"/>
      <c r="E27" s="160"/>
      <c r="F27" s="160"/>
      <c r="G27" s="160"/>
      <c r="H27" s="160"/>
      <c r="I27" s="160"/>
      <c r="J27" s="160"/>
      <c r="K27" s="160"/>
      <c r="L27" s="160"/>
      <c r="M27" s="161" t="s">
        <v>268</v>
      </c>
      <c r="N27" s="161"/>
      <c r="O27" s="161" t="s">
        <v>48</v>
      </c>
      <c r="P27" s="161"/>
      <c r="Q27" s="162" t="s">
        <v>49</v>
      </c>
      <c r="R27" s="162"/>
      <c r="S27" s="80" t="s">
        <v>50</v>
      </c>
      <c r="T27" s="80" t="s">
        <v>261</v>
      </c>
      <c r="U27" s="80" t="s">
        <v>261</v>
      </c>
      <c r="V27" s="80">
        <f t="shared" si="0"/>
        <v>100</v>
      </c>
      <c r="W27" s="81">
        <f t="shared" si="1"/>
        <v>35</v>
      </c>
    </row>
    <row r="28" spans="2:27" ht="56.25" customHeight="1" x14ac:dyDescent="0.2">
      <c r="B28" s="159" t="s">
        <v>264</v>
      </c>
      <c r="C28" s="160"/>
      <c r="D28" s="160"/>
      <c r="E28" s="160"/>
      <c r="F28" s="160"/>
      <c r="G28" s="160"/>
      <c r="H28" s="160"/>
      <c r="I28" s="160"/>
      <c r="J28" s="160"/>
      <c r="K28" s="160"/>
      <c r="L28" s="160"/>
      <c r="M28" s="161" t="s">
        <v>268</v>
      </c>
      <c r="N28" s="161"/>
      <c r="O28" s="161" t="s">
        <v>48</v>
      </c>
      <c r="P28" s="161"/>
      <c r="Q28" s="162" t="s">
        <v>49</v>
      </c>
      <c r="R28" s="162"/>
      <c r="S28" s="80" t="s">
        <v>50</v>
      </c>
      <c r="T28" s="80" t="s">
        <v>261</v>
      </c>
      <c r="U28" s="80" t="s">
        <v>261</v>
      </c>
      <c r="V28" s="80">
        <f t="shared" si="0"/>
        <v>100</v>
      </c>
      <c r="W28" s="81">
        <f t="shared" si="1"/>
        <v>35</v>
      </c>
    </row>
    <row r="29" spans="2:27" ht="56.25" customHeight="1" x14ac:dyDescent="0.2">
      <c r="B29" s="159" t="s">
        <v>263</v>
      </c>
      <c r="C29" s="160"/>
      <c r="D29" s="160"/>
      <c r="E29" s="160"/>
      <c r="F29" s="160"/>
      <c r="G29" s="160"/>
      <c r="H29" s="160"/>
      <c r="I29" s="160"/>
      <c r="J29" s="160"/>
      <c r="K29" s="160"/>
      <c r="L29" s="160"/>
      <c r="M29" s="161" t="s">
        <v>267</v>
      </c>
      <c r="N29" s="161"/>
      <c r="O29" s="161" t="s">
        <v>48</v>
      </c>
      <c r="P29" s="161"/>
      <c r="Q29" s="162" t="s">
        <v>49</v>
      </c>
      <c r="R29" s="162"/>
      <c r="S29" s="80" t="s">
        <v>50</v>
      </c>
      <c r="T29" s="80" t="s">
        <v>261</v>
      </c>
      <c r="U29" s="80" t="s">
        <v>261</v>
      </c>
      <c r="V29" s="80">
        <f t="shared" si="0"/>
        <v>100</v>
      </c>
      <c r="W29" s="81">
        <f t="shared" si="1"/>
        <v>35</v>
      </c>
    </row>
    <row r="30" spans="2:27" ht="56.25" customHeight="1" x14ac:dyDescent="0.2">
      <c r="B30" s="159" t="s">
        <v>265</v>
      </c>
      <c r="C30" s="160"/>
      <c r="D30" s="160"/>
      <c r="E30" s="160"/>
      <c r="F30" s="160"/>
      <c r="G30" s="160"/>
      <c r="H30" s="160"/>
      <c r="I30" s="160"/>
      <c r="J30" s="160"/>
      <c r="K30" s="160"/>
      <c r="L30" s="160"/>
      <c r="M30" s="161" t="s">
        <v>266</v>
      </c>
      <c r="N30" s="161"/>
      <c r="O30" s="161" t="s">
        <v>48</v>
      </c>
      <c r="P30" s="161"/>
      <c r="Q30" s="162" t="s">
        <v>49</v>
      </c>
      <c r="R30" s="162"/>
      <c r="S30" s="80" t="s">
        <v>50</v>
      </c>
      <c r="T30" s="80" t="s">
        <v>261</v>
      </c>
      <c r="U30" s="80" t="s">
        <v>261</v>
      </c>
      <c r="V30" s="80">
        <f t="shared" si="0"/>
        <v>100</v>
      </c>
      <c r="W30" s="81">
        <f t="shared" si="1"/>
        <v>35</v>
      </c>
    </row>
    <row r="31" spans="2:27" ht="56.25" customHeight="1" x14ac:dyDescent="0.2">
      <c r="B31" s="159" t="s">
        <v>265</v>
      </c>
      <c r="C31" s="160"/>
      <c r="D31" s="160"/>
      <c r="E31" s="160"/>
      <c r="F31" s="160"/>
      <c r="G31" s="160"/>
      <c r="H31" s="160"/>
      <c r="I31" s="160"/>
      <c r="J31" s="160"/>
      <c r="K31" s="160"/>
      <c r="L31" s="160"/>
      <c r="M31" s="161" t="s">
        <v>262</v>
      </c>
      <c r="N31" s="161"/>
      <c r="O31" s="161" t="s">
        <v>48</v>
      </c>
      <c r="P31" s="161"/>
      <c r="Q31" s="162" t="s">
        <v>49</v>
      </c>
      <c r="R31" s="162"/>
      <c r="S31" s="80" t="s">
        <v>50</v>
      </c>
      <c r="T31" s="80" t="s">
        <v>261</v>
      </c>
      <c r="U31" s="80" t="s">
        <v>261</v>
      </c>
      <c r="V31" s="80">
        <f t="shared" si="0"/>
        <v>100</v>
      </c>
      <c r="W31" s="81">
        <f t="shared" si="1"/>
        <v>35</v>
      </c>
    </row>
    <row r="32" spans="2:27" ht="56.25" customHeight="1" x14ac:dyDescent="0.2">
      <c r="B32" s="159" t="s">
        <v>264</v>
      </c>
      <c r="C32" s="160"/>
      <c r="D32" s="160"/>
      <c r="E32" s="160"/>
      <c r="F32" s="160"/>
      <c r="G32" s="160"/>
      <c r="H32" s="160"/>
      <c r="I32" s="160"/>
      <c r="J32" s="160"/>
      <c r="K32" s="160"/>
      <c r="L32" s="160"/>
      <c r="M32" s="161" t="s">
        <v>262</v>
      </c>
      <c r="N32" s="161"/>
      <c r="O32" s="161" t="s">
        <v>48</v>
      </c>
      <c r="P32" s="161"/>
      <c r="Q32" s="162" t="s">
        <v>49</v>
      </c>
      <c r="R32" s="162"/>
      <c r="S32" s="80" t="s">
        <v>50</v>
      </c>
      <c r="T32" s="80" t="s">
        <v>261</v>
      </c>
      <c r="U32" s="80" t="s">
        <v>261</v>
      </c>
      <c r="V32" s="80">
        <f t="shared" si="0"/>
        <v>100</v>
      </c>
      <c r="W32" s="81">
        <f t="shared" si="1"/>
        <v>35</v>
      </c>
    </row>
    <row r="33" spans="2:25" ht="56.25" customHeight="1" thickBot="1" x14ac:dyDescent="0.25">
      <c r="B33" s="159" t="s">
        <v>263</v>
      </c>
      <c r="C33" s="160"/>
      <c r="D33" s="160"/>
      <c r="E33" s="160"/>
      <c r="F33" s="160"/>
      <c r="G33" s="160"/>
      <c r="H33" s="160"/>
      <c r="I33" s="160"/>
      <c r="J33" s="160"/>
      <c r="K33" s="160"/>
      <c r="L33" s="160"/>
      <c r="M33" s="161" t="s">
        <v>262</v>
      </c>
      <c r="N33" s="161"/>
      <c r="O33" s="161" t="s">
        <v>48</v>
      </c>
      <c r="P33" s="161"/>
      <c r="Q33" s="162" t="s">
        <v>49</v>
      </c>
      <c r="R33" s="162"/>
      <c r="S33" s="80" t="s">
        <v>50</v>
      </c>
      <c r="T33" s="80" t="s">
        <v>261</v>
      </c>
      <c r="U33" s="80" t="s">
        <v>261</v>
      </c>
      <c r="V33" s="80">
        <f t="shared" si="0"/>
        <v>100</v>
      </c>
      <c r="W33" s="81">
        <f t="shared" si="1"/>
        <v>35</v>
      </c>
    </row>
    <row r="34" spans="2:25" ht="21.75" customHeight="1" thickTop="1" thickBot="1" x14ac:dyDescent="0.25">
      <c r="B34" s="1" t="s">
        <v>63</v>
      </c>
      <c r="C34" s="2"/>
      <c r="D34" s="2"/>
      <c r="E34" s="2"/>
      <c r="F34" s="2"/>
      <c r="G34" s="2"/>
      <c r="H34" s="3"/>
      <c r="I34" s="3"/>
      <c r="J34" s="3"/>
      <c r="K34" s="3"/>
      <c r="L34" s="3"/>
      <c r="M34" s="3"/>
      <c r="N34" s="3"/>
      <c r="O34" s="3"/>
      <c r="P34" s="3"/>
      <c r="Q34" s="3"/>
      <c r="R34" s="3"/>
      <c r="S34" s="3"/>
      <c r="T34" s="3"/>
      <c r="U34" s="3"/>
      <c r="V34" s="3"/>
      <c r="W34" s="4"/>
      <c r="X34" s="82"/>
    </row>
    <row r="35" spans="2:25" ht="29.25" customHeight="1" thickTop="1" thickBot="1" x14ac:dyDescent="0.25">
      <c r="B35" s="143" t="s">
        <v>2096</v>
      </c>
      <c r="C35" s="144"/>
      <c r="D35" s="144"/>
      <c r="E35" s="144"/>
      <c r="F35" s="144"/>
      <c r="G35" s="144"/>
      <c r="H35" s="144"/>
      <c r="I35" s="144"/>
      <c r="J35" s="144"/>
      <c r="K35" s="144"/>
      <c r="L35" s="144"/>
      <c r="M35" s="144"/>
      <c r="N35" s="144"/>
      <c r="O35" s="144"/>
      <c r="P35" s="144"/>
      <c r="Q35" s="145"/>
      <c r="R35" s="83" t="s">
        <v>41</v>
      </c>
      <c r="S35" s="149" t="s">
        <v>42</v>
      </c>
      <c r="T35" s="149"/>
      <c r="U35" s="84" t="s">
        <v>64</v>
      </c>
      <c r="V35" s="150" t="s">
        <v>65</v>
      </c>
      <c r="W35" s="151"/>
    </row>
    <row r="36" spans="2:25" ht="30.75" customHeight="1" thickBot="1" x14ac:dyDescent="0.25">
      <c r="B36" s="146"/>
      <c r="C36" s="147"/>
      <c r="D36" s="147"/>
      <c r="E36" s="147"/>
      <c r="F36" s="147"/>
      <c r="G36" s="147"/>
      <c r="H36" s="147"/>
      <c r="I36" s="147"/>
      <c r="J36" s="147"/>
      <c r="K36" s="147"/>
      <c r="L36" s="147"/>
      <c r="M36" s="147"/>
      <c r="N36" s="147"/>
      <c r="O36" s="147"/>
      <c r="P36" s="147"/>
      <c r="Q36" s="148"/>
      <c r="R36" s="85" t="s">
        <v>66</v>
      </c>
      <c r="S36" s="85" t="s">
        <v>66</v>
      </c>
      <c r="T36" s="85" t="s">
        <v>48</v>
      </c>
      <c r="U36" s="85" t="s">
        <v>66</v>
      </c>
      <c r="V36" s="85" t="s">
        <v>67</v>
      </c>
      <c r="W36" s="86" t="s">
        <v>68</v>
      </c>
      <c r="Y36" s="82"/>
    </row>
    <row r="37" spans="2:25" ht="23.25" customHeight="1" thickBot="1" x14ac:dyDescent="0.25">
      <c r="B37" s="152" t="s">
        <v>69</v>
      </c>
      <c r="C37" s="153"/>
      <c r="D37" s="153"/>
      <c r="E37" s="87" t="s">
        <v>259</v>
      </c>
      <c r="F37" s="87"/>
      <c r="G37" s="87"/>
      <c r="H37" s="88"/>
      <c r="I37" s="88"/>
      <c r="J37" s="88"/>
      <c r="K37" s="88"/>
      <c r="L37" s="88"/>
      <c r="M37" s="88"/>
      <c r="N37" s="88"/>
      <c r="O37" s="88"/>
      <c r="P37" s="89"/>
      <c r="Q37" s="89"/>
      <c r="R37" s="90" t="s">
        <v>260</v>
      </c>
      <c r="S37" s="91" t="s">
        <v>10</v>
      </c>
      <c r="T37" s="89"/>
      <c r="U37" s="91" t="s">
        <v>257</v>
      </c>
      <c r="V37" s="89"/>
      <c r="W37" s="92">
        <f t="shared" ref="W37:W46" si="2">+IF(ISERR(U37/R37*100),"N/A",ROUND(U37/R37*100,2))</f>
        <v>0.36</v>
      </c>
    </row>
    <row r="38" spans="2:25" ht="26.25" customHeight="1" x14ac:dyDescent="0.2">
      <c r="B38" s="154" t="s">
        <v>73</v>
      </c>
      <c r="C38" s="155"/>
      <c r="D38" s="155"/>
      <c r="E38" s="93" t="s">
        <v>259</v>
      </c>
      <c r="F38" s="93"/>
      <c r="G38" s="93"/>
      <c r="H38" s="94"/>
      <c r="I38" s="94"/>
      <c r="J38" s="94"/>
      <c r="K38" s="94"/>
      <c r="L38" s="94"/>
      <c r="M38" s="94"/>
      <c r="N38" s="94"/>
      <c r="O38" s="94"/>
      <c r="P38" s="95"/>
      <c r="Q38" s="95"/>
      <c r="R38" s="96" t="s">
        <v>258</v>
      </c>
      <c r="S38" s="97" t="s">
        <v>257</v>
      </c>
      <c r="T38" s="97">
        <f>+IF(ISERR(S38/R38*100),"N/A",ROUND(S38/R38*100,2))</f>
        <v>0.56999999999999995</v>
      </c>
      <c r="U38" s="97" t="s">
        <v>257</v>
      </c>
      <c r="V38" s="97">
        <f>+IF(ISERR(U38/S38*100),"N/A",ROUND(U38/S38*100,2))</f>
        <v>100</v>
      </c>
      <c r="W38" s="98">
        <f t="shared" si="2"/>
        <v>0.56999999999999995</v>
      </c>
    </row>
    <row r="39" spans="2:25" ht="23.25" customHeight="1" thickBot="1" x14ac:dyDescent="0.25">
      <c r="B39" s="152" t="s">
        <v>69</v>
      </c>
      <c r="C39" s="153"/>
      <c r="D39" s="153"/>
      <c r="E39" s="87" t="s">
        <v>256</v>
      </c>
      <c r="F39" s="87"/>
      <c r="G39" s="87"/>
      <c r="H39" s="88"/>
      <c r="I39" s="88"/>
      <c r="J39" s="88"/>
      <c r="K39" s="88"/>
      <c r="L39" s="88"/>
      <c r="M39" s="88"/>
      <c r="N39" s="88"/>
      <c r="O39" s="88"/>
      <c r="P39" s="89"/>
      <c r="Q39" s="89"/>
      <c r="R39" s="90" t="s">
        <v>193</v>
      </c>
      <c r="S39" s="91" t="s">
        <v>10</v>
      </c>
      <c r="T39" s="89"/>
      <c r="U39" s="91" t="s">
        <v>254</v>
      </c>
      <c r="V39" s="89"/>
      <c r="W39" s="92">
        <f t="shared" si="2"/>
        <v>101.7</v>
      </c>
    </row>
    <row r="40" spans="2:25" ht="26.25" customHeight="1" x14ac:dyDescent="0.2">
      <c r="B40" s="154" t="s">
        <v>73</v>
      </c>
      <c r="C40" s="155"/>
      <c r="D40" s="155"/>
      <c r="E40" s="93" t="s">
        <v>256</v>
      </c>
      <c r="F40" s="93"/>
      <c r="G40" s="93"/>
      <c r="H40" s="94"/>
      <c r="I40" s="94"/>
      <c r="J40" s="94"/>
      <c r="K40" s="94"/>
      <c r="L40" s="94"/>
      <c r="M40" s="94"/>
      <c r="N40" s="94"/>
      <c r="O40" s="94"/>
      <c r="P40" s="95"/>
      <c r="Q40" s="95"/>
      <c r="R40" s="96" t="s">
        <v>255</v>
      </c>
      <c r="S40" s="97" t="s">
        <v>254</v>
      </c>
      <c r="T40" s="97">
        <f>+IF(ISERR(S40/R40*100),"N/A",ROUND(S40/R40*100,2))</f>
        <v>12.91</v>
      </c>
      <c r="U40" s="97" t="s">
        <v>254</v>
      </c>
      <c r="V40" s="97">
        <f>+IF(ISERR(U40/S40*100),"N/A",ROUND(U40/S40*100,2))</f>
        <v>100</v>
      </c>
      <c r="W40" s="98">
        <f t="shared" si="2"/>
        <v>12.91</v>
      </c>
    </row>
    <row r="41" spans="2:25" ht="23.25" customHeight="1" thickBot="1" x14ac:dyDescent="0.25">
      <c r="B41" s="152" t="s">
        <v>69</v>
      </c>
      <c r="C41" s="153"/>
      <c r="D41" s="153"/>
      <c r="E41" s="87" t="s">
        <v>253</v>
      </c>
      <c r="F41" s="87"/>
      <c r="G41" s="87"/>
      <c r="H41" s="88"/>
      <c r="I41" s="88"/>
      <c r="J41" s="88"/>
      <c r="K41" s="88"/>
      <c r="L41" s="88"/>
      <c r="M41" s="88"/>
      <c r="N41" s="88"/>
      <c r="O41" s="88"/>
      <c r="P41" s="89"/>
      <c r="Q41" s="89"/>
      <c r="R41" s="90" t="s">
        <v>252</v>
      </c>
      <c r="S41" s="91" t="s">
        <v>10</v>
      </c>
      <c r="T41" s="89"/>
      <c r="U41" s="91" t="s">
        <v>62</v>
      </c>
      <c r="V41" s="89"/>
      <c r="W41" s="92">
        <f t="shared" si="2"/>
        <v>0</v>
      </c>
    </row>
    <row r="42" spans="2:25" ht="26.25" customHeight="1" x14ac:dyDescent="0.2">
      <c r="B42" s="154" t="s">
        <v>73</v>
      </c>
      <c r="C42" s="155"/>
      <c r="D42" s="155"/>
      <c r="E42" s="93" t="s">
        <v>253</v>
      </c>
      <c r="F42" s="93"/>
      <c r="G42" s="93"/>
      <c r="H42" s="94"/>
      <c r="I42" s="94"/>
      <c r="J42" s="94"/>
      <c r="K42" s="94"/>
      <c r="L42" s="94"/>
      <c r="M42" s="94"/>
      <c r="N42" s="94"/>
      <c r="O42" s="94"/>
      <c r="P42" s="95"/>
      <c r="Q42" s="95"/>
      <c r="R42" s="96" t="s">
        <v>252</v>
      </c>
      <c r="S42" s="97" t="s">
        <v>62</v>
      </c>
      <c r="T42" s="97">
        <f>+IF(ISERR(S42/R42*100),"N/A",ROUND(S42/R42*100,2))</f>
        <v>0</v>
      </c>
      <c r="U42" s="97" t="s">
        <v>62</v>
      </c>
      <c r="V42" s="97" t="str">
        <f>+IF(ISERR(U42/S42*100),"N/A",ROUND(U42/S42*100,2))</f>
        <v>N/A</v>
      </c>
      <c r="W42" s="98">
        <f t="shared" si="2"/>
        <v>0</v>
      </c>
    </row>
    <row r="43" spans="2:25" ht="23.25" customHeight="1" thickBot="1" x14ac:dyDescent="0.25">
      <c r="B43" s="152" t="s">
        <v>69</v>
      </c>
      <c r="C43" s="153"/>
      <c r="D43" s="153"/>
      <c r="E43" s="87" t="s">
        <v>251</v>
      </c>
      <c r="F43" s="87"/>
      <c r="G43" s="87"/>
      <c r="H43" s="88"/>
      <c r="I43" s="88"/>
      <c r="J43" s="88"/>
      <c r="K43" s="88"/>
      <c r="L43" s="88"/>
      <c r="M43" s="88"/>
      <c r="N43" s="88"/>
      <c r="O43" s="88"/>
      <c r="P43" s="89"/>
      <c r="Q43" s="89"/>
      <c r="R43" s="90" t="s">
        <v>250</v>
      </c>
      <c r="S43" s="91" t="s">
        <v>10</v>
      </c>
      <c r="T43" s="89"/>
      <c r="U43" s="91" t="s">
        <v>62</v>
      </c>
      <c r="V43" s="89"/>
      <c r="W43" s="92">
        <f t="shared" si="2"/>
        <v>0</v>
      </c>
    </row>
    <row r="44" spans="2:25" ht="26.25" customHeight="1" x14ac:dyDescent="0.2">
      <c r="B44" s="154" t="s">
        <v>73</v>
      </c>
      <c r="C44" s="155"/>
      <c r="D44" s="155"/>
      <c r="E44" s="93" t="s">
        <v>251</v>
      </c>
      <c r="F44" s="93"/>
      <c r="G44" s="93"/>
      <c r="H44" s="94"/>
      <c r="I44" s="94"/>
      <c r="J44" s="94"/>
      <c r="K44" s="94"/>
      <c r="L44" s="94"/>
      <c r="M44" s="94"/>
      <c r="N44" s="94"/>
      <c r="O44" s="94"/>
      <c r="P44" s="95"/>
      <c r="Q44" s="95"/>
      <c r="R44" s="96" t="s">
        <v>250</v>
      </c>
      <c r="S44" s="97" t="s">
        <v>62</v>
      </c>
      <c r="T44" s="97">
        <f>+IF(ISERR(S44/R44*100),"N/A",ROUND(S44/R44*100,2))</f>
        <v>0</v>
      </c>
      <c r="U44" s="97" t="s">
        <v>62</v>
      </c>
      <c r="V44" s="97" t="str">
        <f>+IF(ISERR(U44/S44*100),"N/A",ROUND(U44/S44*100,2))</f>
        <v>N/A</v>
      </c>
      <c r="W44" s="98">
        <f t="shared" si="2"/>
        <v>0</v>
      </c>
    </row>
    <row r="45" spans="2:25" ht="23.25" customHeight="1" thickBot="1" x14ac:dyDescent="0.25">
      <c r="B45" s="152" t="s">
        <v>69</v>
      </c>
      <c r="C45" s="153"/>
      <c r="D45" s="153"/>
      <c r="E45" s="87" t="s">
        <v>249</v>
      </c>
      <c r="F45" s="87"/>
      <c r="G45" s="87"/>
      <c r="H45" s="88"/>
      <c r="I45" s="88"/>
      <c r="J45" s="88"/>
      <c r="K45" s="88"/>
      <c r="L45" s="88"/>
      <c r="M45" s="88"/>
      <c r="N45" s="88"/>
      <c r="O45" s="88"/>
      <c r="P45" s="89"/>
      <c r="Q45" s="89"/>
      <c r="R45" s="90" t="s">
        <v>248</v>
      </c>
      <c r="S45" s="91" t="s">
        <v>10</v>
      </c>
      <c r="T45" s="89"/>
      <c r="U45" s="91" t="s">
        <v>62</v>
      </c>
      <c r="V45" s="89"/>
      <c r="W45" s="92">
        <f t="shared" si="2"/>
        <v>0</v>
      </c>
    </row>
    <row r="46" spans="2:25" ht="26.25" customHeight="1" thickBot="1" x14ac:dyDescent="0.25">
      <c r="B46" s="154" t="s">
        <v>73</v>
      </c>
      <c r="C46" s="155"/>
      <c r="D46" s="155"/>
      <c r="E46" s="93" t="s">
        <v>249</v>
      </c>
      <c r="F46" s="93"/>
      <c r="G46" s="93"/>
      <c r="H46" s="94"/>
      <c r="I46" s="94"/>
      <c r="J46" s="94"/>
      <c r="K46" s="94"/>
      <c r="L46" s="94"/>
      <c r="M46" s="94"/>
      <c r="N46" s="94"/>
      <c r="O46" s="94"/>
      <c r="P46" s="95"/>
      <c r="Q46" s="95"/>
      <c r="R46" s="96" t="s">
        <v>248</v>
      </c>
      <c r="S46" s="97" t="s">
        <v>62</v>
      </c>
      <c r="T46" s="97">
        <f>+IF(ISERR(S46/R46*100),"N/A",ROUND(S46/R46*100,2))</f>
        <v>0</v>
      </c>
      <c r="U46" s="97" t="s">
        <v>62</v>
      </c>
      <c r="V46" s="97" t="str">
        <f>+IF(ISERR(U46/S46*100),"N/A",ROUND(U46/S46*100,2))</f>
        <v>N/A</v>
      </c>
      <c r="W46" s="98">
        <f t="shared" si="2"/>
        <v>0</v>
      </c>
    </row>
    <row r="47" spans="2:25" ht="22.5" customHeight="1" thickTop="1" thickBot="1" x14ac:dyDescent="0.25">
      <c r="B47" s="1" t="s">
        <v>76</v>
      </c>
      <c r="C47" s="2"/>
      <c r="D47" s="2"/>
      <c r="E47" s="2"/>
      <c r="F47" s="2"/>
      <c r="G47" s="2"/>
      <c r="H47" s="3"/>
      <c r="I47" s="3"/>
      <c r="J47" s="3"/>
      <c r="K47" s="3"/>
      <c r="L47" s="3"/>
      <c r="M47" s="3"/>
      <c r="N47" s="3"/>
      <c r="O47" s="3"/>
      <c r="P47" s="3"/>
      <c r="Q47" s="3"/>
      <c r="R47" s="3"/>
      <c r="S47" s="3"/>
      <c r="T47" s="3"/>
      <c r="U47" s="3"/>
      <c r="V47" s="3"/>
      <c r="W47" s="4"/>
    </row>
    <row r="48" spans="2:25" ht="37.5" customHeight="1" thickTop="1" x14ac:dyDescent="0.2">
      <c r="B48" s="137" t="s">
        <v>2381</v>
      </c>
      <c r="C48" s="138"/>
      <c r="D48" s="138"/>
      <c r="E48" s="138"/>
      <c r="F48" s="138"/>
      <c r="G48" s="138"/>
      <c r="H48" s="138"/>
      <c r="I48" s="138"/>
      <c r="J48" s="138"/>
      <c r="K48" s="138"/>
      <c r="L48" s="138"/>
      <c r="M48" s="138"/>
      <c r="N48" s="138"/>
      <c r="O48" s="138"/>
      <c r="P48" s="138"/>
      <c r="Q48" s="138"/>
      <c r="R48" s="138"/>
      <c r="S48" s="138"/>
      <c r="T48" s="138"/>
      <c r="U48" s="138"/>
      <c r="V48" s="138"/>
      <c r="W48" s="139"/>
    </row>
    <row r="49" spans="2:23" ht="240" customHeight="1" thickBot="1" x14ac:dyDescent="0.25">
      <c r="B49" s="156"/>
      <c r="C49" s="157"/>
      <c r="D49" s="157"/>
      <c r="E49" s="157"/>
      <c r="F49" s="157"/>
      <c r="G49" s="157"/>
      <c r="H49" s="157"/>
      <c r="I49" s="157"/>
      <c r="J49" s="157"/>
      <c r="K49" s="157"/>
      <c r="L49" s="157"/>
      <c r="M49" s="157"/>
      <c r="N49" s="157"/>
      <c r="O49" s="157"/>
      <c r="P49" s="157"/>
      <c r="Q49" s="157"/>
      <c r="R49" s="157"/>
      <c r="S49" s="157"/>
      <c r="T49" s="157"/>
      <c r="U49" s="157"/>
      <c r="V49" s="157"/>
      <c r="W49" s="158"/>
    </row>
    <row r="50" spans="2:23" ht="37.5" customHeight="1" thickTop="1" x14ac:dyDescent="0.2">
      <c r="B50" s="137" t="s">
        <v>2382</v>
      </c>
      <c r="C50" s="138"/>
      <c r="D50" s="138"/>
      <c r="E50" s="138"/>
      <c r="F50" s="138"/>
      <c r="G50" s="138"/>
      <c r="H50" s="138"/>
      <c r="I50" s="138"/>
      <c r="J50" s="138"/>
      <c r="K50" s="138"/>
      <c r="L50" s="138"/>
      <c r="M50" s="138"/>
      <c r="N50" s="138"/>
      <c r="O50" s="138"/>
      <c r="P50" s="138"/>
      <c r="Q50" s="138"/>
      <c r="R50" s="138"/>
      <c r="S50" s="138"/>
      <c r="T50" s="138"/>
      <c r="U50" s="138"/>
      <c r="V50" s="138"/>
      <c r="W50" s="139"/>
    </row>
    <row r="51" spans="2:23" ht="143.25" customHeight="1" thickBot="1" x14ac:dyDescent="0.25">
      <c r="B51" s="156"/>
      <c r="C51" s="157"/>
      <c r="D51" s="157"/>
      <c r="E51" s="157"/>
      <c r="F51" s="157"/>
      <c r="G51" s="157"/>
      <c r="H51" s="157"/>
      <c r="I51" s="157"/>
      <c r="J51" s="157"/>
      <c r="K51" s="157"/>
      <c r="L51" s="157"/>
      <c r="M51" s="157"/>
      <c r="N51" s="157"/>
      <c r="O51" s="157"/>
      <c r="P51" s="157"/>
      <c r="Q51" s="157"/>
      <c r="R51" s="157"/>
      <c r="S51" s="157"/>
      <c r="T51" s="157"/>
      <c r="U51" s="157"/>
      <c r="V51" s="157"/>
      <c r="W51" s="158"/>
    </row>
    <row r="52" spans="2:23" ht="37.5" customHeight="1" thickTop="1" x14ac:dyDescent="0.2">
      <c r="B52" s="137" t="s">
        <v>2383</v>
      </c>
      <c r="C52" s="138"/>
      <c r="D52" s="138"/>
      <c r="E52" s="138"/>
      <c r="F52" s="138"/>
      <c r="G52" s="138"/>
      <c r="H52" s="138"/>
      <c r="I52" s="138"/>
      <c r="J52" s="138"/>
      <c r="K52" s="138"/>
      <c r="L52" s="138"/>
      <c r="M52" s="138"/>
      <c r="N52" s="138"/>
      <c r="O52" s="138"/>
      <c r="P52" s="138"/>
      <c r="Q52" s="138"/>
      <c r="R52" s="138"/>
      <c r="S52" s="138"/>
      <c r="T52" s="138"/>
      <c r="U52" s="138"/>
      <c r="V52" s="138"/>
      <c r="W52" s="139"/>
    </row>
    <row r="53" spans="2:23" ht="141" customHeight="1" thickBot="1" x14ac:dyDescent="0.25">
      <c r="B53" s="140"/>
      <c r="C53" s="141"/>
      <c r="D53" s="141"/>
      <c r="E53" s="141"/>
      <c r="F53" s="141"/>
      <c r="G53" s="141"/>
      <c r="H53" s="141"/>
      <c r="I53" s="141"/>
      <c r="J53" s="141"/>
      <c r="K53" s="141"/>
      <c r="L53" s="141"/>
      <c r="M53" s="141"/>
      <c r="N53" s="141"/>
      <c r="O53" s="141"/>
      <c r="P53" s="141"/>
      <c r="Q53" s="141"/>
      <c r="R53" s="141"/>
      <c r="S53" s="141"/>
      <c r="T53" s="141"/>
      <c r="U53" s="141"/>
      <c r="V53" s="141"/>
      <c r="W53" s="142"/>
    </row>
  </sheetData>
  <mergeCells count="101">
    <mergeCell ref="B39:D39"/>
    <mergeCell ref="B40:D40"/>
    <mergeCell ref="B41:D41"/>
    <mergeCell ref="B50:W51"/>
    <mergeCell ref="B52:W53"/>
    <mergeCell ref="B42:D42"/>
    <mergeCell ref="B43:D43"/>
    <mergeCell ref="B44:D44"/>
    <mergeCell ref="B45:D45"/>
    <mergeCell ref="B46:D46"/>
    <mergeCell ref="B48:W49"/>
    <mergeCell ref="B33:L33"/>
    <mergeCell ref="M33:N33"/>
    <mergeCell ref="O33:P33"/>
    <mergeCell ref="Q33:R33"/>
    <mergeCell ref="B35:Q36"/>
    <mergeCell ref="S35:T35"/>
    <mergeCell ref="V35:W35"/>
    <mergeCell ref="B37:D37"/>
    <mergeCell ref="B38:D38"/>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6"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303</v>
      </c>
      <c r="D4" s="190" t="s">
        <v>302</v>
      </c>
      <c r="E4" s="190"/>
      <c r="F4" s="190"/>
      <c r="G4" s="190"/>
      <c r="H4" s="191"/>
      <c r="I4" s="63"/>
      <c r="J4" s="192" t="s">
        <v>6</v>
      </c>
      <c r="K4" s="190"/>
      <c r="L4" s="62" t="s">
        <v>301</v>
      </c>
      <c r="M4" s="193" t="s">
        <v>300</v>
      </c>
      <c r="N4" s="193"/>
      <c r="O4" s="193"/>
      <c r="P4" s="193"/>
      <c r="Q4" s="194"/>
      <c r="R4" s="64"/>
      <c r="S4" s="195" t="s">
        <v>2141</v>
      </c>
      <c r="T4" s="196"/>
      <c r="U4" s="196"/>
      <c r="V4" s="183" t="s">
        <v>290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292</v>
      </c>
      <c r="D6" s="179" t="s">
        <v>299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298</v>
      </c>
      <c r="K8" s="71" t="s">
        <v>297</v>
      </c>
      <c r="L8" s="71" t="s">
        <v>296</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84.75" customHeight="1" thickTop="1" thickBot="1" x14ac:dyDescent="0.25">
      <c r="B10" s="72" t="s">
        <v>21</v>
      </c>
      <c r="C10" s="183" t="s">
        <v>295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294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293</v>
      </c>
      <c r="C21" s="160"/>
      <c r="D21" s="160"/>
      <c r="E21" s="160"/>
      <c r="F21" s="160"/>
      <c r="G21" s="160"/>
      <c r="H21" s="160"/>
      <c r="I21" s="160"/>
      <c r="J21" s="160"/>
      <c r="K21" s="160"/>
      <c r="L21" s="160"/>
      <c r="M21" s="161" t="s">
        <v>292</v>
      </c>
      <c r="N21" s="161"/>
      <c r="O21" s="161" t="s">
        <v>48</v>
      </c>
      <c r="P21" s="161"/>
      <c r="Q21" s="162" t="s">
        <v>49</v>
      </c>
      <c r="R21" s="162"/>
      <c r="S21" s="80" t="s">
        <v>50</v>
      </c>
      <c r="T21" s="80" t="s">
        <v>291</v>
      </c>
      <c r="U21" s="80" t="s">
        <v>291</v>
      </c>
      <c r="V21" s="80">
        <f>+IF(ISERR(U21/T21*100),"N/A",ROUND(U21/T21*100,2))</f>
        <v>100</v>
      </c>
      <c r="W21" s="81">
        <f>+IF(ISERR(U21/S21*100),"N/A",ROUND(U21/S21*100,2))</f>
        <v>52</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289</v>
      </c>
      <c r="F25" s="87"/>
      <c r="G25" s="87"/>
      <c r="H25" s="88"/>
      <c r="I25" s="88"/>
      <c r="J25" s="88"/>
      <c r="K25" s="88"/>
      <c r="L25" s="88"/>
      <c r="M25" s="88"/>
      <c r="N25" s="88"/>
      <c r="O25" s="88"/>
      <c r="P25" s="89"/>
      <c r="Q25" s="89"/>
      <c r="R25" s="90" t="s">
        <v>290</v>
      </c>
      <c r="S25" s="91" t="s">
        <v>10</v>
      </c>
      <c r="T25" s="89"/>
      <c r="U25" s="91" t="s">
        <v>286</v>
      </c>
      <c r="V25" s="89"/>
      <c r="W25" s="92">
        <f>+IF(ISERR(U25/R25*100),"N/A",ROUND(U25/R25*100,2))</f>
        <v>53.41</v>
      </c>
    </row>
    <row r="26" spans="2:27" ht="26.25" customHeight="1" thickBot="1" x14ac:dyDescent="0.25">
      <c r="B26" s="154" t="s">
        <v>73</v>
      </c>
      <c r="C26" s="155"/>
      <c r="D26" s="155"/>
      <c r="E26" s="93" t="s">
        <v>289</v>
      </c>
      <c r="F26" s="93"/>
      <c r="G26" s="93"/>
      <c r="H26" s="94"/>
      <c r="I26" s="94"/>
      <c r="J26" s="94"/>
      <c r="K26" s="94"/>
      <c r="L26" s="94"/>
      <c r="M26" s="94"/>
      <c r="N26" s="94"/>
      <c r="O26" s="94"/>
      <c r="P26" s="95"/>
      <c r="Q26" s="95"/>
      <c r="R26" s="96" t="s">
        <v>288</v>
      </c>
      <c r="S26" s="97" t="s">
        <v>287</v>
      </c>
      <c r="T26" s="97">
        <f>+IF(ISERR(S26/R26*100),"N/A",ROUND(S26/R26*100,2))</f>
        <v>55.93</v>
      </c>
      <c r="U26" s="97" t="s">
        <v>286</v>
      </c>
      <c r="V26" s="97">
        <f>+IF(ISERR(U26/S26*100),"N/A",ROUND(U26/S26*100,2))</f>
        <v>82.95</v>
      </c>
      <c r="W26" s="98">
        <f>+IF(ISERR(U26/R26*100),"N/A",ROUND(U26/R26*100,2))</f>
        <v>46.4</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2378</v>
      </c>
      <c r="C28" s="138"/>
      <c r="D28" s="138"/>
      <c r="E28" s="138"/>
      <c r="F28" s="138"/>
      <c r="G28" s="138"/>
      <c r="H28" s="138"/>
      <c r="I28" s="138"/>
      <c r="J28" s="138"/>
      <c r="K28" s="138"/>
      <c r="L28" s="138"/>
      <c r="M28" s="138"/>
      <c r="N28" s="138"/>
      <c r="O28" s="138"/>
      <c r="P28" s="138"/>
      <c r="Q28" s="138"/>
      <c r="R28" s="138"/>
      <c r="S28" s="138"/>
      <c r="T28" s="138"/>
      <c r="U28" s="138"/>
      <c r="V28" s="138"/>
      <c r="W28" s="139"/>
    </row>
    <row r="29" spans="2:27" ht="32.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2379</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2380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indexed="53"/>
  </sheetPr>
  <dimension ref="A1:AC4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303</v>
      </c>
      <c r="D4" s="190" t="s">
        <v>302</v>
      </c>
      <c r="E4" s="190"/>
      <c r="F4" s="190"/>
      <c r="G4" s="190"/>
      <c r="H4" s="191"/>
      <c r="I4" s="63"/>
      <c r="J4" s="192" t="s">
        <v>6</v>
      </c>
      <c r="K4" s="190"/>
      <c r="L4" s="62" t="s">
        <v>332</v>
      </c>
      <c r="M4" s="193" t="s">
        <v>331</v>
      </c>
      <c r="N4" s="193"/>
      <c r="O4" s="193"/>
      <c r="P4" s="193"/>
      <c r="Q4" s="194"/>
      <c r="R4" s="64"/>
      <c r="S4" s="195" t="s">
        <v>2141</v>
      </c>
      <c r="T4" s="196"/>
      <c r="U4" s="196"/>
      <c r="V4" s="183" t="s">
        <v>330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320</v>
      </c>
      <c r="D6" s="179" t="s">
        <v>329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173</v>
      </c>
      <c r="D7" s="181" t="s">
        <v>328</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317</v>
      </c>
      <c r="D8" s="181" t="s">
        <v>327</v>
      </c>
      <c r="E8" s="181"/>
      <c r="F8" s="181"/>
      <c r="G8" s="181"/>
      <c r="H8" s="181"/>
      <c r="I8" s="67"/>
      <c r="J8" s="71" t="s">
        <v>326</v>
      </c>
      <c r="K8" s="71" t="s">
        <v>19</v>
      </c>
      <c r="L8" s="71" t="s">
        <v>19</v>
      </c>
      <c r="M8" s="71" t="s">
        <v>19</v>
      </c>
      <c r="N8" s="70"/>
      <c r="O8" s="67"/>
      <c r="P8" s="182" t="s">
        <v>10</v>
      </c>
      <c r="Q8" s="182"/>
      <c r="R8" s="182"/>
      <c r="S8" s="182"/>
      <c r="T8" s="182"/>
      <c r="U8" s="182"/>
      <c r="V8" s="182"/>
      <c r="W8" s="182"/>
    </row>
    <row r="9" spans="1:29" ht="30" customHeight="1" x14ac:dyDescent="0.2">
      <c r="B9" s="68"/>
      <c r="C9" s="66" t="s">
        <v>315</v>
      </c>
      <c r="D9" s="181" t="s">
        <v>325</v>
      </c>
      <c r="E9" s="181"/>
      <c r="F9" s="181"/>
      <c r="G9" s="181"/>
      <c r="H9" s="181"/>
      <c r="I9" s="181" t="s">
        <v>10</v>
      </c>
      <c r="J9" s="181"/>
      <c r="K9" s="181"/>
      <c r="L9" s="181"/>
      <c r="M9" s="181"/>
      <c r="N9" s="181"/>
      <c r="O9" s="181"/>
      <c r="P9" s="181"/>
      <c r="Q9" s="181"/>
      <c r="R9" s="181"/>
      <c r="S9" s="181"/>
      <c r="T9" s="181"/>
      <c r="U9" s="181"/>
      <c r="V9" s="181"/>
      <c r="W9" s="182"/>
    </row>
    <row r="10" spans="1:29" ht="30" customHeight="1" x14ac:dyDescent="0.2">
      <c r="B10" s="68"/>
      <c r="C10" s="66" t="s">
        <v>313</v>
      </c>
      <c r="D10" s="181" t="s">
        <v>324</v>
      </c>
      <c r="E10" s="181"/>
      <c r="F10" s="181"/>
      <c r="G10" s="181"/>
      <c r="H10" s="181"/>
      <c r="I10" s="182" t="s">
        <v>10</v>
      </c>
      <c r="J10" s="182"/>
      <c r="K10" s="182"/>
      <c r="L10" s="182"/>
      <c r="M10" s="182"/>
      <c r="N10" s="182"/>
      <c r="O10" s="182"/>
      <c r="P10" s="182"/>
      <c r="Q10" s="182"/>
      <c r="R10" s="182"/>
      <c r="S10" s="182"/>
      <c r="T10" s="182"/>
      <c r="U10" s="182"/>
      <c r="V10" s="182"/>
      <c r="W10" s="182"/>
    </row>
    <row r="11" spans="1:29" ht="25.5" customHeight="1" thickBot="1" x14ac:dyDescent="0.25">
      <c r="B11" s="68"/>
      <c r="C11" s="182" t="s">
        <v>10</v>
      </c>
      <c r="D11" s="182"/>
      <c r="E11" s="182"/>
      <c r="F11" s="182"/>
      <c r="G11" s="182"/>
      <c r="H11" s="182"/>
      <c r="I11" s="182"/>
      <c r="J11" s="182"/>
      <c r="K11" s="182"/>
      <c r="L11" s="182"/>
      <c r="M11" s="182"/>
      <c r="N11" s="182"/>
      <c r="O11" s="182"/>
      <c r="P11" s="182"/>
      <c r="Q11" s="182"/>
      <c r="R11" s="182"/>
      <c r="S11" s="182"/>
      <c r="T11" s="182"/>
      <c r="U11" s="182"/>
      <c r="V11" s="182"/>
      <c r="W11" s="182"/>
    </row>
    <row r="12" spans="1:29" ht="409.5" customHeight="1" thickTop="1" thickBot="1" x14ac:dyDescent="0.25">
      <c r="B12" s="72" t="s">
        <v>21</v>
      </c>
      <c r="C12" s="198" t="s">
        <v>323</v>
      </c>
      <c r="D12" s="198"/>
      <c r="E12" s="198"/>
      <c r="F12" s="198"/>
      <c r="G12" s="198"/>
      <c r="H12" s="198"/>
      <c r="I12" s="198"/>
      <c r="J12" s="198"/>
      <c r="K12" s="198"/>
      <c r="L12" s="198"/>
      <c r="M12" s="198"/>
      <c r="N12" s="198"/>
      <c r="O12" s="198"/>
      <c r="P12" s="198"/>
      <c r="Q12" s="198"/>
      <c r="R12" s="198"/>
      <c r="S12" s="198"/>
      <c r="T12" s="198"/>
      <c r="U12" s="198"/>
      <c r="V12" s="198"/>
      <c r="W12" s="199"/>
    </row>
    <row r="13" spans="1:29" ht="9" customHeight="1" thickTop="1" thickBot="1" x14ac:dyDescent="0.25"/>
    <row r="14" spans="1:29" ht="21.75" customHeight="1" thickTop="1" thickBot="1" x14ac:dyDescent="0.25">
      <c r="B14" s="1" t="s">
        <v>23</v>
      </c>
      <c r="C14" s="2"/>
      <c r="D14" s="2"/>
      <c r="E14" s="2"/>
      <c r="F14" s="2"/>
      <c r="G14" s="2"/>
      <c r="H14" s="3"/>
      <c r="I14" s="3"/>
      <c r="J14" s="3"/>
      <c r="K14" s="3"/>
      <c r="L14" s="3"/>
      <c r="M14" s="3"/>
      <c r="N14" s="3"/>
      <c r="O14" s="3"/>
      <c r="P14" s="3"/>
      <c r="Q14" s="3"/>
      <c r="R14" s="3"/>
      <c r="S14" s="3"/>
      <c r="T14" s="3"/>
      <c r="U14" s="3"/>
      <c r="V14" s="3"/>
      <c r="W14" s="4"/>
    </row>
    <row r="15" spans="1:29" ht="19.5" customHeight="1" thickTop="1" x14ac:dyDescent="0.2">
      <c r="B15" s="185" t="s">
        <v>24</v>
      </c>
      <c r="C15" s="186"/>
      <c r="D15" s="186"/>
      <c r="E15" s="186"/>
      <c r="F15" s="186"/>
      <c r="G15" s="186"/>
      <c r="H15" s="186"/>
      <c r="I15" s="186"/>
      <c r="J15" s="75"/>
      <c r="K15" s="186" t="s">
        <v>25</v>
      </c>
      <c r="L15" s="186"/>
      <c r="M15" s="186"/>
      <c r="N15" s="186"/>
      <c r="O15" s="186"/>
      <c r="P15" s="186"/>
      <c r="Q15" s="186"/>
      <c r="R15" s="76"/>
      <c r="S15" s="186" t="s">
        <v>26</v>
      </c>
      <c r="T15" s="186"/>
      <c r="U15" s="186"/>
      <c r="V15" s="186"/>
      <c r="W15" s="187"/>
    </row>
    <row r="16" spans="1:29" ht="69" customHeight="1" x14ac:dyDescent="0.2">
      <c r="B16" s="65" t="s">
        <v>27</v>
      </c>
      <c r="C16" s="179" t="s">
        <v>10</v>
      </c>
      <c r="D16" s="179"/>
      <c r="E16" s="179"/>
      <c r="F16" s="179"/>
      <c r="G16" s="179"/>
      <c r="H16" s="179"/>
      <c r="I16" s="179"/>
      <c r="J16" s="77"/>
      <c r="K16" s="77" t="s">
        <v>28</v>
      </c>
      <c r="L16" s="179" t="s">
        <v>10</v>
      </c>
      <c r="M16" s="179"/>
      <c r="N16" s="179"/>
      <c r="O16" s="179"/>
      <c r="P16" s="179"/>
      <c r="Q16" s="179"/>
      <c r="R16" s="67"/>
      <c r="S16" s="77" t="s">
        <v>29</v>
      </c>
      <c r="T16" s="180" t="s">
        <v>322</v>
      </c>
      <c r="U16" s="180"/>
      <c r="V16" s="180"/>
      <c r="W16" s="180"/>
    </row>
    <row r="17" spans="2:27" ht="86.25" customHeight="1" x14ac:dyDescent="0.2">
      <c r="B17" s="65" t="s">
        <v>31</v>
      </c>
      <c r="C17" s="179" t="s">
        <v>10</v>
      </c>
      <c r="D17" s="179"/>
      <c r="E17" s="179"/>
      <c r="F17" s="179"/>
      <c r="G17" s="179"/>
      <c r="H17" s="179"/>
      <c r="I17" s="179"/>
      <c r="J17" s="77"/>
      <c r="K17" s="77" t="s">
        <v>31</v>
      </c>
      <c r="L17" s="179" t="s">
        <v>10</v>
      </c>
      <c r="M17" s="179"/>
      <c r="N17" s="179"/>
      <c r="O17" s="179"/>
      <c r="P17" s="179"/>
      <c r="Q17" s="179"/>
      <c r="R17" s="67"/>
      <c r="S17" s="77" t="s">
        <v>32</v>
      </c>
      <c r="T17" s="180" t="s">
        <v>10</v>
      </c>
      <c r="U17" s="180"/>
      <c r="V17" s="180"/>
      <c r="W17" s="180"/>
    </row>
    <row r="18" spans="2:27" ht="25.5" customHeight="1" thickBot="1" x14ac:dyDescent="0.25">
      <c r="B18" s="78" t="s">
        <v>33</v>
      </c>
      <c r="C18" s="163" t="s">
        <v>10</v>
      </c>
      <c r="D18" s="163"/>
      <c r="E18" s="163"/>
      <c r="F18" s="163"/>
      <c r="G18" s="163"/>
      <c r="H18" s="163"/>
      <c r="I18" s="163"/>
      <c r="J18" s="163"/>
      <c r="K18" s="163"/>
      <c r="L18" s="163"/>
      <c r="M18" s="163"/>
      <c r="N18" s="163"/>
      <c r="O18" s="163"/>
      <c r="P18" s="163"/>
      <c r="Q18" s="163"/>
      <c r="R18" s="163"/>
      <c r="S18" s="163"/>
      <c r="T18" s="163"/>
      <c r="U18" s="163"/>
      <c r="V18" s="163"/>
      <c r="W18" s="164"/>
    </row>
    <row r="19" spans="2:27" ht="21.75" customHeight="1" thickTop="1" thickBot="1" x14ac:dyDescent="0.25">
      <c r="B19" s="1" t="s">
        <v>34</v>
      </c>
      <c r="C19" s="2"/>
      <c r="D19" s="2"/>
      <c r="E19" s="2"/>
      <c r="F19" s="2"/>
      <c r="G19" s="2"/>
      <c r="H19" s="3"/>
      <c r="I19" s="3"/>
      <c r="J19" s="3"/>
      <c r="K19" s="3"/>
      <c r="L19" s="3"/>
      <c r="M19" s="3"/>
      <c r="N19" s="3"/>
      <c r="O19" s="3"/>
      <c r="P19" s="3"/>
      <c r="Q19" s="3"/>
      <c r="R19" s="3"/>
      <c r="S19" s="3"/>
      <c r="T19" s="3"/>
      <c r="U19" s="3"/>
      <c r="V19" s="3"/>
      <c r="W19" s="4"/>
    </row>
    <row r="20" spans="2:27" ht="25.5" customHeight="1" thickTop="1" thickBot="1" x14ac:dyDescent="0.25">
      <c r="B20" s="165" t="s">
        <v>35</v>
      </c>
      <c r="C20" s="166"/>
      <c r="D20" s="166"/>
      <c r="E20" s="166"/>
      <c r="F20" s="166"/>
      <c r="G20" s="166"/>
      <c r="H20" s="166"/>
      <c r="I20" s="166"/>
      <c r="J20" s="166"/>
      <c r="K20" s="166"/>
      <c r="L20" s="166"/>
      <c r="M20" s="166"/>
      <c r="N20" s="166"/>
      <c r="O20" s="166"/>
      <c r="P20" s="166"/>
      <c r="Q20" s="166"/>
      <c r="R20" s="166"/>
      <c r="S20" s="166"/>
      <c r="T20" s="167"/>
      <c r="U20" s="150" t="s">
        <v>36</v>
      </c>
      <c r="V20" s="149"/>
      <c r="W20" s="151"/>
    </row>
    <row r="21" spans="2:27" ht="14.25" customHeight="1" x14ac:dyDescent="0.2">
      <c r="B21" s="168" t="s">
        <v>37</v>
      </c>
      <c r="C21" s="169"/>
      <c r="D21" s="169"/>
      <c r="E21" s="169"/>
      <c r="F21" s="169"/>
      <c r="G21" s="169"/>
      <c r="H21" s="169"/>
      <c r="I21" s="169"/>
      <c r="J21" s="169"/>
      <c r="K21" s="169"/>
      <c r="L21" s="169"/>
      <c r="M21" s="169" t="s">
        <v>38</v>
      </c>
      <c r="N21" s="169"/>
      <c r="O21" s="169" t="s">
        <v>39</v>
      </c>
      <c r="P21" s="169"/>
      <c r="Q21" s="169" t="s">
        <v>40</v>
      </c>
      <c r="R21" s="169"/>
      <c r="S21" s="169" t="s">
        <v>41</v>
      </c>
      <c r="T21" s="172" t="s">
        <v>42</v>
      </c>
      <c r="U21" s="174" t="s">
        <v>43</v>
      </c>
      <c r="V21" s="176" t="s">
        <v>44</v>
      </c>
      <c r="W21" s="177" t="s">
        <v>45</v>
      </c>
    </row>
    <row r="22" spans="2:27" ht="27" customHeight="1" thickBot="1" x14ac:dyDescent="0.25">
      <c r="B22" s="170"/>
      <c r="C22" s="171"/>
      <c r="D22" s="171"/>
      <c r="E22" s="171"/>
      <c r="F22" s="171"/>
      <c r="G22" s="171"/>
      <c r="H22" s="171"/>
      <c r="I22" s="171"/>
      <c r="J22" s="171"/>
      <c r="K22" s="171"/>
      <c r="L22" s="171"/>
      <c r="M22" s="171"/>
      <c r="N22" s="171"/>
      <c r="O22" s="171"/>
      <c r="P22" s="171"/>
      <c r="Q22" s="171"/>
      <c r="R22" s="171"/>
      <c r="S22" s="171"/>
      <c r="T22" s="173"/>
      <c r="U22" s="175"/>
      <c r="V22" s="171"/>
      <c r="W22" s="178"/>
      <c r="Z22" s="79" t="s">
        <v>10</v>
      </c>
      <c r="AA22" s="79" t="s">
        <v>46</v>
      </c>
    </row>
    <row r="23" spans="2:27" ht="56.25" customHeight="1" x14ac:dyDescent="0.2">
      <c r="B23" s="159" t="s">
        <v>321</v>
      </c>
      <c r="C23" s="160"/>
      <c r="D23" s="160"/>
      <c r="E23" s="160"/>
      <c r="F23" s="160"/>
      <c r="G23" s="160"/>
      <c r="H23" s="160"/>
      <c r="I23" s="160"/>
      <c r="J23" s="160"/>
      <c r="K23" s="160"/>
      <c r="L23" s="160"/>
      <c r="M23" s="161" t="s">
        <v>320</v>
      </c>
      <c r="N23" s="161"/>
      <c r="O23" s="161" t="s">
        <v>48</v>
      </c>
      <c r="P23" s="161"/>
      <c r="Q23" s="162" t="s">
        <v>68</v>
      </c>
      <c r="R23" s="162"/>
      <c r="S23" s="80" t="s">
        <v>50</v>
      </c>
      <c r="T23" s="80" t="s">
        <v>163</v>
      </c>
      <c r="U23" s="80" t="s">
        <v>163</v>
      </c>
      <c r="V23" s="80" t="str">
        <f>+IF(ISERR(U23/T23*100),"N/A",ROUND(U23/T23*100,2))</f>
        <v>N/A</v>
      </c>
      <c r="W23" s="81" t="str">
        <f>+IF(ISERR(U23/S23*100),"N/A",ROUND(U23/S23*100,2))</f>
        <v>N/A</v>
      </c>
    </row>
    <row r="24" spans="2:27" ht="56.25" customHeight="1" x14ac:dyDescent="0.2">
      <c r="B24" s="159" t="s">
        <v>319</v>
      </c>
      <c r="C24" s="160"/>
      <c r="D24" s="160"/>
      <c r="E24" s="160"/>
      <c r="F24" s="160"/>
      <c r="G24" s="160"/>
      <c r="H24" s="160"/>
      <c r="I24" s="160"/>
      <c r="J24" s="160"/>
      <c r="K24" s="160"/>
      <c r="L24" s="160"/>
      <c r="M24" s="161" t="s">
        <v>173</v>
      </c>
      <c r="N24" s="161"/>
      <c r="O24" s="161" t="s">
        <v>48</v>
      </c>
      <c r="P24" s="161"/>
      <c r="Q24" s="162" t="s">
        <v>68</v>
      </c>
      <c r="R24" s="162"/>
      <c r="S24" s="80" t="s">
        <v>50</v>
      </c>
      <c r="T24" s="80" t="s">
        <v>163</v>
      </c>
      <c r="U24" s="80" t="s">
        <v>163</v>
      </c>
      <c r="V24" s="80" t="str">
        <f>+IF(ISERR(U24/T24*100),"N/A",ROUND(U24/T24*100,2))</f>
        <v>N/A</v>
      </c>
      <c r="W24" s="81" t="str">
        <f>+IF(ISERR(U24/S24*100),"N/A",ROUND(U24/S24*100,2))</f>
        <v>N/A</v>
      </c>
    </row>
    <row r="25" spans="2:27" ht="56.25" customHeight="1" x14ac:dyDescent="0.2">
      <c r="B25" s="159" t="s">
        <v>318</v>
      </c>
      <c r="C25" s="160"/>
      <c r="D25" s="160"/>
      <c r="E25" s="160"/>
      <c r="F25" s="160"/>
      <c r="G25" s="160"/>
      <c r="H25" s="160"/>
      <c r="I25" s="160"/>
      <c r="J25" s="160"/>
      <c r="K25" s="160"/>
      <c r="L25" s="160"/>
      <c r="M25" s="161" t="s">
        <v>317</v>
      </c>
      <c r="N25" s="161"/>
      <c r="O25" s="161" t="s">
        <v>48</v>
      </c>
      <c r="P25" s="161"/>
      <c r="Q25" s="162" t="s">
        <v>68</v>
      </c>
      <c r="R25" s="162"/>
      <c r="S25" s="80" t="s">
        <v>125</v>
      </c>
      <c r="T25" s="80" t="s">
        <v>163</v>
      </c>
      <c r="U25" s="80" t="s">
        <v>163</v>
      </c>
      <c r="V25" s="80" t="str">
        <f>+IF(ISERR(U25/T25*100),"N/A",ROUND(U25/T25*100,2))</f>
        <v>N/A</v>
      </c>
      <c r="W25" s="81" t="str">
        <f>+IF(ISERR(U25/S25*100),"N/A",ROUND(U25/S25*100,2))</f>
        <v>N/A</v>
      </c>
    </row>
    <row r="26" spans="2:27" ht="56.25" customHeight="1" x14ac:dyDescent="0.2">
      <c r="B26" s="159" t="s">
        <v>316</v>
      </c>
      <c r="C26" s="160"/>
      <c r="D26" s="160"/>
      <c r="E26" s="160"/>
      <c r="F26" s="160"/>
      <c r="G26" s="160"/>
      <c r="H26" s="160"/>
      <c r="I26" s="160"/>
      <c r="J26" s="160"/>
      <c r="K26" s="160"/>
      <c r="L26" s="160"/>
      <c r="M26" s="161" t="s">
        <v>315</v>
      </c>
      <c r="N26" s="161"/>
      <c r="O26" s="161" t="s">
        <v>48</v>
      </c>
      <c r="P26" s="161"/>
      <c r="Q26" s="162" t="s">
        <v>68</v>
      </c>
      <c r="R26" s="162"/>
      <c r="S26" s="80" t="s">
        <v>125</v>
      </c>
      <c r="T26" s="80" t="s">
        <v>163</v>
      </c>
      <c r="U26" s="80" t="s">
        <v>163</v>
      </c>
      <c r="V26" s="80" t="str">
        <f>+IF(ISERR(U26/T26*100),"N/A",ROUND(U26/T26*100,2))</f>
        <v>N/A</v>
      </c>
      <c r="W26" s="81" t="str">
        <f>+IF(ISERR(U26/S26*100),"N/A",ROUND(U26/S26*100,2))</f>
        <v>N/A</v>
      </c>
    </row>
    <row r="27" spans="2:27" ht="56.25" customHeight="1" thickBot="1" x14ac:dyDescent="0.25">
      <c r="B27" s="159" t="s">
        <v>314</v>
      </c>
      <c r="C27" s="160"/>
      <c r="D27" s="160"/>
      <c r="E27" s="160"/>
      <c r="F27" s="160"/>
      <c r="G27" s="160"/>
      <c r="H27" s="160"/>
      <c r="I27" s="160"/>
      <c r="J27" s="160"/>
      <c r="K27" s="160"/>
      <c r="L27" s="160"/>
      <c r="M27" s="161" t="s">
        <v>313</v>
      </c>
      <c r="N27" s="161"/>
      <c r="O27" s="161" t="s">
        <v>48</v>
      </c>
      <c r="P27" s="161"/>
      <c r="Q27" s="162" t="s">
        <v>68</v>
      </c>
      <c r="R27" s="162"/>
      <c r="S27" s="80" t="s">
        <v>125</v>
      </c>
      <c r="T27" s="80" t="s">
        <v>163</v>
      </c>
      <c r="U27" s="80" t="s">
        <v>163</v>
      </c>
      <c r="V27" s="80" t="str">
        <f>+IF(ISERR(U27/T27*100),"N/A",ROUND(U27/T27*100,2))</f>
        <v>N/A</v>
      </c>
      <c r="W27" s="81" t="str">
        <f>+IF(ISERR(U27/S27*100),"N/A",ROUND(U27/S27*100,2))</f>
        <v>N/A</v>
      </c>
    </row>
    <row r="28" spans="2:27" ht="21.75" customHeight="1" thickTop="1" thickBot="1" x14ac:dyDescent="0.25">
      <c r="B28" s="1" t="s">
        <v>63</v>
      </c>
      <c r="C28" s="2"/>
      <c r="D28" s="2"/>
      <c r="E28" s="2"/>
      <c r="F28" s="2"/>
      <c r="G28" s="2"/>
      <c r="H28" s="3"/>
      <c r="I28" s="3"/>
      <c r="J28" s="3"/>
      <c r="K28" s="3"/>
      <c r="L28" s="3"/>
      <c r="M28" s="3"/>
      <c r="N28" s="3"/>
      <c r="O28" s="3"/>
      <c r="P28" s="3"/>
      <c r="Q28" s="3"/>
      <c r="R28" s="3"/>
      <c r="S28" s="3"/>
      <c r="T28" s="3"/>
      <c r="U28" s="3"/>
      <c r="V28" s="3"/>
      <c r="W28" s="4"/>
      <c r="X28" s="82"/>
    </row>
    <row r="29" spans="2:27" ht="29.25" customHeight="1" thickTop="1" thickBot="1" x14ac:dyDescent="0.25">
      <c r="B29" s="143" t="s">
        <v>2096</v>
      </c>
      <c r="C29" s="144"/>
      <c r="D29" s="144"/>
      <c r="E29" s="144"/>
      <c r="F29" s="144"/>
      <c r="G29" s="144"/>
      <c r="H29" s="144"/>
      <c r="I29" s="144"/>
      <c r="J29" s="144"/>
      <c r="K29" s="144"/>
      <c r="L29" s="144"/>
      <c r="M29" s="144"/>
      <c r="N29" s="144"/>
      <c r="O29" s="144"/>
      <c r="P29" s="144"/>
      <c r="Q29" s="145"/>
      <c r="R29" s="83" t="s">
        <v>41</v>
      </c>
      <c r="S29" s="149" t="s">
        <v>42</v>
      </c>
      <c r="T29" s="149"/>
      <c r="U29" s="84" t="s">
        <v>64</v>
      </c>
      <c r="V29" s="150" t="s">
        <v>65</v>
      </c>
      <c r="W29" s="151"/>
    </row>
    <row r="30" spans="2:27" ht="30.75" customHeight="1" thickBot="1" x14ac:dyDescent="0.25">
      <c r="B30" s="146"/>
      <c r="C30" s="147"/>
      <c r="D30" s="147"/>
      <c r="E30" s="147"/>
      <c r="F30" s="147"/>
      <c r="G30" s="147"/>
      <c r="H30" s="147"/>
      <c r="I30" s="147"/>
      <c r="J30" s="147"/>
      <c r="K30" s="147"/>
      <c r="L30" s="147"/>
      <c r="M30" s="147"/>
      <c r="N30" s="147"/>
      <c r="O30" s="147"/>
      <c r="P30" s="147"/>
      <c r="Q30" s="148"/>
      <c r="R30" s="85" t="s">
        <v>66</v>
      </c>
      <c r="S30" s="85" t="s">
        <v>66</v>
      </c>
      <c r="T30" s="85" t="s">
        <v>48</v>
      </c>
      <c r="U30" s="85" t="s">
        <v>66</v>
      </c>
      <c r="V30" s="85" t="s">
        <v>67</v>
      </c>
      <c r="W30" s="86" t="s">
        <v>68</v>
      </c>
      <c r="Y30" s="82"/>
    </row>
    <row r="31" spans="2:27" ht="23.25" customHeight="1" thickBot="1" x14ac:dyDescent="0.25">
      <c r="B31" s="152" t="s">
        <v>69</v>
      </c>
      <c r="C31" s="153"/>
      <c r="D31" s="153"/>
      <c r="E31" s="87" t="s">
        <v>311</v>
      </c>
      <c r="F31" s="87"/>
      <c r="G31" s="87"/>
      <c r="H31" s="88"/>
      <c r="I31" s="88"/>
      <c r="J31" s="88"/>
      <c r="K31" s="88"/>
      <c r="L31" s="88"/>
      <c r="M31" s="88"/>
      <c r="N31" s="88"/>
      <c r="O31" s="88"/>
      <c r="P31" s="89"/>
      <c r="Q31" s="89"/>
      <c r="R31" s="90" t="s">
        <v>312</v>
      </c>
      <c r="S31" s="91" t="s">
        <v>10</v>
      </c>
      <c r="T31" s="89"/>
      <c r="U31" s="91" t="s">
        <v>62</v>
      </c>
      <c r="V31" s="89"/>
      <c r="W31" s="92">
        <f t="shared" ref="W31:W40" si="0">+IF(ISERR(U31/R31*100),"N/A",ROUND(U31/R31*100,2))</f>
        <v>0</v>
      </c>
    </row>
    <row r="32" spans="2:27" ht="26.25" customHeight="1" x14ac:dyDescent="0.2">
      <c r="B32" s="154" t="s">
        <v>73</v>
      </c>
      <c r="C32" s="155"/>
      <c r="D32" s="155"/>
      <c r="E32" s="93" t="s">
        <v>311</v>
      </c>
      <c r="F32" s="93"/>
      <c r="G32" s="93"/>
      <c r="H32" s="94"/>
      <c r="I32" s="94"/>
      <c r="J32" s="94"/>
      <c r="K32" s="94"/>
      <c r="L32" s="94"/>
      <c r="M32" s="94"/>
      <c r="N32" s="94"/>
      <c r="O32" s="94"/>
      <c r="P32" s="95"/>
      <c r="Q32" s="95"/>
      <c r="R32" s="96" t="s">
        <v>62</v>
      </c>
      <c r="S32" s="97" t="s">
        <v>62</v>
      </c>
      <c r="T32" s="97" t="str">
        <f>+IF(ISERR(S32/R32*100),"N/A",ROUND(S32/R32*100,2))</f>
        <v>N/A</v>
      </c>
      <c r="U32" s="97" t="s">
        <v>62</v>
      </c>
      <c r="V32" s="97" t="str">
        <f>+IF(ISERR(U32/S32*100),"N/A",ROUND(U32/S32*100,2))</f>
        <v>N/A</v>
      </c>
      <c r="W32" s="98" t="str">
        <f t="shared" si="0"/>
        <v>N/A</v>
      </c>
    </row>
    <row r="33" spans="2:23" ht="23.25" customHeight="1" thickBot="1" x14ac:dyDescent="0.25">
      <c r="B33" s="152" t="s">
        <v>69</v>
      </c>
      <c r="C33" s="153"/>
      <c r="D33" s="153"/>
      <c r="E33" s="87" t="s">
        <v>170</v>
      </c>
      <c r="F33" s="87"/>
      <c r="G33" s="87"/>
      <c r="H33" s="88"/>
      <c r="I33" s="88"/>
      <c r="J33" s="88"/>
      <c r="K33" s="88"/>
      <c r="L33" s="88"/>
      <c r="M33" s="88"/>
      <c r="N33" s="88"/>
      <c r="O33" s="88"/>
      <c r="P33" s="89"/>
      <c r="Q33" s="89"/>
      <c r="R33" s="90" t="s">
        <v>310</v>
      </c>
      <c r="S33" s="91" t="s">
        <v>10</v>
      </c>
      <c r="T33" s="89"/>
      <c r="U33" s="91" t="s">
        <v>62</v>
      </c>
      <c r="V33" s="89"/>
      <c r="W33" s="92">
        <f t="shared" si="0"/>
        <v>0</v>
      </c>
    </row>
    <row r="34" spans="2:23" ht="26.25" customHeight="1" x14ac:dyDescent="0.2">
      <c r="B34" s="154" t="s">
        <v>73</v>
      </c>
      <c r="C34" s="155"/>
      <c r="D34" s="155"/>
      <c r="E34" s="93" t="s">
        <v>170</v>
      </c>
      <c r="F34" s="93"/>
      <c r="G34" s="93"/>
      <c r="H34" s="94"/>
      <c r="I34" s="94"/>
      <c r="J34" s="94"/>
      <c r="K34" s="94"/>
      <c r="L34" s="94"/>
      <c r="M34" s="94"/>
      <c r="N34" s="94"/>
      <c r="O34" s="94"/>
      <c r="P34" s="95"/>
      <c r="Q34" s="95"/>
      <c r="R34" s="96" t="s">
        <v>62</v>
      </c>
      <c r="S34" s="97" t="s">
        <v>62</v>
      </c>
      <c r="T34" s="97" t="str">
        <f>+IF(ISERR(S34/R34*100),"N/A",ROUND(S34/R34*100,2))</f>
        <v>N/A</v>
      </c>
      <c r="U34" s="97" t="s">
        <v>62</v>
      </c>
      <c r="V34" s="97" t="str">
        <f>+IF(ISERR(U34/S34*100),"N/A",ROUND(U34/S34*100,2))</f>
        <v>N/A</v>
      </c>
      <c r="W34" s="98" t="str">
        <f t="shared" si="0"/>
        <v>N/A</v>
      </c>
    </row>
    <row r="35" spans="2:23" ht="23.25" customHeight="1" thickBot="1" x14ac:dyDescent="0.25">
      <c r="B35" s="152" t="s">
        <v>69</v>
      </c>
      <c r="C35" s="153"/>
      <c r="D35" s="153"/>
      <c r="E35" s="87" t="s">
        <v>308</v>
      </c>
      <c r="F35" s="87"/>
      <c r="G35" s="87"/>
      <c r="H35" s="88"/>
      <c r="I35" s="88"/>
      <c r="J35" s="88"/>
      <c r="K35" s="88"/>
      <c r="L35" s="88"/>
      <c r="M35" s="88"/>
      <c r="N35" s="88"/>
      <c r="O35" s="88"/>
      <c r="P35" s="89"/>
      <c r="Q35" s="89"/>
      <c r="R35" s="90" t="s">
        <v>309</v>
      </c>
      <c r="S35" s="91" t="s">
        <v>10</v>
      </c>
      <c r="T35" s="89"/>
      <c r="U35" s="91" t="s">
        <v>62</v>
      </c>
      <c r="V35" s="89"/>
      <c r="W35" s="92">
        <f t="shared" si="0"/>
        <v>0</v>
      </c>
    </row>
    <row r="36" spans="2:23" ht="26.25" customHeight="1" x14ac:dyDescent="0.2">
      <c r="B36" s="154" t="s">
        <v>73</v>
      </c>
      <c r="C36" s="155"/>
      <c r="D36" s="155"/>
      <c r="E36" s="93" t="s">
        <v>308</v>
      </c>
      <c r="F36" s="93"/>
      <c r="G36" s="93"/>
      <c r="H36" s="94"/>
      <c r="I36" s="94"/>
      <c r="J36" s="94"/>
      <c r="K36" s="94"/>
      <c r="L36" s="94"/>
      <c r="M36" s="94"/>
      <c r="N36" s="94"/>
      <c r="O36" s="94"/>
      <c r="P36" s="95"/>
      <c r="Q36" s="95"/>
      <c r="R36" s="96" t="s">
        <v>62</v>
      </c>
      <c r="S36" s="97" t="s">
        <v>62</v>
      </c>
      <c r="T36" s="97" t="str">
        <f>+IF(ISERR(S36/R36*100),"N/A",ROUND(S36/R36*100,2))</f>
        <v>N/A</v>
      </c>
      <c r="U36" s="97" t="s">
        <v>62</v>
      </c>
      <c r="V36" s="97" t="str">
        <f>+IF(ISERR(U36/S36*100),"N/A",ROUND(U36/S36*100,2))</f>
        <v>N/A</v>
      </c>
      <c r="W36" s="98" t="str">
        <f t="shared" si="0"/>
        <v>N/A</v>
      </c>
    </row>
    <row r="37" spans="2:23" ht="23.25" customHeight="1" thickBot="1" x14ac:dyDescent="0.25">
      <c r="B37" s="152" t="s">
        <v>69</v>
      </c>
      <c r="C37" s="153"/>
      <c r="D37" s="153"/>
      <c r="E37" s="87" t="s">
        <v>306</v>
      </c>
      <c r="F37" s="87"/>
      <c r="G37" s="87"/>
      <c r="H37" s="88"/>
      <c r="I37" s="88"/>
      <c r="J37" s="88"/>
      <c r="K37" s="88"/>
      <c r="L37" s="88"/>
      <c r="M37" s="88"/>
      <c r="N37" s="88"/>
      <c r="O37" s="88"/>
      <c r="P37" s="89"/>
      <c r="Q37" s="89"/>
      <c r="R37" s="90" t="s">
        <v>307</v>
      </c>
      <c r="S37" s="91" t="s">
        <v>10</v>
      </c>
      <c r="T37" s="89"/>
      <c r="U37" s="91" t="s">
        <v>62</v>
      </c>
      <c r="V37" s="89"/>
      <c r="W37" s="92">
        <f t="shared" si="0"/>
        <v>0</v>
      </c>
    </row>
    <row r="38" spans="2:23" ht="26.25" customHeight="1" x14ac:dyDescent="0.2">
      <c r="B38" s="154" t="s">
        <v>73</v>
      </c>
      <c r="C38" s="155"/>
      <c r="D38" s="155"/>
      <c r="E38" s="93" t="s">
        <v>306</v>
      </c>
      <c r="F38" s="93"/>
      <c r="G38" s="93"/>
      <c r="H38" s="94"/>
      <c r="I38" s="94"/>
      <c r="J38" s="94"/>
      <c r="K38" s="94"/>
      <c r="L38" s="94"/>
      <c r="M38" s="94"/>
      <c r="N38" s="94"/>
      <c r="O38" s="94"/>
      <c r="P38" s="95"/>
      <c r="Q38" s="95"/>
      <c r="R38" s="96" t="s">
        <v>62</v>
      </c>
      <c r="S38" s="97" t="s">
        <v>62</v>
      </c>
      <c r="T38" s="97" t="str">
        <f>+IF(ISERR(S38/R38*100),"N/A",ROUND(S38/R38*100,2))</f>
        <v>N/A</v>
      </c>
      <c r="U38" s="97" t="s">
        <v>62</v>
      </c>
      <c r="V38" s="97" t="str">
        <f>+IF(ISERR(U38/S38*100),"N/A",ROUND(U38/S38*100,2))</f>
        <v>N/A</v>
      </c>
      <c r="W38" s="98" t="str">
        <f t="shared" si="0"/>
        <v>N/A</v>
      </c>
    </row>
    <row r="39" spans="2:23" ht="23.25" customHeight="1" thickBot="1" x14ac:dyDescent="0.25">
      <c r="B39" s="152" t="s">
        <v>69</v>
      </c>
      <c r="C39" s="153"/>
      <c r="D39" s="153"/>
      <c r="E39" s="87" t="s">
        <v>304</v>
      </c>
      <c r="F39" s="87"/>
      <c r="G39" s="87"/>
      <c r="H39" s="88"/>
      <c r="I39" s="88"/>
      <c r="J39" s="88"/>
      <c r="K39" s="88"/>
      <c r="L39" s="88"/>
      <c r="M39" s="88"/>
      <c r="N39" s="88"/>
      <c r="O39" s="88"/>
      <c r="P39" s="89"/>
      <c r="Q39" s="89"/>
      <c r="R39" s="90" t="s">
        <v>305</v>
      </c>
      <c r="S39" s="91" t="s">
        <v>10</v>
      </c>
      <c r="T39" s="89"/>
      <c r="U39" s="91" t="s">
        <v>62</v>
      </c>
      <c r="V39" s="89"/>
      <c r="W39" s="92">
        <f t="shared" si="0"/>
        <v>0</v>
      </c>
    </row>
    <row r="40" spans="2:23" ht="26.25" customHeight="1" thickBot="1" x14ac:dyDescent="0.25">
      <c r="B40" s="154" t="s">
        <v>73</v>
      </c>
      <c r="C40" s="155"/>
      <c r="D40" s="155"/>
      <c r="E40" s="93" t="s">
        <v>304</v>
      </c>
      <c r="F40" s="93"/>
      <c r="G40" s="93"/>
      <c r="H40" s="94"/>
      <c r="I40" s="94"/>
      <c r="J40" s="94"/>
      <c r="K40" s="94"/>
      <c r="L40" s="94"/>
      <c r="M40" s="94"/>
      <c r="N40" s="94"/>
      <c r="O40" s="94"/>
      <c r="P40" s="95"/>
      <c r="Q40" s="95"/>
      <c r="R40" s="96" t="s">
        <v>62</v>
      </c>
      <c r="S40" s="97" t="s">
        <v>62</v>
      </c>
      <c r="T40" s="97" t="str">
        <f>+IF(ISERR(S40/R40*100),"N/A",ROUND(S40/R40*100,2))</f>
        <v>N/A</v>
      </c>
      <c r="U40" s="97" t="s">
        <v>62</v>
      </c>
      <c r="V40" s="97" t="str">
        <f>+IF(ISERR(U40/S40*100),"N/A",ROUND(U40/S40*100,2))</f>
        <v>N/A</v>
      </c>
      <c r="W40" s="98" t="str">
        <f t="shared" si="0"/>
        <v>N/A</v>
      </c>
    </row>
    <row r="41" spans="2:23" ht="22.5" customHeight="1" thickTop="1" thickBot="1" x14ac:dyDescent="0.25">
      <c r="B41" s="1" t="s">
        <v>76</v>
      </c>
      <c r="C41" s="2"/>
      <c r="D41" s="2"/>
      <c r="E41" s="2"/>
      <c r="F41" s="2"/>
      <c r="G41" s="2"/>
      <c r="H41" s="3"/>
      <c r="I41" s="3"/>
      <c r="J41" s="3"/>
      <c r="K41" s="3"/>
      <c r="L41" s="3"/>
      <c r="M41" s="3"/>
      <c r="N41" s="3"/>
      <c r="O41" s="3"/>
      <c r="P41" s="3"/>
      <c r="Q41" s="3"/>
      <c r="R41" s="3"/>
      <c r="S41" s="3"/>
      <c r="T41" s="3"/>
      <c r="U41" s="3"/>
      <c r="V41" s="3"/>
      <c r="W41" s="4"/>
    </row>
    <row r="42" spans="2:23" ht="37.5" customHeight="1" thickTop="1" x14ac:dyDescent="0.2">
      <c r="B42" s="137" t="s">
        <v>2375</v>
      </c>
      <c r="C42" s="138"/>
      <c r="D42" s="138"/>
      <c r="E42" s="138"/>
      <c r="F42" s="138"/>
      <c r="G42" s="138"/>
      <c r="H42" s="138"/>
      <c r="I42" s="138"/>
      <c r="J42" s="138"/>
      <c r="K42" s="138"/>
      <c r="L42" s="138"/>
      <c r="M42" s="138"/>
      <c r="N42" s="138"/>
      <c r="O42" s="138"/>
      <c r="P42" s="138"/>
      <c r="Q42" s="138"/>
      <c r="R42" s="138"/>
      <c r="S42" s="138"/>
      <c r="T42" s="138"/>
      <c r="U42" s="138"/>
      <c r="V42" s="138"/>
      <c r="W42" s="139"/>
    </row>
    <row r="43" spans="2:23" ht="237" customHeight="1" thickBot="1" x14ac:dyDescent="0.25">
      <c r="B43" s="156"/>
      <c r="C43" s="157"/>
      <c r="D43" s="157"/>
      <c r="E43" s="157"/>
      <c r="F43" s="157"/>
      <c r="G43" s="157"/>
      <c r="H43" s="157"/>
      <c r="I43" s="157"/>
      <c r="J43" s="157"/>
      <c r="K43" s="157"/>
      <c r="L43" s="157"/>
      <c r="M43" s="157"/>
      <c r="N43" s="157"/>
      <c r="O43" s="157"/>
      <c r="P43" s="157"/>
      <c r="Q43" s="157"/>
      <c r="R43" s="157"/>
      <c r="S43" s="157"/>
      <c r="T43" s="157"/>
      <c r="U43" s="157"/>
      <c r="V43" s="157"/>
      <c r="W43" s="158"/>
    </row>
    <row r="44" spans="2:23" ht="37.5" customHeight="1" thickTop="1" x14ac:dyDescent="0.2">
      <c r="B44" s="137" t="s">
        <v>2376</v>
      </c>
      <c r="C44" s="138"/>
      <c r="D44" s="138"/>
      <c r="E44" s="138"/>
      <c r="F44" s="138"/>
      <c r="G44" s="138"/>
      <c r="H44" s="138"/>
      <c r="I44" s="138"/>
      <c r="J44" s="138"/>
      <c r="K44" s="138"/>
      <c r="L44" s="138"/>
      <c r="M44" s="138"/>
      <c r="N44" s="138"/>
      <c r="O44" s="138"/>
      <c r="P44" s="138"/>
      <c r="Q44" s="138"/>
      <c r="R44" s="138"/>
      <c r="S44" s="138"/>
      <c r="T44" s="138"/>
      <c r="U44" s="138"/>
      <c r="V44" s="138"/>
      <c r="W44" s="139"/>
    </row>
    <row r="45" spans="2:23" ht="141.75" customHeight="1" thickBot="1" x14ac:dyDescent="0.25">
      <c r="B45" s="156"/>
      <c r="C45" s="157"/>
      <c r="D45" s="157"/>
      <c r="E45" s="157"/>
      <c r="F45" s="157"/>
      <c r="G45" s="157"/>
      <c r="H45" s="157"/>
      <c r="I45" s="157"/>
      <c r="J45" s="157"/>
      <c r="K45" s="157"/>
      <c r="L45" s="157"/>
      <c r="M45" s="157"/>
      <c r="N45" s="157"/>
      <c r="O45" s="157"/>
      <c r="P45" s="157"/>
      <c r="Q45" s="157"/>
      <c r="R45" s="157"/>
      <c r="S45" s="157"/>
      <c r="T45" s="157"/>
      <c r="U45" s="157"/>
      <c r="V45" s="157"/>
      <c r="W45" s="158"/>
    </row>
    <row r="46" spans="2:23" ht="37.5" customHeight="1" thickTop="1" x14ac:dyDescent="0.2">
      <c r="B46" s="137" t="s">
        <v>2377</v>
      </c>
      <c r="C46" s="138"/>
      <c r="D46" s="138"/>
      <c r="E46" s="138"/>
      <c r="F46" s="138"/>
      <c r="G46" s="138"/>
      <c r="H46" s="138"/>
      <c r="I46" s="138"/>
      <c r="J46" s="138"/>
      <c r="K46" s="138"/>
      <c r="L46" s="138"/>
      <c r="M46" s="138"/>
      <c r="N46" s="138"/>
      <c r="O46" s="138"/>
      <c r="P46" s="138"/>
      <c r="Q46" s="138"/>
      <c r="R46" s="138"/>
      <c r="S46" s="138"/>
      <c r="T46" s="138"/>
      <c r="U46" s="138"/>
      <c r="V46" s="138"/>
      <c r="W46" s="139"/>
    </row>
    <row r="47" spans="2:23" ht="252.75" customHeight="1" thickBot="1" x14ac:dyDescent="0.25">
      <c r="B47" s="140"/>
      <c r="C47" s="141"/>
      <c r="D47" s="141"/>
      <c r="E47" s="141"/>
      <c r="F47" s="141"/>
      <c r="G47" s="141"/>
      <c r="H47" s="141"/>
      <c r="I47" s="141"/>
      <c r="J47" s="141"/>
      <c r="K47" s="141"/>
      <c r="L47" s="141"/>
      <c r="M47" s="141"/>
      <c r="N47" s="141"/>
      <c r="O47" s="141"/>
      <c r="P47" s="141"/>
      <c r="Q47" s="141"/>
      <c r="R47" s="141"/>
      <c r="S47" s="141"/>
      <c r="T47" s="141"/>
      <c r="U47" s="141"/>
      <c r="V47" s="141"/>
      <c r="W47" s="142"/>
    </row>
  </sheetData>
  <mergeCells count="79">
    <mergeCell ref="B33:D33"/>
    <mergeCell ref="B40:D40"/>
    <mergeCell ref="B42:W43"/>
    <mergeCell ref="B44:W45"/>
    <mergeCell ref="B46:W47"/>
    <mergeCell ref="B34:D34"/>
    <mergeCell ref="B35:D35"/>
    <mergeCell ref="B36:D36"/>
    <mergeCell ref="B37:D37"/>
    <mergeCell ref="B38:D38"/>
    <mergeCell ref="B39:D39"/>
    <mergeCell ref="B29:Q30"/>
    <mergeCell ref="S29:T29"/>
    <mergeCell ref="V29:W29"/>
    <mergeCell ref="B31:D31"/>
    <mergeCell ref="B32:D32"/>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3:L23"/>
    <mergeCell ref="M23:N23"/>
    <mergeCell ref="O23:P23"/>
    <mergeCell ref="Q23:R23"/>
    <mergeCell ref="B21:L22"/>
    <mergeCell ref="M21:N22"/>
    <mergeCell ref="O21:P22"/>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10:H10"/>
    <mergeCell ref="I10:W10"/>
    <mergeCell ref="C11:W11"/>
    <mergeCell ref="C12:W12"/>
    <mergeCell ref="B15:I15"/>
    <mergeCell ref="K15:Q15"/>
    <mergeCell ref="S15:W15"/>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3" min="1" max="22" man="1"/>
    <brk id="40" min="1" max="22" man="1"/>
    <brk id="45"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53"/>
  </sheetPr>
  <dimension ref="A1:AC42"/>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303</v>
      </c>
      <c r="D4" s="190" t="s">
        <v>302</v>
      </c>
      <c r="E4" s="190"/>
      <c r="F4" s="190"/>
      <c r="G4" s="190"/>
      <c r="H4" s="191"/>
      <c r="I4" s="63"/>
      <c r="J4" s="192" t="s">
        <v>6</v>
      </c>
      <c r="K4" s="190"/>
      <c r="L4" s="62" t="s">
        <v>357</v>
      </c>
      <c r="M4" s="193" t="s">
        <v>356</v>
      </c>
      <c r="N4" s="193"/>
      <c r="O4" s="193"/>
      <c r="P4" s="193"/>
      <c r="Q4" s="194"/>
      <c r="R4" s="64"/>
      <c r="S4" s="195" t="s">
        <v>2141</v>
      </c>
      <c r="T4" s="196"/>
      <c r="U4" s="196"/>
      <c r="V4" s="183" t="s">
        <v>355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347</v>
      </c>
      <c r="D6" s="179" t="s">
        <v>354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345</v>
      </c>
      <c r="D7" s="181" t="s">
        <v>353</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340</v>
      </c>
      <c r="D8" s="181" t="s">
        <v>352</v>
      </c>
      <c r="E8" s="181"/>
      <c r="F8" s="181"/>
      <c r="G8" s="181"/>
      <c r="H8" s="181"/>
      <c r="I8" s="67"/>
      <c r="J8" s="71" t="s">
        <v>351</v>
      </c>
      <c r="K8" s="71" t="s">
        <v>19</v>
      </c>
      <c r="L8" s="71" t="s">
        <v>350</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373.5" customHeight="1" thickTop="1" thickBot="1" x14ac:dyDescent="0.25">
      <c r="B10" s="72" t="s">
        <v>21</v>
      </c>
      <c r="C10" s="200" t="s">
        <v>349</v>
      </c>
      <c r="D10" s="200"/>
      <c r="E10" s="200"/>
      <c r="F10" s="200"/>
      <c r="G10" s="200"/>
      <c r="H10" s="200"/>
      <c r="I10" s="200"/>
      <c r="J10" s="200"/>
      <c r="K10" s="200"/>
      <c r="L10" s="200"/>
      <c r="M10" s="200"/>
      <c r="N10" s="200"/>
      <c r="O10" s="200"/>
      <c r="P10" s="200"/>
      <c r="Q10" s="200"/>
      <c r="R10" s="200"/>
      <c r="S10" s="200"/>
      <c r="T10" s="200"/>
      <c r="U10" s="200"/>
      <c r="V10" s="200"/>
      <c r="W10" s="201"/>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294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348</v>
      </c>
      <c r="C21" s="160"/>
      <c r="D21" s="160"/>
      <c r="E21" s="160"/>
      <c r="F21" s="160"/>
      <c r="G21" s="160"/>
      <c r="H21" s="160"/>
      <c r="I21" s="160"/>
      <c r="J21" s="160"/>
      <c r="K21" s="160"/>
      <c r="L21" s="160"/>
      <c r="M21" s="161" t="s">
        <v>347</v>
      </c>
      <c r="N21" s="161"/>
      <c r="O21" s="161" t="s">
        <v>48</v>
      </c>
      <c r="P21" s="161"/>
      <c r="Q21" s="162" t="s">
        <v>68</v>
      </c>
      <c r="R21" s="162"/>
      <c r="S21" s="80" t="s">
        <v>201</v>
      </c>
      <c r="T21" s="80" t="s">
        <v>163</v>
      </c>
      <c r="U21" s="80" t="s">
        <v>163</v>
      </c>
      <c r="V21" s="80" t="str">
        <f t="shared" ref="V21:V26" si="0">+IF(ISERR(U21/T21*100),"N/A",ROUND(U21/T21*100,2))</f>
        <v>N/A</v>
      </c>
      <c r="W21" s="81" t="str">
        <f t="shared" ref="W21:W26" si="1">+IF(ISERR(U21/S21*100),"N/A",ROUND(U21/S21*100,2))</f>
        <v>N/A</v>
      </c>
    </row>
    <row r="22" spans="2:27" ht="56.25" customHeight="1" x14ac:dyDescent="0.2">
      <c r="B22" s="159" t="s">
        <v>346</v>
      </c>
      <c r="C22" s="160"/>
      <c r="D22" s="160"/>
      <c r="E22" s="160"/>
      <c r="F22" s="160"/>
      <c r="G22" s="160"/>
      <c r="H22" s="160"/>
      <c r="I22" s="160"/>
      <c r="J22" s="160"/>
      <c r="K22" s="160"/>
      <c r="L22" s="160"/>
      <c r="M22" s="161" t="s">
        <v>345</v>
      </c>
      <c r="N22" s="161"/>
      <c r="O22" s="161" t="s">
        <v>48</v>
      </c>
      <c r="P22" s="161"/>
      <c r="Q22" s="162" t="s">
        <v>68</v>
      </c>
      <c r="R22" s="162"/>
      <c r="S22" s="80" t="s">
        <v>125</v>
      </c>
      <c r="T22" s="80" t="s">
        <v>163</v>
      </c>
      <c r="U22" s="80" t="s">
        <v>163</v>
      </c>
      <c r="V22" s="80" t="str">
        <f t="shared" si="0"/>
        <v>N/A</v>
      </c>
      <c r="W22" s="81" t="str">
        <f t="shared" si="1"/>
        <v>N/A</v>
      </c>
    </row>
    <row r="23" spans="2:27" ht="56.25" customHeight="1" x14ac:dyDescent="0.2">
      <c r="B23" s="159" t="s">
        <v>344</v>
      </c>
      <c r="C23" s="160"/>
      <c r="D23" s="160"/>
      <c r="E23" s="160"/>
      <c r="F23" s="160"/>
      <c r="G23" s="160"/>
      <c r="H23" s="160"/>
      <c r="I23" s="160"/>
      <c r="J23" s="160"/>
      <c r="K23" s="160"/>
      <c r="L23" s="160"/>
      <c r="M23" s="161" t="s">
        <v>340</v>
      </c>
      <c r="N23" s="161"/>
      <c r="O23" s="161" t="s">
        <v>48</v>
      </c>
      <c r="P23" s="161"/>
      <c r="Q23" s="162" t="s">
        <v>68</v>
      </c>
      <c r="R23" s="162"/>
      <c r="S23" s="80" t="s">
        <v>339</v>
      </c>
      <c r="T23" s="80" t="s">
        <v>163</v>
      </c>
      <c r="U23" s="80" t="s">
        <v>163</v>
      </c>
      <c r="V23" s="80" t="str">
        <f t="shared" si="0"/>
        <v>N/A</v>
      </c>
      <c r="W23" s="81" t="str">
        <f t="shared" si="1"/>
        <v>N/A</v>
      </c>
    </row>
    <row r="24" spans="2:27" ht="56.25" customHeight="1" x14ac:dyDescent="0.2">
      <c r="B24" s="159" t="s">
        <v>343</v>
      </c>
      <c r="C24" s="160"/>
      <c r="D24" s="160"/>
      <c r="E24" s="160"/>
      <c r="F24" s="160"/>
      <c r="G24" s="160"/>
      <c r="H24" s="160"/>
      <c r="I24" s="160"/>
      <c r="J24" s="160"/>
      <c r="K24" s="160"/>
      <c r="L24" s="160"/>
      <c r="M24" s="161" t="s">
        <v>340</v>
      </c>
      <c r="N24" s="161"/>
      <c r="O24" s="161" t="s">
        <v>48</v>
      </c>
      <c r="P24" s="161"/>
      <c r="Q24" s="162" t="s">
        <v>68</v>
      </c>
      <c r="R24" s="162"/>
      <c r="S24" s="80" t="s">
        <v>339</v>
      </c>
      <c r="T24" s="80" t="s">
        <v>163</v>
      </c>
      <c r="U24" s="80" t="s">
        <v>163</v>
      </c>
      <c r="V24" s="80" t="str">
        <f t="shared" si="0"/>
        <v>N/A</v>
      </c>
      <c r="W24" s="81" t="str">
        <f t="shared" si="1"/>
        <v>N/A</v>
      </c>
    </row>
    <row r="25" spans="2:27" ht="56.25" customHeight="1" x14ac:dyDescent="0.2">
      <c r="B25" s="159" t="s">
        <v>342</v>
      </c>
      <c r="C25" s="160"/>
      <c r="D25" s="160"/>
      <c r="E25" s="160"/>
      <c r="F25" s="160"/>
      <c r="G25" s="160"/>
      <c r="H25" s="160"/>
      <c r="I25" s="160"/>
      <c r="J25" s="160"/>
      <c r="K25" s="160"/>
      <c r="L25" s="160"/>
      <c r="M25" s="161" t="s">
        <v>340</v>
      </c>
      <c r="N25" s="161"/>
      <c r="O25" s="161" t="s">
        <v>48</v>
      </c>
      <c r="P25" s="161"/>
      <c r="Q25" s="162" t="s">
        <v>68</v>
      </c>
      <c r="R25" s="162"/>
      <c r="S25" s="80" t="s">
        <v>339</v>
      </c>
      <c r="T25" s="80" t="s">
        <v>163</v>
      </c>
      <c r="U25" s="80" t="s">
        <v>163</v>
      </c>
      <c r="V25" s="80" t="str">
        <f t="shared" si="0"/>
        <v>N/A</v>
      </c>
      <c r="W25" s="81" t="str">
        <f t="shared" si="1"/>
        <v>N/A</v>
      </c>
    </row>
    <row r="26" spans="2:27" ht="56.25" customHeight="1" thickBot="1" x14ac:dyDescent="0.25">
      <c r="B26" s="159" t="s">
        <v>341</v>
      </c>
      <c r="C26" s="160"/>
      <c r="D26" s="160"/>
      <c r="E26" s="160"/>
      <c r="F26" s="160"/>
      <c r="G26" s="160"/>
      <c r="H26" s="160"/>
      <c r="I26" s="160"/>
      <c r="J26" s="160"/>
      <c r="K26" s="160"/>
      <c r="L26" s="160"/>
      <c r="M26" s="161" t="s">
        <v>340</v>
      </c>
      <c r="N26" s="161"/>
      <c r="O26" s="161" t="s">
        <v>48</v>
      </c>
      <c r="P26" s="161"/>
      <c r="Q26" s="162" t="s">
        <v>68</v>
      </c>
      <c r="R26" s="162"/>
      <c r="S26" s="80" t="s">
        <v>339</v>
      </c>
      <c r="T26" s="80" t="s">
        <v>163</v>
      </c>
      <c r="U26" s="80" t="s">
        <v>163</v>
      </c>
      <c r="V26" s="80" t="str">
        <f t="shared" si="0"/>
        <v>N/A</v>
      </c>
      <c r="W26" s="81" t="str">
        <f t="shared" si="1"/>
        <v>N/A</v>
      </c>
    </row>
    <row r="27" spans="2:27" ht="21.75" customHeight="1" thickTop="1" thickBot="1" x14ac:dyDescent="0.25">
      <c r="B27" s="1" t="s">
        <v>63</v>
      </c>
      <c r="C27" s="2"/>
      <c r="D27" s="2"/>
      <c r="E27" s="2"/>
      <c r="F27" s="2"/>
      <c r="G27" s="2"/>
      <c r="H27" s="3"/>
      <c r="I27" s="3"/>
      <c r="J27" s="3"/>
      <c r="K27" s="3"/>
      <c r="L27" s="3"/>
      <c r="M27" s="3"/>
      <c r="N27" s="3"/>
      <c r="O27" s="3"/>
      <c r="P27" s="3"/>
      <c r="Q27" s="3"/>
      <c r="R27" s="3"/>
      <c r="S27" s="3"/>
      <c r="T27" s="3"/>
      <c r="U27" s="3"/>
      <c r="V27" s="3"/>
      <c r="W27" s="4"/>
      <c r="X27" s="82"/>
    </row>
    <row r="28" spans="2:27" ht="29.25" customHeight="1" thickTop="1" thickBot="1" x14ac:dyDescent="0.25">
      <c r="B28" s="143" t="s">
        <v>2096</v>
      </c>
      <c r="C28" s="144"/>
      <c r="D28" s="144"/>
      <c r="E28" s="144"/>
      <c r="F28" s="144"/>
      <c r="G28" s="144"/>
      <c r="H28" s="144"/>
      <c r="I28" s="144"/>
      <c r="J28" s="144"/>
      <c r="K28" s="144"/>
      <c r="L28" s="144"/>
      <c r="M28" s="144"/>
      <c r="N28" s="144"/>
      <c r="O28" s="144"/>
      <c r="P28" s="144"/>
      <c r="Q28" s="145"/>
      <c r="R28" s="83" t="s">
        <v>41</v>
      </c>
      <c r="S28" s="149" t="s">
        <v>42</v>
      </c>
      <c r="T28" s="149"/>
      <c r="U28" s="84" t="s">
        <v>64</v>
      </c>
      <c r="V28" s="150" t="s">
        <v>65</v>
      </c>
      <c r="W28" s="151"/>
    </row>
    <row r="29" spans="2:27" ht="30.75" customHeight="1" thickBot="1" x14ac:dyDescent="0.25">
      <c r="B29" s="146"/>
      <c r="C29" s="147"/>
      <c r="D29" s="147"/>
      <c r="E29" s="147"/>
      <c r="F29" s="147"/>
      <c r="G29" s="147"/>
      <c r="H29" s="147"/>
      <c r="I29" s="147"/>
      <c r="J29" s="147"/>
      <c r="K29" s="147"/>
      <c r="L29" s="147"/>
      <c r="M29" s="147"/>
      <c r="N29" s="147"/>
      <c r="O29" s="147"/>
      <c r="P29" s="147"/>
      <c r="Q29" s="148"/>
      <c r="R29" s="85" t="s">
        <v>66</v>
      </c>
      <c r="S29" s="85" t="s">
        <v>66</v>
      </c>
      <c r="T29" s="85" t="s">
        <v>48</v>
      </c>
      <c r="U29" s="85" t="s">
        <v>66</v>
      </c>
      <c r="V29" s="85" t="s">
        <v>67</v>
      </c>
      <c r="W29" s="86" t="s">
        <v>68</v>
      </c>
      <c r="Y29" s="82"/>
    </row>
    <row r="30" spans="2:27" ht="23.25" customHeight="1" thickBot="1" x14ac:dyDescent="0.25">
      <c r="B30" s="152" t="s">
        <v>69</v>
      </c>
      <c r="C30" s="153"/>
      <c r="D30" s="153"/>
      <c r="E30" s="87" t="s">
        <v>337</v>
      </c>
      <c r="F30" s="87"/>
      <c r="G30" s="87"/>
      <c r="H30" s="88"/>
      <c r="I30" s="88"/>
      <c r="J30" s="88"/>
      <c r="K30" s="88"/>
      <c r="L30" s="88"/>
      <c r="M30" s="88"/>
      <c r="N30" s="88"/>
      <c r="O30" s="88"/>
      <c r="P30" s="89"/>
      <c r="Q30" s="89"/>
      <c r="R30" s="90" t="s">
        <v>338</v>
      </c>
      <c r="S30" s="91" t="s">
        <v>10</v>
      </c>
      <c r="T30" s="89"/>
      <c r="U30" s="91" t="s">
        <v>62</v>
      </c>
      <c r="V30" s="89"/>
      <c r="W30" s="92">
        <f t="shared" ref="W30:W35" si="2">+IF(ISERR(U30/R30*100),"N/A",ROUND(U30/R30*100,2))</f>
        <v>0</v>
      </c>
    </row>
    <row r="31" spans="2:27" ht="26.25" customHeight="1" x14ac:dyDescent="0.2">
      <c r="B31" s="154" t="s">
        <v>73</v>
      </c>
      <c r="C31" s="155"/>
      <c r="D31" s="155"/>
      <c r="E31" s="93" t="s">
        <v>337</v>
      </c>
      <c r="F31" s="93"/>
      <c r="G31" s="93"/>
      <c r="H31" s="94"/>
      <c r="I31" s="94"/>
      <c r="J31" s="94"/>
      <c r="K31" s="94"/>
      <c r="L31" s="94"/>
      <c r="M31" s="94"/>
      <c r="N31" s="94"/>
      <c r="O31" s="94"/>
      <c r="P31" s="95"/>
      <c r="Q31" s="95"/>
      <c r="R31" s="96" t="s">
        <v>62</v>
      </c>
      <c r="S31" s="97" t="s">
        <v>62</v>
      </c>
      <c r="T31" s="97" t="str">
        <f>+IF(ISERR(S31/R31*100),"N/A",ROUND(S31/R31*100,2))</f>
        <v>N/A</v>
      </c>
      <c r="U31" s="97" t="s">
        <v>62</v>
      </c>
      <c r="V31" s="97" t="str">
        <f>+IF(ISERR(U31/S31*100),"N/A",ROUND(U31/S31*100,2))</f>
        <v>N/A</v>
      </c>
      <c r="W31" s="98" t="str">
        <f t="shared" si="2"/>
        <v>N/A</v>
      </c>
    </row>
    <row r="32" spans="2:27" ht="23.25" customHeight="1" thickBot="1" x14ac:dyDescent="0.25">
      <c r="B32" s="152" t="s">
        <v>69</v>
      </c>
      <c r="C32" s="153"/>
      <c r="D32" s="153"/>
      <c r="E32" s="87" t="s">
        <v>335</v>
      </c>
      <c r="F32" s="87"/>
      <c r="G32" s="87"/>
      <c r="H32" s="88"/>
      <c r="I32" s="88"/>
      <c r="J32" s="88"/>
      <c r="K32" s="88"/>
      <c r="L32" s="88"/>
      <c r="M32" s="88"/>
      <c r="N32" s="88"/>
      <c r="O32" s="88"/>
      <c r="P32" s="89"/>
      <c r="Q32" s="89"/>
      <c r="R32" s="90" t="s">
        <v>336</v>
      </c>
      <c r="S32" s="91" t="s">
        <v>10</v>
      </c>
      <c r="T32" s="89"/>
      <c r="U32" s="91" t="s">
        <v>62</v>
      </c>
      <c r="V32" s="89"/>
      <c r="W32" s="92">
        <f t="shared" si="2"/>
        <v>0</v>
      </c>
    </row>
    <row r="33" spans="2:23" ht="26.25" customHeight="1" x14ac:dyDescent="0.2">
      <c r="B33" s="154" t="s">
        <v>73</v>
      </c>
      <c r="C33" s="155"/>
      <c r="D33" s="155"/>
      <c r="E33" s="93" t="s">
        <v>335</v>
      </c>
      <c r="F33" s="93"/>
      <c r="G33" s="93"/>
      <c r="H33" s="94"/>
      <c r="I33" s="94"/>
      <c r="J33" s="94"/>
      <c r="K33" s="94"/>
      <c r="L33" s="94"/>
      <c r="M33" s="94"/>
      <c r="N33" s="94"/>
      <c r="O33" s="94"/>
      <c r="P33" s="95"/>
      <c r="Q33" s="95"/>
      <c r="R33" s="96" t="s">
        <v>62</v>
      </c>
      <c r="S33" s="97" t="s">
        <v>62</v>
      </c>
      <c r="T33" s="97" t="str">
        <f>+IF(ISERR(S33/R33*100),"N/A",ROUND(S33/R33*100,2))</f>
        <v>N/A</v>
      </c>
      <c r="U33" s="97" t="s">
        <v>62</v>
      </c>
      <c r="V33" s="97" t="str">
        <f>+IF(ISERR(U33/S33*100),"N/A",ROUND(U33/S33*100,2))</f>
        <v>N/A</v>
      </c>
      <c r="W33" s="98" t="str">
        <f t="shared" si="2"/>
        <v>N/A</v>
      </c>
    </row>
    <row r="34" spans="2:23" ht="23.25" customHeight="1" thickBot="1" x14ac:dyDescent="0.25">
      <c r="B34" s="152" t="s">
        <v>69</v>
      </c>
      <c r="C34" s="153"/>
      <c r="D34" s="153"/>
      <c r="E34" s="87" t="s">
        <v>333</v>
      </c>
      <c r="F34" s="87"/>
      <c r="G34" s="87"/>
      <c r="H34" s="88"/>
      <c r="I34" s="88"/>
      <c r="J34" s="88"/>
      <c r="K34" s="88"/>
      <c r="L34" s="88"/>
      <c r="M34" s="88"/>
      <c r="N34" s="88"/>
      <c r="O34" s="88"/>
      <c r="P34" s="89"/>
      <c r="Q34" s="89"/>
      <c r="R34" s="90" t="s">
        <v>334</v>
      </c>
      <c r="S34" s="91" t="s">
        <v>10</v>
      </c>
      <c r="T34" s="89"/>
      <c r="U34" s="91" t="s">
        <v>62</v>
      </c>
      <c r="V34" s="89"/>
      <c r="W34" s="92">
        <f t="shared" si="2"/>
        <v>0</v>
      </c>
    </row>
    <row r="35" spans="2:23" ht="26.25" customHeight="1" thickBot="1" x14ac:dyDescent="0.25">
      <c r="B35" s="154" t="s">
        <v>73</v>
      </c>
      <c r="C35" s="155"/>
      <c r="D35" s="155"/>
      <c r="E35" s="93" t="s">
        <v>333</v>
      </c>
      <c r="F35" s="93"/>
      <c r="G35" s="93"/>
      <c r="H35" s="94"/>
      <c r="I35" s="94"/>
      <c r="J35" s="94"/>
      <c r="K35" s="94"/>
      <c r="L35" s="94"/>
      <c r="M35" s="94"/>
      <c r="N35" s="94"/>
      <c r="O35" s="94"/>
      <c r="P35" s="95"/>
      <c r="Q35" s="95"/>
      <c r="R35" s="96" t="s">
        <v>62</v>
      </c>
      <c r="S35" s="97" t="s">
        <v>62</v>
      </c>
      <c r="T35" s="97" t="str">
        <f>+IF(ISERR(S35/R35*100),"N/A",ROUND(S35/R35*100,2))</f>
        <v>N/A</v>
      </c>
      <c r="U35" s="97" t="s">
        <v>62</v>
      </c>
      <c r="V35" s="97" t="str">
        <f>+IF(ISERR(U35/S35*100),"N/A",ROUND(U35/S35*100,2))</f>
        <v>N/A</v>
      </c>
      <c r="W35" s="98" t="str">
        <f t="shared" si="2"/>
        <v>N/A</v>
      </c>
    </row>
    <row r="36" spans="2:23" ht="22.5" customHeight="1" thickTop="1" thickBot="1" x14ac:dyDescent="0.25">
      <c r="B36" s="1" t="s">
        <v>76</v>
      </c>
      <c r="C36" s="2"/>
      <c r="D36" s="2"/>
      <c r="E36" s="2"/>
      <c r="F36" s="2"/>
      <c r="G36" s="2"/>
      <c r="H36" s="3"/>
      <c r="I36" s="3"/>
      <c r="J36" s="3"/>
      <c r="K36" s="3"/>
      <c r="L36" s="3"/>
      <c r="M36" s="3"/>
      <c r="N36" s="3"/>
      <c r="O36" s="3"/>
      <c r="P36" s="3"/>
      <c r="Q36" s="3"/>
      <c r="R36" s="3"/>
      <c r="S36" s="3"/>
      <c r="T36" s="3"/>
      <c r="U36" s="3"/>
      <c r="V36" s="3"/>
      <c r="W36" s="4"/>
    </row>
    <row r="37" spans="2:23" ht="37.5" customHeight="1" thickTop="1" x14ac:dyDescent="0.2">
      <c r="B37" s="137" t="s">
        <v>2372</v>
      </c>
      <c r="C37" s="138"/>
      <c r="D37" s="138"/>
      <c r="E37" s="138"/>
      <c r="F37" s="138"/>
      <c r="G37" s="138"/>
      <c r="H37" s="138"/>
      <c r="I37" s="138"/>
      <c r="J37" s="138"/>
      <c r="K37" s="138"/>
      <c r="L37" s="138"/>
      <c r="M37" s="138"/>
      <c r="N37" s="138"/>
      <c r="O37" s="138"/>
      <c r="P37" s="138"/>
      <c r="Q37" s="138"/>
      <c r="R37" s="138"/>
      <c r="S37" s="138"/>
      <c r="T37" s="138"/>
      <c r="U37" s="138"/>
      <c r="V37" s="138"/>
      <c r="W37" s="139"/>
    </row>
    <row r="38" spans="2:23" ht="189" customHeight="1" thickBot="1" x14ac:dyDescent="0.25">
      <c r="B38" s="156"/>
      <c r="C38" s="157"/>
      <c r="D38" s="157"/>
      <c r="E38" s="157"/>
      <c r="F38" s="157"/>
      <c r="G38" s="157"/>
      <c r="H38" s="157"/>
      <c r="I38" s="157"/>
      <c r="J38" s="157"/>
      <c r="K38" s="157"/>
      <c r="L38" s="157"/>
      <c r="M38" s="157"/>
      <c r="N38" s="157"/>
      <c r="O38" s="157"/>
      <c r="P38" s="157"/>
      <c r="Q38" s="157"/>
      <c r="R38" s="157"/>
      <c r="S38" s="157"/>
      <c r="T38" s="157"/>
      <c r="U38" s="157"/>
      <c r="V38" s="157"/>
      <c r="W38" s="158"/>
    </row>
    <row r="39" spans="2:23" ht="37.5" customHeight="1" thickTop="1" x14ac:dyDescent="0.2">
      <c r="B39" s="137" t="s">
        <v>2373</v>
      </c>
      <c r="C39" s="138"/>
      <c r="D39" s="138"/>
      <c r="E39" s="138"/>
      <c r="F39" s="138"/>
      <c r="G39" s="138"/>
      <c r="H39" s="138"/>
      <c r="I39" s="138"/>
      <c r="J39" s="138"/>
      <c r="K39" s="138"/>
      <c r="L39" s="138"/>
      <c r="M39" s="138"/>
      <c r="N39" s="138"/>
      <c r="O39" s="138"/>
      <c r="P39" s="138"/>
      <c r="Q39" s="138"/>
      <c r="R39" s="138"/>
      <c r="S39" s="138"/>
      <c r="T39" s="138"/>
      <c r="U39" s="138"/>
      <c r="V39" s="138"/>
      <c r="W39" s="139"/>
    </row>
    <row r="40" spans="2:23" ht="72" customHeight="1" thickBot="1" x14ac:dyDescent="0.25">
      <c r="B40" s="156"/>
      <c r="C40" s="157"/>
      <c r="D40" s="157"/>
      <c r="E40" s="157"/>
      <c r="F40" s="157"/>
      <c r="G40" s="157"/>
      <c r="H40" s="157"/>
      <c r="I40" s="157"/>
      <c r="J40" s="157"/>
      <c r="K40" s="157"/>
      <c r="L40" s="157"/>
      <c r="M40" s="157"/>
      <c r="N40" s="157"/>
      <c r="O40" s="157"/>
      <c r="P40" s="157"/>
      <c r="Q40" s="157"/>
      <c r="R40" s="157"/>
      <c r="S40" s="157"/>
      <c r="T40" s="157"/>
      <c r="U40" s="157"/>
      <c r="V40" s="157"/>
      <c r="W40" s="158"/>
    </row>
    <row r="41" spans="2:23" ht="37.5" customHeight="1" thickTop="1" x14ac:dyDescent="0.2">
      <c r="B41" s="137" t="s">
        <v>2374</v>
      </c>
      <c r="C41" s="138"/>
      <c r="D41" s="138"/>
      <c r="E41" s="138"/>
      <c r="F41" s="138"/>
      <c r="G41" s="138"/>
      <c r="H41" s="138"/>
      <c r="I41" s="138"/>
      <c r="J41" s="138"/>
      <c r="K41" s="138"/>
      <c r="L41" s="138"/>
      <c r="M41" s="138"/>
      <c r="N41" s="138"/>
      <c r="O41" s="138"/>
      <c r="P41" s="138"/>
      <c r="Q41" s="138"/>
      <c r="R41" s="138"/>
      <c r="S41" s="138"/>
      <c r="T41" s="138"/>
      <c r="U41" s="138"/>
      <c r="V41" s="138"/>
      <c r="W41" s="139"/>
    </row>
    <row r="42" spans="2:23" ht="205.5" customHeight="1" thickBot="1" x14ac:dyDescent="0.25">
      <c r="B42" s="140"/>
      <c r="C42" s="141"/>
      <c r="D42" s="141"/>
      <c r="E42" s="141"/>
      <c r="F42" s="141"/>
      <c r="G42" s="141"/>
      <c r="H42" s="141"/>
      <c r="I42" s="141"/>
      <c r="J42" s="141"/>
      <c r="K42" s="141"/>
      <c r="L42" s="141"/>
      <c r="M42" s="141"/>
      <c r="N42" s="141"/>
      <c r="O42" s="141"/>
      <c r="P42" s="141"/>
      <c r="Q42" s="141"/>
      <c r="R42" s="141"/>
      <c r="S42" s="141"/>
      <c r="T42" s="141"/>
      <c r="U42" s="141"/>
      <c r="V42" s="141"/>
      <c r="W42" s="142"/>
    </row>
  </sheetData>
  <mergeCells count="75">
    <mergeCell ref="S28:T28"/>
    <mergeCell ref="B35:D35"/>
    <mergeCell ref="B37:W38"/>
    <mergeCell ref="B39:W40"/>
    <mergeCell ref="B41:W42"/>
    <mergeCell ref="V28:W28"/>
    <mergeCell ref="B30:D30"/>
    <mergeCell ref="B31:D31"/>
    <mergeCell ref="B32:D32"/>
    <mergeCell ref="B33:D33"/>
    <mergeCell ref="B34:D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303</v>
      </c>
      <c r="D4" s="190" t="s">
        <v>302</v>
      </c>
      <c r="E4" s="190"/>
      <c r="F4" s="190"/>
      <c r="G4" s="190"/>
      <c r="H4" s="191"/>
      <c r="I4" s="63"/>
      <c r="J4" s="192" t="s">
        <v>6</v>
      </c>
      <c r="K4" s="190"/>
      <c r="L4" s="62" t="s">
        <v>369</v>
      </c>
      <c r="M4" s="193" t="s">
        <v>368</v>
      </c>
      <c r="N4" s="193"/>
      <c r="O4" s="193"/>
      <c r="P4" s="193"/>
      <c r="Q4" s="194"/>
      <c r="R4" s="64"/>
      <c r="S4" s="195" t="s">
        <v>2141</v>
      </c>
      <c r="T4" s="196"/>
      <c r="U4" s="196"/>
      <c r="V4" s="183" t="s">
        <v>367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267</v>
      </c>
      <c r="D6" s="179" t="s">
        <v>366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365</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364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294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363</v>
      </c>
      <c r="C21" s="160"/>
      <c r="D21" s="160"/>
      <c r="E21" s="160"/>
      <c r="F21" s="160"/>
      <c r="G21" s="160"/>
      <c r="H21" s="160"/>
      <c r="I21" s="160"/>
      <c r="J21" s="160"/>
      <c r="K21" s="160"/>
      <c r="L21" s="160"/>
      <c r="M21" s="161" t="s">
        <v>267</v>
      </c>
      <c r="N21" s="161"/>
      <c r="O21" s="161" t="s">
        <v>48</v>
      </c>
      <c r="P21" s="161"/>
      <c r="Q21" s="162" t="s">
        <v>68</v>
      </c>
      <c r="R21" s="162"/>
      <c r="S21" s="80" t="s">
        <v>362</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253</v>
      </c>
      <c r="F25" s="87"/>
      <c r="G25" s="87"/>
      <c r="H25" s="88"/>
      <c r="I25" s="88"/>
      <c r="J25" s="88"/>
      <c r="K25" s="88"/>
      <c r="L25" s="88"/>
      <c r="M25" s="88"/>
      <c r="N25" s="88"/>
      <c r="O25" s="88"/>
      <c r="P25" s="89"/>
      <c r="Q25" s="89"/>
      <c r="R25" s="90" t="s">
        <v>361</v>
      </c>
      <c r="S25" s="91" t="s">
        <v>10</v>
      </c>
      <c r="T25" s="89"/>
      <c r="U25" s="91" t="s">
        <v>358</v>
      </c>
      <c r="V25" s="89"/>
      <c r="W25" s="92">
        <f>+IF(ISERR(U25/R25*100),"N/A",ROUND(U25/R25*100,2))</f>
        <v>0.99</v>
      </c>
    </row>
    <row r="26" spans="2:27" ht="26.25" customHeight="1" thickBot="1" x14ac:dyDescent="0.25">
      <c r="B26" s="154" t="s">
        <v>73</v>
      </c>
      <c r="C26" s="155"/>
      <c r="D26" s="155"/>
      <c r="E26" s="93" t="s">
        <v>253</v>
      </c>
      <c r="F26" s="93"/>
      <c r="G26" s="93"/>
      <c r="H26" s="94"/>
      <c r="I26" s="94"/>
      <c r="J26" s="94"/>
      <c r="K26" s="94"/>
      <c r="L26" s="94"/>
      <c r="M26" s="94"/>
      <c r="N26" s="94"/>
      <c r="O26" s="94"/>
      <c r="P26" s="95"/>
      <c r="Q26" s="95"/>
      <c r="R26" s="96" t="s">
        <v>360</v>
      </c>
      <c r="S26" s="97" t="s">
        <v>359</v>
      </c>
      <c r="T26" s="97">
        <f>+IF(ISERR(S26/R26*100),"N/A",ROUND(S26/R26*100,2))</f>
        <v>98.44</v>
      </c>
      <c r="U26" s="97" t="s">
        <v>358</v>
      </c>
      <c r="V26" s="97">
        <f>+IF(ISERR(U26/S26*100),"N/A",ROUND(U26/S26*100,2))</f>
        <v>1.02</v>
      </c>
      <c r="W26" s="98">
        <f>+IF(ISERR(U26/R26*100),"N/A",ROUND(U26/R26*100,2))</f>
        <v>1</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2369</v>
      </c>
      <c r="C28" s="138"/>
      <c r="D28" s="138"/>
      <c r="E28" s="138"/>
      <c r="F28" s="138"/>
      <c r="G28" s="138"/>
      <c r="H28" s="138"/>
      <c r="I28" s="138"/>
      <c r="J28" s="138"/>
      <c r="K28" s="138"/>
      <c r="L28" s="138"/>
      <c r="M28" s="138"/>
      <c r="N28" s="138"/>
      <c r="O28" s="138"/>
      <c r="P28" s="138"/>
      <c r="Q28" s="138"/>
      <c r="R28" s="138"/>
      <c r="S28" s="138"/>
      <c r="T28" s="138"/>
      <c r="U28" s="138"/>
      <c r="V28" s="138"/>
      <c r="W28" s="139"/>
    </row>
    <row r="29" spans="2:27" ht="47.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2370</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2371</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303</v>
      </c>
      <c r="D4" s="190" t="s">
        <v>302</v>
      </c>
      <c r="E4" s="190"/>
      <c r="F4" s="190"/>
      <c r="G4" s="190"/>
      <c r="H4" s="191"/>
      <c r="I4" s="63"/>
      <c r="J4" s="192" t="s">
        <v>6</v>
      </c>
      <c r="K4" s="190"/>
      <c r="L4" s="62" t="s">
        <v>379</v>
      </c>
      <c r="M4" s="193" t="s">
        <v>378</v>
      </c>
      <c r="N4" s="193"/>
      <c r="O4" s="193"/>
      <c r="P4" s="193"/>
      <c r="Q4" s="194"/>
      <c r="R4" s="64"/>
      <c r="S4" s="195" t="s">
        <v>2141</v>
      </c>
      <c r="T4" s="196"/>
      <c r="U4" s="196"/>
      <c r="V4" s="183" t="s">
        <v>377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10</v>
      </c>
      <c r="D6" s="179" t="s">
        <v>10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376</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6.25" customHeight="1" thickTop="1" thickBot="1" x14ac:dyDescent="0.25">
      <c r="B10" s="72" t="s">
        <v>21</v>
      </c>
      <c r="C10" s="183" t="s">
        <v>375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294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374</v>
      </c>
      <c r="C21" s="160"/>
      <c r="D21" s="160"/>
      <c r="E21" s="160"/>
      <c r="F21" s="160"/>
      <c r="G21" s="160"/>
      <c r="H21" s="160"/>
      <c r="I21" s="160"/>
      <c r="J21" s="160"/>
      <c r="K21" s="160"/>
      <c r="L21" s="160"/>
      <c r="M21" s="161" t="s">
        <v>373</v>
      </c>
      <c r="N21" s="161"/>
      <c r="O21" s="161" t="s">
        <v>48</v>
      </c>
      <c r="P21" s="161"/>
      <c r="Q21" s="162" t="s">
        <v>68</v>
      </c>
      <c r="R21" s="162"/>
      <c r="S21" s="80" t="s">
        <v>230</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371</v>
      </c>
      <c r="F25" s="87"/>
      <c r="G25" s="87"/>
      <c r="H25" s="88"/>
      <c r="I25" s="88"/>
      <c r="J25" s="88"/>
      <c r="K25" s="88"/>
      <c r="L25" s="88"/>
      <c r="M25" s="88"/>
      <c r="N25" s="88"/>
      <c r="O25" s="88"/>
      <c r="P25" s="89"/>
      <c r="Q25" s="89"/>
      <c r="R25" s="90" t="s">
        <v>372</v>
      </c>
      <c r="S25" s="91" t="s">
        <v>10</v>
      </c>
      <c r="T25" s="89"/>
      <c r="U25" s="91" t="s">
        <v>62</v>
      </c>
      <c r="V25" s="89"/>
      <c r="W25" s="92">
        <f>+IF(ISERR(U25/R25*100),"N/A",ROUND(U25/R25*100,2))</f>
        <v>0</v>
      </c>
    </row>
    <row r="26" spans="2:27" ht="26.25" customHeight="1" thickBot="1" x14ac:dyDescent="0.25">
      <c r="B26" s="154" t="s">
        <v>73</v>
      </c>
      <c r="C26" s="155"/>
      <c r="D26" s="155"/>
      <c r="E26" s="93" t="s">
        <v>371</v>
      </c>
      <c r="F26" s="93"/>
      <c r="G26" s="93"/>
      <c r="H26" s="94"/>
      <c r="I26" s="94"/>
      <c r="J26" s="94"/>
      <c r="K26" s="94"/>
      <c r="L26" s="94"/>
      <c r="M26" s="94"/>
      <c r="N26" s="94"/>
      <c r="O26" s="94"/>
      <c r="P26" s="95"/>
      <c r="Q26" s="95"/>
      <c r="R26" s="96" t="s">
        <v>370</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2366</v>
      </c>
      <c r="C28" s="138"/>
      <c r="D28" s="138"/>
      <c r="E28" s="138"/>
      <c r="F28" s="138"/>
      <c r="G28" s="138"/>
      <c r="H28" s="138"/>
      <c r="I28" s="138"/>
      <c r="J28" s="138"/>
      <c r="K28" s="138"/>
      <c r="L28" s="138"/>
      <c r="M28" s="138"/>
      <c r="N28" s="138"/>
      <c r="O28" s="138"/>
      <c r="P28" s="138"/>
      <c r="Q28" s="138"/>
      <c r="R28" s="138"/>
      <c r="S28" s="138"/>
      <c r="T28" s="138"/>
      <c r="U28" s="138"/>
      <c r="V28" s="138"/>
      <c r="W28" s="139"/>
    </row>
    <row r="29" spans="2:27" ht="7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2367</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2368</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69" customHeight="1" thickTop="1" thickBot="1" x14ac:dyDescent="0.25">
      <c r="A4" s="60"/>
      <c r="B4" s="61" t="s">
        <v>3</v>
      </c>
      <c r="C4" s="62" t="s">
        <v>396</v>
      </c>
      <c r="D4" s="190" t="s">
        <v>395</v>
      </c>
      <c r="E4" s="190"/>
      <c r="F4" s="190"/>
      <c r="G4" s="190"/>
      <c r="H4" s="191"/>
      <c r="I4" s="63"/>
      <c r="J4" s="192" t="s">
        <v>6</v>
      </c>
      <c r="K4" s="190"/>
      <c r="L4" s="62" t="s">
        <v>301</v>
      </c>
      <c r="M4" s="193" t="s">
        <v>394</v>
      </c>
      <c r="N4" s="193"/>
      <c r="O4" s="193"/>
      <c r="P4" s="193"/>
      <c r="Q4" s="194"/>
      <c r="R4" s="64"/>
      <c r="S4" s="195" t="s">
        <v>2141</v>
      </c>
      <c r="T4" s="196"/>
      <c r="U4" s="196"/>
      <c r="V4" s="183" t="s">
        <v>393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386</v>
      </c>
      <c r="D6" s="179" t="s">
        <v>392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391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390</v>
      </c>
      <c r="C21" s="160"/>
      <c r="D21" s="160"/>
      <c r="E21" s="160"/>
      <c r="F21" s="160"/>
      <c r="G21" s="160"/>
      <c r="H21" s="160"/>
      <c r="I21" s="160"/>
      <c r="J21" s="160"/>
      <c r="K21" s="160"/>
      <c r="L21" s="160"/>
      <c r="M21" s="161" t="s">
        <v>386</v>
      </c>
      <c r="N21" s="161"/>
      <c r="O21" s="161" t="s">
        <v>48</v>
      </c>
      <c r="P21" s="161"/>
      <c r="Q21" s="162" t="s">
        <v>49</v>
      </c>
      <c r="R21" s="162"/>
      <c r="S21" s="80" t="s">
        <v>388</v>
      </c>
      <c r="T21" s="80" t="s">
        <v>385</v>
      </c>
      <c r="U21" s="80" t="s">
        <v>385</v>
      </c>
      <c r="V21" s="80">
        <f>+IF(ISERR(U21/T21*100),"N/A",ROUND(U21/T21*100,2))</f>
        <v>100</v>
      </c>
      <c r="W21" s="81">
        <f>+IF(ISERR(U21/S21*100),"N/A",ROUND(U21/S21*100,2))</f>
        <v>50</v>
      </c>
    </row>
    <row r="22" spans="2:27" ht="56.25" customHeight="1" x14ac:dyDescent="0.2">
      <c r="B22" s="159" t="s">
        <v>389</v>
      </c>
      <c r="C22" s="160"/>
      <c r="D22" s="160"/>
      <c r="E22" s="160"/>
      <c r="F22" s="160"/>
      <c r="G22" s="160"/>
      <c r="H22" s="160"/>
      <c r="I22" s="160"/>
      <c r="J22" s="160"/>
      <c r="K22" s="160"/>
      <c r="L22" s="160"/>
      <c r="M22" s="161" t="s">
        <v>386</v>
      </c>
      <c r="N22" s="161"/>
      <c r="O22" s="161" t="s">
        <v>48</v>
      </c>
      <c r="P22" s="161"/>
      <c r="Q22" s="162" t="s">
        <v>49</v>
      </c>
      <c r="R22" s="162"/>
      <c r="S22" s="80" t="s">
        <v>388</v>
      </c>
      <c r="T22" s="80" t="s">
        <v>385</v>
      </c>
      <c r="U22" s="80" t="s">
        <v>139</v>
      </c>
      <c r="V22" s="80">
        <f>+IF(ISERR(U22/T22*100),"N/A",ROUND(U22/T22*100,2))</f>
        <v>110</v>
      </c>
      <c r="W22" s="81">
        <f>+IF(ISERR(U22/S22*100),"N/A",ROUND(U22/S22*100,2))</f>
        <v>55</v>
      </c>
    </row>
    <row r="23" spans="2:27" ht="56.25" customHeight="1" thickBot="1" x14ac:dyDescent="0.25">
      <c r="B23" s="159" t="s">
        <v>387</v>
      </c>
      <c r="C23" s="160"/>
      <c r="D23" s="160"/>
      <c r="E23" s="160"/>
      <c r="F23" s="160"/>
      <c r="G23" s="160"/>
      <c r="H23" s="160"/>
      <c r="I23" s="160"/>
      <c r="J23" s="160"/>
      <c r="K23" s="160"/>
      <c r="L23" s="160"/>
      <c r="M23" s="161" t="s">
        <v>386</v>
      </c>
      <c r="N23" s="161"/>
      <c r="O23" s="161" t="s">
        <v>48</v>
      </c>
      <c r="P23" s="161"/>
      <c r="Q23" s="162" t="s">
        <v>49</v>
      </c>
      <c r="R23" s="162"/>
      <c r="S23" s="80" t="s">
        <v>50</v>
      </c>
      <c r="T23" s="80" t="s">
        <v>385</v>
      </c>
      <c r="U23" s="80" t="s">
        <v>384</v>
      </c>
      <c r="V23" s="80">
        <f>+IF(ISERR(U23/T23*100),"N/A",ROUND(U23/T23*100,2))</f>
        <v>180</v>
      </c>
      <c r="W23" s="81">
        <f>+IF(ISERR(U23/S23*100),"N/A",ROUND(U23/S23*100,2))</f>
        <v>0.9</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382</v>
      </c>
      <c r="F27" s="87"/>
      <c r="G27" s="87"/>
      <c r="H27" s="88"/>
      <c r="I27" s="88"/>
      <c r="J27" s="88"/>
      <c r="K27" s="88"/>
      <c r="L27" s="88"/>
      <c r="M27" s="88"/>
      <c r="N27" s="88"/>
      <c r="O27" s="88"/>
      <c r="P27" s="89"/>
      <c r="Q27" s="89"/>
      <c r="R27" s="90" t="s">
        <v>383</v>
      </c>
      <c r="S27" s="91" t="s">
        <v>10</v>
      </c>
      <c r="T27" s="89"/>
      <c r="U27" s="91" t="s">
        <v>380</v>
      </c>
      <c r="V27" s="89"/>
      <c r="W27" s="92">
        <f>+IF(ISERR(U27/R27*100),"N/A",ROUND(U27/R27*100,2))</f>
        <v>7.77</v>
      </c>
    </row>
    <row r="28" spans="2:27" ht="26.25" customHeight="1" thickBot="1" x14ac:dyDescent="0.25">
      <c r="B28" s="154" t="s">
        <v>73</v>
      </c>
      <c r="C28" s="155"/>
      <c r="D28" s="155"/>
      <c r="E28" s="93" t="s">
        <v>382</v>
      </c>
      <c r="F28" s="93"/>
      <c r="G28" s="93"/>
      <c r="H28" s="94"/>
      <c r="I28" s="94"/>
      <c r="J28" s="94"/>
      <c r="K28" s="94"/>
      <c r="L28" s="94"/>
      <c r="M28" s="94"/>
      <c r="N28" s="94"/>
      <c r="O28" s="94"/>
      <c r="P28" s="95"/>
      <c r="Q28" s="95"/>
      <c r="R28" s="96" t="s">
        <v>381</v>
      </c>
      <c r="S28" s="97" t="s">
        <v>192</v>
      </c>
      <c r="T28" s="97">
        <f>+IF(ISERR(S28/R28*100),"N/A",ROUND(S28/R28*100,2))</f>
        <v>29.38</v>
      </c>
      <c r="U28" s="97" t="s">
        <v>380</v>
      </c>
      <c r="V28" s="97">
        <f>+IF(ISERR(U28/S28*100),"N/A",ROUND(U28/S28*100,2))</f>
        <v>41.41</v>
      </c>
      <c r="W28" s="98">
        <f>+IF(ISERR(U28/R28*100),"N/A",ROUND(U28/R28*100,2))</f>
        <v>12.17</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2363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29.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2364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32.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2365</v>
      </c>
      <c r="C34" s="138"/>
      <c r="D34" s="138"/>
      <c r="E34" s="138"/>
      <c r="F34" s="138"/>
      <c r="G34" s="138"/>
      <c r="H34" s="138"/>
      <c r="I34" s="138"/>
      <c r="J34" s="138"/>
      <c r="K34" s="138"/>
      <c r="L34" s="138"/>
      <c r="M34" s="138"/>
      <c r="N34" s="138"/>
      <c r="O34" s="138"/>
      <c r="P34" s="138"/>
      <c r="Q34" s="138"/>
      <c r="R34" s="138"/>
      <c r="S34" s="138"/>
      <c r="T34" s="138"/>
      <c r="U34" s="138"/>
      <c r="V34" s="138"/>
      <c r="W34" s="139"/>
    </row>
    <row r="35" spans="2:23" ht="66"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90" zoomScaleNormal="90" zoomScaleSheetLayoutView="90" workbookViewId="0">
      <selection sqref="A1:D1"/>
    </sheetView>
  </sheetViews>
  <sheetFormatPr baseColWidth="10" defaultRowHeight="18" x14ac:dyDescent="0.35"/>
  <cols>
    <col min="1" max="1" width="3.375" style="30" customWidth="1"/>
    <col min="2" max="2" width="3.875" style="30" customWidth="1"/>
    <col min="3" max="3" width="50.5" style="30" customWidth="1"/>
    <col min="4" max="4" width="18.875" style="30" customWidth="1"/>
    <col min="5" max="5" width="14.625" style="30" customWidth="1"/>
    <col min="6" max="7" width="14.625" style="30" bestFit="1" customWidth="1"/>
    <col min="8" max="8" width="18.125" style="30" customWidth="1"/>
    <col min="9" max="10" width="16.75" style="30" customWidth="1"/>
    <col min="11" max="11" width="15.25" style="30" customWidth="1"/>
    <col min="12" max="12" width="2.875" style="30" customWidth="1"/>
    <col min="13" max="13" width="15.375" style="114" bestFit="1" customWidth="1"/>
    <col min="14" max="14" width="15.25" style="114" bestFit="1" customWidth="1"/>
    <col min="15" max="15" width="15.625" style="114" bestFit="1" customWidth="1"/>
    <col min="16" max="16" width="18.625" style="114" bestFit="1" customWidth="1"/>
    <col min="17" max="18" width="19" style="120" bestFit="1" customWidth="1"/>
    <col min="19" max="19" width="18.5" style="120" bestFit="1" customWidth="1"/>
    <col min="20" max="20" width="17" style="120" bestFit="1" customWidth="1"/>
    <col min="21" max="16384" width="11" style="30"/>
  </cols>
  <sheetData>
    <row r="1" spans="1:20" ht="46.5" customHeight="1" x14ac:dyDescent="0.35">
      <c r="A1" s="134" t="s">
        <v>2113</v>
      </c>
      <c r="B1" s="134"/>
      <c r="C1" s="134"/>
      <c r="D1" s="134"/>
      <c r="E1" s="51" t="s">
        <v>2140</v>
      </c>
    </row>
    <row r="2" spans="1:20" ht="24.75" customHeight="1" x14ac:dyDescent="0.35"/>
    <row r="3" spans="1:20" ht="37.5" customHeight="1" thickBot="1" x14ac:dyDescent="0.4">
      <c r="B3" s="126" t="s">
        <v>2139</v>
      </c>
      <c r="C3" s="126"/>
      <c r="D3" s="126"/>
      <c r="E3" s="126"/>
      <c r="F3" s="126"/>
      <c r="G3" s="126"/>
      <c r="H3" s="126"/>
      <c r="I3" s="126"/>
      <c r="J3" s="126"/>
      <c r="K3" s="126"/>
    </row>
    <row r="4" spans="1:20" ht="6.75" customHeight="1" x14ac:dyDescent="0.35">
      <c r="B4" s="135"/>
      <c r="C4" s="135"/>
      <c r="D4" s="135"/>
      <c r="E4" s="135"/>
      <c r="F4" s="135"/>
      <c r="G4" s="135"/>
      <c r="H4" s="135"/>
      <c r="I4" s="135"/>
      <c r="J4" s="135"/>
      <c r="K4" s="135"/>
    </row>
    <row r="5" spans="1:20" ht="30" customHeight="1" x14ac:dyDescent="0.35">
      <c r="B5" s="127" t="s">
        <v>3</v>
      </c>
      <c r="C5" s="127"/>
      <c r="D5" s="128" t="s">
        <v>2138</v>
      </c>
      <c r="E5" s="128" t="s">
        <v>2137</v>
      </c>
      <c r="F5" s="129" t="s">
        <v>2136</v>
      </c>
      <c r="G5" s="129"/>
      <c r="H5" s="129"/>
      <c r="I5" s="129"/>
      <c r="J5" s="129"/>
      <c r="K5" s="129"/>
    </row>
    <row r="6" spans="1:20" ht="30" customHeight="1" x14ac:dyDescent="0.35">
      <c r="B6" s="127"/>
      <c r="C6" s="127"/>
      <c r="D6" s="128"/>
      <c r="E6" s="128"/>
      <c r="F6" s="128" t="s">
        <v>2135</v>
      </c>
      <c r="G6" s="128" t="s">
        <v>2131</v>
      </c>
      <c r="H6" s="128" t="s">
        <v>2134</v>
      </c>
      <c r="I6" s="132" t="s">
        <v>2133</v>
      </c>
      <c r="J6" s="136" t="s">
        <v>2132</v>
      </c>
      <c r="K6" s="136"/>
    </row>
    <row r="7" spans="1:20" s="49" customFormat="1" ht="36" x14ac:dyDescent="0.2">
      <c r="A7" s="50"/>
      <c r="B7" s="127"/>
      <c r="C7" s="127"/>
      <c r="D7" s="128"/>
      <c r="E7" s="128"/>
      <c r="F7" s="128"/>
      <c r="G7" s="128"/>
      <c r="H7" s="128"/>
      <c r="I7" s="128"/>
      <c r="J7" s="25" t="s">
        <v>2131</v>
      </c>
      <c r="K7" s="25" t="s">
        <v>2130</v>
      </c>
      <c r="M7" s="115"/>
      <c r="N7" s="115"/>
      <c r="O7" s="115"/>
      <c r="P7" s="115"/>
      <c r="Q7" s="121"/>
      <c r="R7" s="121"/>
      <c r="S7" s="121"/>
      <c r="T7" s="121"/>
    </row>
    <row r="8" spans="1:20" x14ac:dyDescent="0.35">
      <c r="B8" s="127"/>
      <c r="C8" s="127"/>
      <c r="D8" s="128"/>
      <c r="E8" s="128"/>
      <c r="F8" s="27" t="s">
        <v>2129</v>
      </c>
      <c r="G8" s="27" t="s">
        <v>2128</v>
      </c>
      <c r="H8" s="27" t="s">
        <v>2127</v>
      </c>
      <c r="I8" s="27" t="s">
        <v>2126</v>
      </c>
      <c r="J8" s="27" t="s">
        <v>2125</v>
      </c>
      <c r="K8" s="27" t="s">
        <v>2124</v>
      </c>
    </row>
    <row r="9" spans="1:20" s="47" customFormat="1" ht="6.75" customHeight="1" thickBot="1" x14ac:dyDescent="0.4">
      <c r="B9" s="22"/>
      <c r="C9" s="22"/>
      <c r="D9" s="23"/>
      <c r="E9" s="23"/>
      <c r="F9" s="48"/>
      <c r="G9" s="48"/>
      <c r="H9" s="48"/>
      <c r="I9" s="48"/>
      <c r="J9" s="48"/>
      <c r="K9" s="48"/>
      <c r="M9" s="116"/>
      <c r="N9" s="116"/>
      <c r="O9" s="116"/>
      <c r="P9" s="116"/>
      <c r="Q9" s="122"/>
      <c r="R9" s="122"/>
      <c r="S9" s="122"/>
      <c r="T9" s="122"/>
    </row>
    <row r="10" spans="1:20" ht="6.75" customHeight="1" thickBot="1" x14ac:dyDescent="0.4">
      <c r="B10" s="45"/>
      <c r="C10" s="45"/>
      <c r="D10" s="46"/>
      <c r="E10" s="45"/>
      <c r="F10" s="45"/>
      <c r="G10" s="45"/>
      <c r="H10" s="45"/>
      <c r="I10" s="45"/>
      <c r="J10" s="45"/>
      <c r="K10" s="45"/>
    </row>
    <row r="11" spans="1:20" x14ac:dyDescent="0.35">
      <c r="B11" s="133" t="s">
        <v>2109</v>
      </c>
      <c r="C11" s="133"/>
      <c r="D11" s="15">
        <f>SUM(D12:D43)</f>
        <v>109</v>
      </c>
      <c r="E11" s="15">
        <f>SUM(E12:E43)</f>
        <v>422</v>
      </c>
      <c r="F11" s="17">
        <f>SUM(F12:F38)-F49</f>
        <v>64656150811.456825</v>
      </c>
      <c r="G11" s="17">
        <f>SUM(G12:G38)-G49</f>
        <v>66200173500.182129</v>
      </c>
      <c r="H11" s="17">
        <f>SUM(H12:H38)-H49</f>
        <v>31902232355.466854</v>
      </c>
      <c r="I11" s="17">
        <f>SUM(I12:I38)-I49</f>
        <v>29828991888.180584</v>
      </c>
      <c r="J11" s="44">
        <f>I11/G11*100</f>
        <v>45.058782040954199</v>
      </c>
      <c r="K11" s="44">
        <f>I11/H11*100</f>
        <v>93.501268362083778</v>
      </c>
      <c r="M11" s="117"/>
      <c r="N11" s="117"/>
      <c r="O11" s="117"/>
      <c r="P11" s="117"/>
    </row>
    <row r="12" spans="1:20" x14ac:dyDescent="0.35">
      <c r="B12" s="14">
        <v>1</v>
      </c>
      <c r="C12" s="12" t="s">
        <v>2123</v>
      </c>
      <c r="D12" s="11"/>
      <c r="E12" s="11"/>
      <c r="F12" s="43">
        <v>0</v>
      </c>
      <c r="G12" s="43">
        <v>6000000</v>
      </c>
      <c r="H12" s="43">
        <v>2740000</v>
      </c>
      <c r="I12" s="43">
        <v>315714</v>
      </c>
      <c r="J12" s="42">
        <v>5.2618999999999998</v>
      </c>
      <c r="K12" s="42">
        <v>11.522408759124088</v>
      </c>
    </row>
    <row r="13" spans="1:20" x14ac:dyDescent="0.35">
      <c r="B13" s="14">
        <v>4</v>
      </c>
      <c r="C13" s="12" t="s">
        <v>5</v>
      </c>
      <c r="D13" s="11">
        <v>6</v>
      </c>
      <c r="E13" s="11">
        <v>21</v>
      </c>
      <c r="F13" s="43">
        <v>300214490</v>
      </c>
      <c r="G13" s="43">
        <v>283835893.17000002</v>
      </c>
      <c r="H13" s="43">
        <v>15032449.279999999</v>
      </c>
      <c r="I13" s="43">
        <v>14743138.219999999</v>
      </c>
      <c r="J13" s="42">
        <v>5.2</v>
      </c>
      <c r="K13" s="42">
        <v>98.1</v>
      </c>
      <c r="M13" s="118"/>
      <c r="N13" s="118"/>
      <c r="O13" s="118"/>
    </row>
    <row r="14" spans="1:20" x14ac:dyDescent="0.35">
      <c r="B14" s="14">
        <v>5</v>
      </c>
      <c r="C14" s="12" t="s">
        <v>189</v>
      </c>
      <c r="D14" s="11">
        <v>3</v>
      </c>
      <c r="E14" s="11">
        <v>7</v>
      </c>
      <c r="F14" s="43">
        <v>17000000</v>
      </c>
      <c r="G14" s="43">
        <v>16515188.939999999</v>
      </c>
      <c r="H14" s="43">
        <v>13494603.66</v>
      </c>
      <c r="I14" s="43">
        <v>12022631.109999999</v>
      </c>
      <c r="J14" s="42">
        <v>72.8</v>
      </c>
      <c r="K14" s="42">
        <v>89.1</v>
      </c>
      <c r="L14" s="36"/>
      <c r="M14" s="118"/>
      <c r="N14" s="118"/>
      <c r="O14" s="118"/>
    </row>
    <row r="15" spans="1:20" ht="17.25" customHeight="1" x14ac:dyDescent="0.35">
      <c r="B15" s="14">
        <v>6</v>
      </c>
      <c r="C15" s="12" t="s">
        <v>246</v>
      </c>
      <c r="D15" s="11">
        <v>1</v>
      </c>
      <c r="E15" s="11">
        <v>5</v>
      </c>
      <c r="F15" s="43">
        <v>4000000</v>
      </c>
      <c r="G15" s="43">
        <v>4000000</v>
      </c>
      <c r="H15" s="43">
        <v>601957</v>
      </c>
      <c r="I15" s="43">
        <v>0</v>
      </c>
      <c r="J15" s="42">
        <v>0</v>
      </c>
      <c r="K15" s="42">
        <v>0</v>
      </c>
      <c r="L15" s="36"/>
      <c r="M15" s="118"/>
      <c r="N15" s="118"/>
      <c r="O15" s="118"/>
    </row>
    <row r="16" spans="1:20" x14ac:dyDescent="0.35">
      <c r="B16" s="14">
        <v>7</v>
      </c>
      <c r="C16" s="12" t="s">
        <v>284</v>
      </c>
      <c r="D16" s="11">
        <v>1</v>
      </c>
      <c r="E16" s="11">
        <v>10</v>
      </c>
      <c r="F16" s="43">
        <v>100167202</v>
      </c>
      <c r="G16" s="43">
        <v>124115610</v>
      </c>
      <c r="H16" s="43">
        <v>21035217.949999999</v>
      </c>
      <c r="I16" s="43">
        <v>21035217.949999999</v>
      </c>
      <c r="J16" s="42">
        <v>16.899999999999999</v>
      </c>
      <c r="K16" s="42">
        <v>100</v>
      </c>
      <c r="L16" s="36"/>
      <c r="M16" s="118"/>
      <c r="N16" s="118"/>
      <c r="O16" s="118"/>
    </row>
    <row r="17" spans="2:15" ht="17.25" customHeight="1" x14ac:dyDescent="0.35">
      <c r="B17" s="14">
        <v>8</v>
      </c>
      <c r="C17" s="12" t="s">
        <v>302</v>
      </c>
      <c r="D17" s="11">
        <v>5</v>
      </c>
      <c r="E17" s="11">
        <v>14</v>
      </c>
      <c r="F17" s="43">
        <v>3652485182.3122606</v>
      </c>
      <c r="G17" s="43">
        <v>2302159767.7958808</v>
      </c>
      <c r="H17" s="43">
        <v>965844280.58347082</v>
      </c>
      <c r="I17" s="43">
        <v>550315406.69310737</v>
      </c>
      <c r="J17" s="42">
        <v>23.9</v>
      </c>
      <c r="K17" s="42">
        <v>57</v>
      </c>
      <c r="L17" s="36"/>
      <c r="M17" s="118"/>
      <c r="N17" s="118"/>
      <c r="O17" s="118"/>
    </row>
    <row r="18" spans="2:15" x14ac:dyDescent="0.35">
      <c r="B18" s="14">
        <v>9</v>
      </c>
      <c r="C18" s="12" t="s">
        <v>395</v>
      </c>
      <c r="D18" s="11">
        <v>1</v>
      </c>
      <c r="E18" s="11">
        <v>3</v>
      </c>
      <c r="F18" s="43">
        <v>5277953</v>
      </c>
      <c r="G18" s="43">
        <v>3372799.66</v>
      </c>
      <c r="H18" s="43">
        <v>988432.74</v>
      </c>
      <c r="I18" s="43">
        <v>411851.7</v>
      </c>
      <c r="J18" s="42">
        <v>12.2</v>
      </c>
      <c r="K18" s="42">
        <v>41.7</v>
      </c>
      <c r="L18" s="36"/>
      <c r="M18" s="118"/>
      <c r="N18" s="118"/>
      <c r="O18" s="118"/>
    </row>
    <row r="19" spans="2:15" x14ac:dyDescent="0.35">
      <c r="B19" s="14">
        <v>10</v>
      </c>
      <c r="C19" s="12" t="s">
        <v>411</v>
      </c>
      <c r="D19" s="11">
        <v>4</v>
      </c>
      <c r="E19" s="11">
        <v>5</v>
      </c>
      <c r="F19" s="43">
        <v>2578437154</v>
      </c>
      <c r="G19" s="43">
        <v>2577670194.5</v>
      </c>
      <c r="H19" s="43">
        <v>704838000</v>
      </c>
      <c r="I19" s="43">
        <v>452358000</v>
      </c>
      <c r="J19" s="42">
        <v>17.5</v>
      </c>
      <c r="K19" s="42">
        <v>64.2</v>
      </c>
      <c r="L19" s="36"/>
      <c r="M19" s="118"/>
      <c r="N19" s="118"/>
      <c r="O19" s="118"/>
    </row>
    <row r="20" spans="2:15" x14ac:dyDescent="0.35">
      <c r="B20" s="13">
        <v>11</v>
      </c>
      <c r="C20" s="12" t="s">
        <v>481</v>
      </c>
      <c r="D20" s="11">
        <v>10</v>
      </c>
      <c r="E20" s="11">
        <v>41</v>
      </c>
      <c r="F20" s="43">
        <v>4761810573.2190857</v>
      </c>
      <c r="G20" s="43">
        <v>4760471632.4029713</v>
      </c>
      <c r="H20" s="43">
        <v>2534511194.0313129</v>
      </c>
      <c r="I20" s="43">
        <v>2531252731.4902048</v>
      </c>
      <c r="J20" s="42">
        <v>53.2</v>
      </c>
      <c r="K20" s="42">
        <v>99.9</v>
      </c>
      <c r="L20" s="36"/>
      <c r="M20" s="118"/>
      <c r="N20" s="118"/>
      <c r="O20" s="118"/>
    </row>
    <row r="21" spans="2:15" x14ac:dyDescent="0.35">
      <c r="B21" s="13">
        <v>12</v>
      </c>
      <c r="C21" s="12" t="s">
        <v>739</v>
      </c>
      <c r="D21" s="11">
        <v>12</v>
      </c>
      <c r="E21" s="11">
        <v>115</v>
      </c>
      <c r="F21" s="43">
        <v>4678420281.4647932</v>
      </c>
      <c r="G21" s="43">
        <v>4582224233.6685667</v>
      </c>
      <c r="H21" s="43">
        <v>2064604883.0526333</v>
      </c>
      <c r="I21" s="43">
        <v>1714817097.1599357</v>
      </c>
      <c r="J21" s="42">
        <v>37.4</v>
      </c>
      <c r="K21" s="42">
        <v>83.1</v>
      </c>
      <c r="L21" s="36"/>
      <c r="M21" s="118"/>
      <c r="N21" s="118"/>
      <c r="O21" s="118"/>
    </row>
    <row r="22" spans="2:15" ht="17.25" customHeight="1" x14ac:dyDescent="0.35">
      <c r="B22" s="13">
        <v>13</v>
      </c>
      <c r="C22" s="12" t="s">
        <v>1198</v>
      </c>
      <c r="D22" s="11">
        <v>1</v>
      </c>
      <c r="E22" s="11">
        <v>3</v>
      </c>
      <c r="F22" s="43">
        <v>6860000</v>
      </c>
      <c r="G22" s="43">
        <v>6860000</v>
      </c>
      <c r="H22" s="43">
        <v>2498732.7999999998</v>
      </c>
      <c r="I22" s="43">
        <v>2498732.7999999998</v>
      </c>
      <c r="J22" s="42">
        <v>36.4</v>
      </c>
      <c r="K22" s="42">
        <v>100</v>
      </c>
      <c r="L22" s="36"/>
      <c r="M22" s="118"/>
      <c r="N22" s="118"/>
      <c r="O22" s="118"/>
    </row>
    <row r="23" spans="2:15" x14ac:dyDescent="0.35">
      <c r="B23" s="13">
        <v>14</v>
      </c>
      <c r="C23" s="12" t="s">
        <v>1208</v>
      </c>
      <c r="D23" s="11">
        <v>3</v>
      </c>
      <c r="E23" s="11">
        <v>7</v>
      </c>
      <c r="F23" s="43">
        <v>356254870.97000003</v>
      </c>
      <c r="G23" s="43">
        <v>367862176.94999999</v>
      </c>
      <c r="H23" s="43">
        <v>191562474.24999997</v>
      </c>
      <c r="I23" s="43">
        <v>190490594.81</v>
      </c>
      <c r="J23" s="42">
        <v>51.8</v>
      </c>
      <c r="K23" s="42">
        <v>99.4</v>
      </c>
      <c r="L23" s="36"/>
      <c r="M23" s="118"/>
      <c r="N23" s="118"/>
      <c r="O23" s="118"/>
    </row>
    <row r="24" spans="2:15" x14ac:dyDescent="0.35">
      <c r="B24" s="13">
        <v>15</v>
      </c>
      <c r="C24" s="12" t="s">
        <v>1256</v>
      </c>
      <c r="D24" s="11">
        <v>2</v>
      </c>
      <c r="E24" s="11">
        <v>6</v>
      </c>
      <c r="F24" s="43">
        <v>919674981.1400001</v>
      </c>
      <c r="G24" s="43">
        <v>915603911.23937428</v>
      </c>
      <c r="H24" s="43">
        <v>385664527.88135791</v>
      </c>
      <c r="I24" s="43">
        <v>5907882.8127753995</v>
      </c>
      <c r="J24" s="42">
        <v>0.6</v>
      </c>
      <c r="K24" s="42">
        <v>1.5</v>
      </c>
      <c r="L24" s="36"/>
      <c r="M24" s="118"/>
      <c r="N24" s="118"/>
      <c r="O24" s="118"/>
    </row>
    <row r="25" spans="2:15" ht="17.25" customHeight="1" x14ac:dyDescent="0.35">
      <c r="B25" s="13">
        <v>16</v>
      </c>
      <c r="C25" s="12" t="s">
        <v>1287</v>
      </c>
      <c r="D25" s="11">
        <v>3</v>
      </c>
      <c r="E25" s="11">
        <v>6</v>
      </c>
      <c r="F25" s="43">
        <v>102792172.41</v>
      </c>
      <c r="G25" s="43">
        <v>114328825.57130003</v>
      </c>
      <c r="H25" s="43">
        <v>99524004.049199998</v>
      </c>
      <c r="I25" s="43">
        <v>89491363.208299994</v>
      </c>
      <c r="J25" s="42">
        <v>78.3</v>
      </c>
      <c r="K25" s="42">
        <v>89.9</v>
      </c>
      <c r="L25" s="36"/>
      <c r="M25" s="118"/>
      <c r="N25" s="118"/>
      <c r="O25" s="118"/>
    </row>
    <row r="26" spans="2:15" ht="17.25" customHeight="1" x14ac:dyDescent="0.35">
      <c r="B26" s="13">
        <v>17</v>
      </c>
      <c r="C26" s="12" t="s">
        <v>1355</v>
      </c>
      <c r="D26" s="11">
        <v>6</v>
      </c>
      <c r="E26" s="11">
        <v>33</v>
      </c>
      <c r="F26" s="43">
        <v>130862840.51000001</v>
      </c>
      <c r="G26" s="43">
        <v>132110391.89</v>
      </c>
      <c r="H26" s="43">
        <v>66409574.349999994</v>
      </c>
      <c r="I26" s="43">
        <v>53482484.229999989</v>
      </c>
      <c r="J26" s="42">
        <v>40.5</v>
      </c>
      <c r="K26" s="42">
        <v>80.5</v>
      </c>
      <c r="L26" s="36"/>
      <c r="M26" s="118"/>
      <c r="N26" s="118"/>
      <c r="O26" s="118"/>
    </row>
    <row r="27" spans="2:15" x14ac:dyDescent="0.35">
      <c r="B27" s="13">
        <v>18</v>
      </c>
      <c r="C27" s="12" t="s">
        <v>2122</v>
      </c>
      <c r="D27" s="11">
        <v>5</v>
      </c>
      <c r="E27" s="11">
        <v>16</v>
      </c>
      <c r="F27" s="43">
        <v>6843011</v>
      </c>
      <c r="G27" s="43">
        <v>9528494</v>
      </c>
      <c r="H27" s="43">
        <v>3072019</v>
      </c>
      <c r="I27" s="43">
        <v>2107178.5345000001</v>
      </c>
      <c r="J27" s="42">
        <f>I27/G27*100</f>
        <v>22.1144971545346</v>
      </c>
      <c r="K27" s="42">
        <f>I27/H27*100</f>
        <v>68.592627015002179</v>
      </c>
      <c r="L27" s="36"/>
      <c r="M27" s="118"/>
      <c r="N27" s="118"/>
      <c r="O27" s="118"/>
    </row>
    <row r="28" spans="2:15" x14ac:dyDescent="0.35">
      <c r="B28" s="13">
        <v>19</v>
      </c>
      <c r="C28" s="12" t="s">
        <v>1515</v>
      </c>
      <c r="D28" s="11">
        <v>1</v>
      </c>
      <c r="E28" s="11">
        <v>1</v>
      </c>
      <c r="F28" s="43">
        <v>444900</v>
      </c>
      <c r="G28" s="43">
        <v>444900</v>
      </c>
      <c r="H28" s="43">
        <v>444900</v>
      </c>
      <c r="I28" s="43">
        <v>373608.08</v>
      </c>
      <c r="J28" s="42">
        <v>84</v>
      </c>
      <c r="K28" s="42">
        <v>84</v>
      </c>
      <c r="L28" s="36"/>
      <c r="M28" s="118"/>
      <c r="N28" s="118"/>
      <c r="O28" s="118"/>
    </row>
    <row r="29" spans="2:15" x14ac:dyDescent="0.35">
      <c r="B29" s="13">
        <v>20</v>
      </c>
      <c r="C29" s="12" t="s">
        <v>1531</v>
      </c>
      <c r="D29" s="11">
        <v>6</v>
      </c>
      <c r="E29" s="11">
        <v>11</v>
      </c>
      <c r="F29" s="43">
        <v>40646347964.163666</v>
      </c>
      <c r="G29" s="43">
        <v>43428560182.656509</v>
      </c>
      <c r="H29" s="43">
        <v>21642992848.066799</v>
      </c>
      <c r="I29" s="43">
        <v>21442725842.253521</v>
      </c>
      <c r="J29" s="42">
        <v>49.4</v>
      </c>
      <c r="K29" s="42">
        <v>99.1</v>
      </c>
      <c r="L29" s="36"/>
      <c r="M29" s="118"/>
      <c r="N29" s="118"/>
      <c r="O29" s="118"/>
    </row>
    <row r="30" spans="2:15" x14ac:dyDescent="0.35">
      <c r="B30" s="13">
        <v>21</v>
      </c>
      <c r="C30" s="12" t="s">
        <v>1621</v>
      </c>
      <c r="D30" s="11">
        <v>1</v>
      </c>
      <c r="E30" s="11">
        <v>6</v>
      </c>
      <c r="F30" s="43">
        <v>7350099</v>
      </c>
      <c r="G30" s="43">
        <v>7350099</v>
      </c>
      <c r="H30" s="43">
        <v>2282899.29</v>
      </c>
      <c r="I30" s="43">
        <v>20873.810000000001</v>
      </c>
      <c r="J30" s="42">
        <v>0.3</v>
      </c>
      <c r="K30" s="42">
        <v>0.9</v>
      </c>
      <c r="L30" s="36"/>
      <c r="M30" s="118"/>
      <c r="N30" s="118"/>
      <c r="O30" s="118"/>
    </row>
    <row r="31" spans="2:15" x14ac:dyDescent="0.35">
      <c r="B31" s="13">
        <v>22</v>
      </c>
      <c r="C31" s="12" t="s">
        <v>1634</v>
      </c>
      <c r="D31" s="11">
        <v>6</v>
      </c>
      <c r="E31" s="11">
        <v>24</v>
      </c>
      <c r="F31" s="43">
        <v>51871607</v>
      </c>
      <c r="G31" s="43">
        <v>51871607</v>
      </c>
      <c r="H31" s="43">
        <v>40492576</v>
      </c>
      <c r="I31" s="43">
        <v>12345321.540000001</v>
      </c>
      <c r="J31" s="42">
        <v>23.8</v>
      </c>
      <c r="K31" s="42">
        <v>30.5</v>
      </c>
      <c r="L31" s="36"/>
      <c r="M31" s="118"/>
      <c r="N31" s="118"/>
      <c r="O31" s="118"/>
    </row>
    <row r="32" spans="2:15" x14ac:dyDescent="0.35">
      <c r="B32" s="13">
        <v>35</v>
      </c>
      <c r="C32" s="12" t="s">
        <v>1759</v>
      </c>
      <c r="D32" s="11">
        <v>2</v>
      </c>
      <c r="E32" s="11">
        <v>18</v>
      </c>
      <c r="F32" s="43">
        <v>38957539</v>
      </c>
      <c r="G32" s="43">
        <v>39677263.230000004</v>
      </c>
      <c r="H32" s="43">
        <v>18657287.899999999</v>
      </c>
      <c r="I32" s="43">
        <v>12276259.190000001</v>
      </c>
      <c r="J32" s="42">
        <v>30.9</v>
      </c>
      <c r="K32" s="42">
        <v>65.8</v>
      </c>
      <c r="L32" s="36"/>
      <c r="M32" s="118"/>
      <c r="N32" s="118"/>
      <c r="O32" s="118"/>
    </row>
    <row r="33" spans="2:16" x14ac:dyDescent="0.35">
      <c r="B33" s="13">
        <v>38</v>
      </c>
      <c r="C33" s="12" t="s">
        <v>1791</v>
      </c>
      <c r="D33" s="11">
        <v>2</v>
      </c>
      <c r="E33" s="11">
        <v>7</v>
      </c>
      <c r="F33" s="43">
        <v>4867162051</v>
      </c>
      <c r="G33" s="43">
        <v>4867162051</v>
      </c>
      <c r="H33" s="43">
        <v>2497931152</v>
      </c>
      <c r="I33" s="43">
        <v>2497931152</v>
      </c>
      <c r="J33" s="42">
        <v>51.3</v>
      </c>
      <c r="K33" s="42">
        <v>100</v>
      </c>
      <c r="L33" s="36"/>
      <c r="M33" s="118"/>
      <c r="N33" s="118"/>
      <c r="O33" s="118"/>
    </row>
    <row r="34" spans="2:16" x14ac:dyDescent="0.35">
      <c r="B34" s="13">
        <v>40</v>
      </c>
      <c r="C34" s="12" t="s">
        <v>1827</v>
      </c>
      <c r="D34" s="11">
        <v>1</v>
      </c>
      <c r="E34" s="11">
        <v>5</v>
      </c>
      <c r="F34" s="43">
        <v>44944980</v>
      </c>
      <c r="G34" s="43">
        <v>44944980</v>
      </c>
      <c r="H34" s="43">
        <v>25883021</v>
      </c>
      <c r="I34" s="43">
        <v>25883021</v>
      </c>
      <c r="J34" s="42">
        <v>57.6</v>
      </c>
      <c r="K34" s="42">
        <v>100</v>
      </c>
      <c r="L34" s="36"/>
      <c r="M34" s="118"/>
      <c r="N34" s="118"/>
      <c r="O34" s="118"/>
    </row>
    <row r="35" spans="2:16" x14ac:dyDescent="0.35">
      <c r="B35" s="13">
        <v>43</v>
      </c>
      <c r="C35" s="12" t="s">
        <v>1844</v>
      </c>
      <c r="D35" s="11">
        <v>1</v>
      </c>
      <c r="E35" s="11">
        <v>3</v>
      </c>
      <c r="F35" s="43">
        <v>9398699</v>
      </c>
      <c r="G35" s="43">
        <v>9649839.2699999977</v>
      </c>
      <c r="H35" s="43">
        <v>5447933.0100000007</v>
      </c>
      <c r="I35" s="43">
        <v>3203632.8200000003</v>
      </c>
      <c r="J35" s="42">
        <v>33.200000000000003</v>
      </c>
      <c r="K35" s="42">
        <v>58.8</v>
      </c>
      <c r="L35" s="36"/>
      <c r="M35" s="118"/>
      <c r="N35" s="118"/>
      <c r="O35" s="118"/>
    </row>
    <row r="36" spans="2:16" x14ac:dyDescent="0.35">
      <c r="B36" s="13">
        <v>45</v>
      </c>
      <c r="C36" s="12" t="s">
        <v>1858</v>
      </c>
      <c r="D36" s="11">
        <v>3</v>
      </c>
      <c r="E36" s="11">
        <v>6</v>
      </c>
      <c r="F36" s="43">
        <v>250000</v>
      </c>
      <c r="G36" s="43">
        <v>250000</v>
      </c>
      <c r="H36" s="43">
        <v>0</v>
      </c>
      <c r="I36" s="43">
        <v>0</v>
      </c>
      <c r="J36" s="42">
        <v>0</v>
      </c>
      <c r="K36" s="42">
        <v>0</v>
      </c>
      <c r="L36" s="36"/>
      <c r="M36" s="118"/>
      <c r="N36" s="118"/>
      <c r="O36" s="118"/>
    </row>
    <row r="37" spans="2:16" x14ac:dyDescent="0.35">
      <c r="B37" s="13">
        <v>47</v>
      </c>
      <c r="C37" s="12" t="s">
        <v>1883</v>
      </c>
      <c r="D37" s="11">
        <v>7</v>
      </c>
      <c r="E37" s="11">
        <v>22</v>
      </c>
      <c r="F37" s="43">
        <v>1335127897</v>
      </c>
      <c r="G37" s="43">
        <v>1507820811.1599998</v>
      </c>
      <c r="H37" s="43">
        <v>588656378.03999996</v>
      </c>
      <c r="I37" s="43">
        <v>186802902.98000002</v>
      </c>
      <c r="J37" s="42">
        <v>12.4</v>
      </c>
      <c r="K37" s="42">
        <v>31.7</v>
      </c>
      <c r="L37" s="36"/>
      <c r="M37" s="118"/>
      <c r="N37" s="118"/>
      <c r="O37" s="118"/>
    </row>
    <row r="38" spans="2:16" x14ac:dyDescent="0.35">
      <c r="B38" s="13">
        <v>48</v>
      </c>
      <c r="C38" s="12" t="s">
        <v>1978</v>
      </c>
      <c r="D38" s="11">
        <v>2</v>
      </c>
      <c r="E38" s="11">
        <v>3</v>
      </c>
      <c r="F38" s="43">
        <v>33694363.267023563</v>
      </c>
      <c r="G38" s="43">
        <v>36282647.077529013</v>
      </c>
      <c r="H38" s="43">
        <v>7288741.5320787411</v>
      </c>
      <c r="I38" s="43">
        <v>6236981.7882403806</v>
      </c>
      <c r="J38" s="42">
        <v>17.2</v>
      </c>
      <c r="K38" s="42">
        <v>85.6</v>
      </c>
      <c r="L38" s="36"/>
      <c r="M38" s="118"/>
      <c r="N38" s="118"/>
      <c r="O38" s="118"/>
    </row>
    <row r="39" spans="2:16" x14ac:dyDescent="0.35">
      <c r="B39" s="13">
        <v>50</v>
      </c>
      <c r="C39" s="12" t="s">
        <v>2121</v>
      </c>
      <c r="D39" s="11">
        <v>3</v>
      </c>
      <c r="E39" s="11">
        <v>10</v>
      </c>
      <c r="F39" s="43">
        <v>23297659560</v>
      </c>
      <c r="G39" s="43">
        <v>23407137217.045082</v>
      </c>
      <c r="H39" s="43">
        <v>10304640490.497433</v>
      </c>
      <c r="I39" s="43">
        <v>9846777036.1279736</v>
      </c>
      <c r="J39" s="42">
        <v>42.067412793041385</v>
      </c>
      <c r="K39" s="42">
        <v>95.55672558599511</v>
      </c>
      <c r="L39" s="36"/>
      <c r="M39" s="118"/>
      <c r="N39" s="118"/>
      <c r="O39" s="118"/>
    </row>
    <row r="40" spans="2:16" ht="31.5" x14ac:dyDescent="0.35">
      <c r="B40" s="13">
        <v>51</v>
      </c>
      <c r="C40" s="12" t="s">
        <v>2120</v>
      </c>
      <c r="D40" s="11">
        <v>2</v>
      </c>
      <c r="E40" s="11">
        <v>10</v>
      </c>
      <c r="F40" s="43">
        <v>558666567.10999954</v>
      </c>
      <c r="G40" s="43">
        <v>479271348.68999958</v>
      </c>
      <c r="H40" s="43">
        <v>196807862.1999999</v>
      </c>
      <c r="I40" s="43">
        <v>194159063.01999992</v>
      </c>
      <c r="J40" s="42">
        <v>40.5</v>
      </c>
      <c r="K40" s="42">
        <v>98.7</v>
      </c>
      <c r="L40" s="36"/>
      <c r="M40" s="118"/>
      <c r="N40" s="118"/>
      <c r="O40" s="118"/>
    </row>
    <row r="41" spans="2:16" x14ac:dyDescent="0.35">
      <c r="B41" s="13">
        <v>52</v>
      </c>
      <c r="C41" s="12" t="s">
        <v>2119</v>
      </c>
      <c r="D41" s="11">
        <v>1</v>
      </c>
      <c r="E41" s="11">
        <v>3</v>
      </c>
      <c r="F41" s="43">
        <v>12720000</v>
      </c>
      <c r="G41" s="43">
        <v>12720000</v>
      </c>
      <c r="H41" s="43">
        <v>0</v>
      </c>
      <c r="I41" s="43">
        <v>0</v>
      </c>
      <c r="J41" s="42">
        <v>0</v>
      </c>
      <c r="K41" s="42">
        <v>0</v>
      </c>
      <c r="L41" s="36"/>
      <c r="M41" s="118"/>
      <c r="N41" s="118"/>
      <c r="O41" s="118"/>
    </row>
    <row r="42" spans="2:16" ht="15" customHeight="1" x14ac:dyDescent="0.35">
      <c r="B42" s="13">
        <v>53</v>
      </c>
      <c r="C42" s="12" t="s">
        <v>2118</v>
      </c>
      <c r="D42" s="11">
        <v>8</v>
      </c>
      <c r="E42" s="11">
        <v>1</v>
      </c>
      <c r="F42" s="43">
        <v>953430.06999999972</v>
      </c>
      <c r="G42" s="43">
        <v>953430.1199999993</v>
      </c>
      <c r="H42" s="43">
        <v>476717.89999999997</v>
      </c>
      <c r="I42" s="43">
        <v>36000</v>
      </c>
      <c r="J42" s="42">
        <v>3.8</v>
      </c>
      <c r="K42" s="42">
        <v>7.6</v>
      </c>
      <c r="L42" s="36"/>
      <c r="M42" s="118"/>
      <c r="N42" s="118"/>
      <c r="O42" s="118"/>
    </row>
    <row r="43" spans="2:16" ht="15" customHeight="1" thickBot="1" x14ac:dyDescent="0.4">
      <c r="B43" s="41"/>
      <c r="C43" s="40"/>
      <c r="D43" s="39"/>
      <c r="E43" s="39"/>
      <c r="F43" s="38"/>
      <c r="G43" s="38"/>
      <c r="H43" s="38"/>
      <c r="I43" s="38"/>
      <c r="J43" s="37"/>
      <c r="K43" s="37"/>
      <c r="L43" s="36"/>
      <c r="M43" s="118"/>
      <c r="N43" s="118"/>
      <c r="O43" s="118"/>
    </row>
    <row r="44" spans="2:16" ht="15" customHeight="1" thickTop="1" x14ac:dyDescent="0.35">
      <c r="B44" s="35" t="s">
        <v>2117</v>
      </c>
      <c r="D44" s="6"/>
      <c r="G44" s="34"/>
      <c r="H44" s="34"/>
      <c r="I44" s="34"/>
    </row>
    <row r="45" spans="2:16" ht="27" customHeight="1" x14ac:dyDescent="0.35">
      <c r="B45" s="131" t="s">
        <v>2116</v>
      </c>
      <c r="C45" s="131"/>
      <c r="D45" s="131"/>
      <c r="E45" s="131"/>
      <c r="F45" s="131"/>
      <c r="G45" s="131"/>
      <c r="H45" s="131"/>
      <c r="I45" s="131"/>
      <c r="J45" s="131"/>
      <c r="K45" s="131"/>
    </row>
    <row r="46" spans="2:16" ht="15" customHeight="1" x14ac:dyDescent="0.35">
      <c r="B46" s="33" t="s">
        <v>2115</v>
      </c>
      <c r="D46" s="6"/>
      <c r="F46" s="34"/>
      <c r="O46" s="119"/>
    </row>
    <row r="47" spans="2:16" x14ac:dyDescent="0.35">
      <c r="B47" s="33" t="s">
        <v>2114</v>
      </c>
      <c r="D47" s="6"/>
    </row>
    <row r="48" spans="2:16" x14ac:dyDescent="0.35">
      <c r="D48" s="6"/>
      <c r="P48" s="119"/>
    </row>
    <row r="49" spans="4:20" s="31" customFormat="1" hidden="1" x14ac:dyDescent="0.35">
      <c r="D49" s="32"/>
      <c r="F49" s="31">
        <v>500000</v>
      </c>
      <c r="G49" s="31">
        <v>500000</v>
      </c>
      <c r="H49" s="31">
        <v>267732</v>
      </c>
      <c r="I49" s="31">
        <v>57732</v>
      </c>
      <c r="M49" s="114"/>
      <c r="N49" s="114"/>
      <c r="O49" s="114"/>
      <c r="P49" s="114"/>
      <c r="Q49" s="123"/>
      <c r="R49" s="123"/>
      <c r="S49" s="123"/>
      <c r="T49" s="123"/>
    </row>
    <row r="50" spans="4:20" x14ac:dyDescent="0.35">
      <c r="D50" s="6"/>
    </row>
    <row r="51" spans="4:20" x14ac:dyDescent="0.35">
      <c r="D51" s="6"/>
    </row>
    <row r="52" spans="4:20" x14ac:dyDescent="0.35">
      <c r="D52" s="6"/>
    </row>
    <row r="53" spans="4:20" x14ac:dyDescent="0.35">
      <c r="D53" s="6"/>
    </row>
    <row r="54" spans="4:20" x14ac:dyDescent="0.35">
      <c r="D54" s="6"/>
    </row>
    <row r="55" spans="4:20" x14ac:dyDescent="0.35">
      <c r="D55" s="6"/>
    </row>
    <row r="56" spans="4:20" x14ac:dyDescent="0.35">
      <c r="D56" s="6"/>
    </row>
    <row r="57" spans="4:20" x14ac:dyDescent="0.35">
      <c r="D57" s="6"/>
    </row>
    <row r="58" spans="4:20" x14ac:dyDescent="0.35">
      <c r="D58" s="6"/>
    </row>
    <row r="59" spans="4:20" x14ac:dyDescent="0.35">
      <c r="D59" s="6"/>
    </row>
    <row r="60" spans="4:20" x14ac:dyDescent="0.35">
      <c r="D60" s="6"/>
    </row>
    <row r="61" spans="4:20" x14ac:dyDescent="0.35">
      <c r="D61" s="6"/>
    </row>
    <row r="62" spans="4:20" x14ac:dyDescent="0.35">
      <c r="D62" s="6"/>
    </row>
    <row r="63" spans="4:20" x14ac:dyDescent="0.35">
      <c r="D63" s="6"/>
    </row>
    <row r="64" spans="4:20" x14ac:dyDescent="0.35">
      <c r="D64" s="6"/>
    </row>
    <row r="65" spans="4:4" x14ac:dyDescent="0.35">
      <c r="D65" s="6"/>
    </row>
    <row r="66" spans="4:4" x14ac:dyDescent="0.35">
      <c r="D66" s="6"/>
    </row>
    <row r="67" spans="4:4" x14ac:dyDescent="0.35">
      <c r="D67" s="6"/>
    </row>
    <row r="68" spans="4:4" x14ac:dyDescent="0.35">
      <c r="D68" s="6"/>
    </row>
    <row r="69" spans="4:4" x14ac:dyDescent="0.35">
      <c r="D69" s="6"/>
    </row>
    <row r="70" spans="4:4" x14ac:dyDescent="0.35">
      <c r="D70" s="6"/>
    </row>
    <row r="71" spans="4:4" x14ac:dyDescent="0.35">
      <c r="D71" s="6"/>
    </row>
    <row r="72" spans="4:4" x14ac:dyDescent="0.35">
      <c r="D72" s="6"/>
    </row>
    <row r="73" spans="4:4" x14ac:dyDescent="0.35">
      <c r="D73" s="6"/>
    </row>
    <row r="74" spans="4:4" x14ac:dyDescent="0.35">
      <c r="D74" s="6"/>
    </row>
    <row r="75" spans="4:4" x14ac:dyDescent="0.35">
      <c r="D75" s="6"/>
    </row>
    <row r="76" spans="4:4" x14ac:dyDescent="0.35">
      <c r="D76" s="6"/>
    </row>
    <row r="77" spans="4:4" x14ac:dyDescent="0.35">
      <c r="D77" s="6"/>
    </row>
    <row r="78" spans="4:4" x14ac:dyDescent="0.35">
      <c r="D78" s="6"/>
    </row>
    <row r="79" spans="4:4" x14ac:dyDescent="0.35">
      <c r="D79" s="6"/>
    </row>
    <row r="80" spans="4:4" x14ac:dyDescent="0.35">
      <c r="D80" s="6"/>
    </row>
    <row r="81" spans="4:4" x14ac:dyDescent="0.35">
      <c r="D81" s="6"/>
    </row>
    <row r="82" spans="4:4" x14ac:dyDescent="0.35">
      <c r="D82" s="6"/>
    </row>
    <row r="83" spans="4:4" x14ac:dyDescent="0.35">
      <c r="D83" s="6"/>
    </row>
    <row r="84" spans="4:4" x14ac:dyDescent="0.35">
      <c r="D84" s="6"/>
    </row>
  </sheetData>
  <mergeCells count="14">
    <mergeCell ref="A1:D1"/>
    <mergeCell ref="B3:K3"/>
    <mergeCell ref="B4:K4"/>
    <mergeCell ref="B5:C8"/>
    <mergeCell ref="E5:E8"/>
    <mergeCell ref="F6:F7"/>
    <mergeCell ref="G6:G7"/>
    <mergeCell ref="H6:H7"/>
    <mergeCell ref="J6:K6"/>
    <mergeCell ref="B45:K45"/>
    <mergeCell ref="I6:I7"/>
    <mergeCell ref="D5:D8"/>
    <mergeCell ref="F5:K5"/>
    <mergeCell ref="B11:C11"/>
  </mergeCells>
  <pageMargins left="0.70866141732283472" right="0.70866141732283472" top="0.74803149606299213" bottom="0.74803149606299213" header="0.31496062992125984" footer="0.31496062992125984"/>
  <pageSetup scale="5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412</v>
      </c>
      <c r="D4" s="190" t="s">
        <v>411</v>
      </c>
      <c r="E4" s="190"/>
      <c r="F4" s="190"/>
      <c r="G4" s="190"/>
      <c r="H4" s="191"/>
      <c r="I4" s="63"/>
      <c r="J4" s="192" t="s">
        <v>6</v>
      </c>
      <c r="K4" s="190"/>
      <c r="L4" s="62" t="s">
        <v>207</v>
      </c>
      <c r="M4" s="193" t="s">
        <v>206</v>
      </c>
      <c r="N4" s="193"/>
      <c r="O4" s="193"/>
      <c r="P4" s="193"/>
      <c r="Q4" s="194"/>
      <c r="R4" s="64"/>
      <c r="S4" s="195" t="s">
        <v>2141</v>
      </c>
      <c r="T4" s="196"/>
      <c r="U4" s="196"/>
      <c r="V4" s="183" t="s">
        <v>410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402</v>
      </c>
      <c r="D6" s="179" t="s">
        <v>245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409</v>
      </c>
      <c r="K8" s="71" t="s">
        <v>408</v>
      </c>
      <c r="L8" s="71" t="s">
        <v>407</v>
      </c>
      <c r="M8" s="71" t="s">
        <v>406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0.25" customHeight="1" thickTop="1" thickBot="1" x14ac:dyDescent="0.25">
      <c r="B10" s="72" t="s">
        <v>21</v>
      </c>
      <c r="C10" s="183" t="s">
        <v>405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404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403</v>
      </c>
      <c r="C21" s="160"/>
      <c r="D21" s="160"/>
      <c r="E21" s="160"/>
      <c r="F21" s="160"/>
      <c r="G21" s="160"/>
      <c r="H21" s="160"/>
      <c r="I21" s="160"/>
      <c r="J21" s="160"/>
      <c r="K21" s="160"/>
      <c r="L21" s="160"/>
      <c r="M21" s="161" t="s">
        <v>402</v>
      </c>
      <c r="N21" s="161"/>
      <c r="O21" s="161" t="s">
        <v>48</v>
      </c>
      <c r="P21" s="161"/>
      <c r="Q21" s="162" t="s">
        <v>49</v>
      </c>
      <c r="R21" s="162"/>
      <c r="S21" s="80" t="s">
        <v>401</v>
      </c>
      <c r="T21" s="80" t="s">
        <v>401</v>
      </c>
      <c r="U21" s="80" t="s">
        <v>400</v>
      </c>
      <c r="V21" s="80">
        <f>+IF(ISERR(U21/T21*100),"N/A",ROUND(U21/T21*100,2))</f>
        <v>12.79</v>
      </c>
      <c r="W21" s="81">
        <f>+IF(ISERR(U21/S21*100),"N/A",ROUND(U21/S21*100,2))</f>
        <v>12.79</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398</v>
      </c>
      <c r="F25" s="87"/>
      <c r="G25" s="87"/>
      <c r="H25" s="88"/>
      <c r="I25" s="88"/>
      <c r="J25" s="88"/>
      <c r="K25" s="88"/>
      <c r="L25" s="88"/>
      <c r="M25" s="88"/>
      <c r="N25" s="88"/>
      <c r="O25" s="88"/>
      <c r="P25" s="89"/>
      <c r="Q25" s="89"/>
      <c r="R25" s="90" t="s">
        <v>399</v>
      </c>
      <c r="S25" s="91" t="s">
        <v>10</v>
      </c>
      <c r="T25" s="89"/>
      <c r="U25" s="91" t="s">
        <v>62</v>
      </c>
      <c r="V25" s="89"/>
      <c r="W25" s="92">
        <f>+IF(ISERR(U25/R25*100),"N/A",ROUND(U25/R25*100,2))</f>
        <v>0</v>
      </c>
    </row>
    <row r="26" spans="2:27" ht="26.25" customHeight="1" thickBot="1" x14ac:dyDescent="0.25">
      <c r="B26" s="154" t="s">
        <v>73</v>
      </c>
      <c r="C26" s="155"/>
      <c r="D26" s="155"/>
      <c r="E26" s="93" t="s">
        <v>398</v>
      </c>
      <c r="F26" s="93"/>
      <c r="G26" s="93"/>
      <c r="H26" s="94"/>
      <c r="I26" s="94"/>
      <c r="J26" s="94"/>
      <c r="K26" s="94"/>
      <c r="L26" s="94"/>
      <c r="M26" s="94"/>
      <c r="N26" s="94"/>
      <c r="O26" s="94"/>
      <c r="P26" s="95"/>
      <c r="Q26" s="95"/>
      <c r="R26" s="96" t="s">
        <v>397</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2360</v>
      </c>
      <c r="C28" s="138"/>
      <c r="D28" s="138"/>
      <c r="E28" s="138"/>
      <c r="F28" s="138"/>
      <c r="G28" s="138"/>
      <c r="H28" s="138"/>
      <c r="I28" s="138"/>
      <c r="J28" s="138"/>
      <c r="K28" s="138"/>
      <c r="L28" s="138"/>
      <c r="M28" s="138"/>
      <c r="N28" s="138"/>
      <c r="O28" s="138"/>
      <c r="P28" s="138"/>
      <c r="Q28" s="138"/>
      <c r="R28" s="138"/>
      <c r="S28" s="138"/>
      <c r="T28" s="138"/>
      <c r="U28" s="138"/>
      <c r="V28" s="138"/>
      <c r="W28" s="139"/>
    </row>
    <row r="29" spans="2:27" ht="73.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2361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39.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2362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412</v>
      </c>
      <c r="D4" s="190" t="s">
        <v>411</v>
      </c>
      <c r="E4" s="190"/>
      <c r="F4" s="190"/>
      <c r="G4" s="190"/>
      <c r="H4" s="191"/>
      <c r="I4" s="63"/>
      <c r="J4" s="192" t="s">
        <v>6</v>
      </c>
      <c r="K4" s="190"/>
      <c r="L4" s="62" t="s">
        <v>420</v>
      </c>
      <c r="M4" s="193" t="s">
        <v>419</v>
      </c>
      <c r="N4" s="193"/>
      <c r="O4" s="193"/>
      <c r="P4" s="193"/>
      <c r="Q4" s="194"/>
      <c r="R4" s="64"/>
      <c r="S4" s="195" t="s">
        <v>2141</v>
      </c>
      <c r="T4" s="196"/>
      <c r="U4" s="196"/>
      <c r="V4" s="183" t="s">
        <v>312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414</v>
      </c>
      <c r="D6" s="179" t="s">
        <v>418</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30.5" customHeight="1" thickTop="1" thickBot="1" x14ac:dyDescent="0.25">
      <c r="B10" s="72" t="s">
        <v>21</v>
      </c>
      <c r="C10" s="183" t="s">
        <v>417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416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415</v>
      </c>
      <c r="C21" s="160"/>
      <c r="D21" s="160"/>
      <c r="E21" s="160"/>
      <c r="F21" s="160"/>
      <c r="G21" s="160"/>
      <c r="H21" s="160"/>
      <c r="I21" s="160"/>
      <c r="J21" s="160"/>
      <c r="K21" s="160"/>
      <c r="L21" s="160"/>
      <c r="M21" s="161" t="s">
        <v>414</v>
      </c>
      <c r="N21" s="161"/>
      <c r="O21" s="161" t="s">
        <v>48</v>
      </c>
      <c r="P21" s="161"/>
      <c r="Q21" s="162" t="s">
        <v>68</v>
      </c>
      <c r="R21" s="162"/>
      <c r="S21" s="80" t="s">
        <v>291</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413</v>
      </c>
      <c r="F25" s="87"/>
      <c r="G25" s="87"/>
      <c r="H25" s="88"/>
      <c r="I25" s="88"/>
      <c r="J25" s="88"/>
      <c r="K25" s="88"/>
      <c r="L25" s="88"/>
      <c r="M25" s="88"/>
      <c r="N25" s="88"/>
      <c r="O25" s="88"/>
      <c r="P25" s="89"/>
      <c r="Q25" s="89"/>
      <c r="R25" s="90" t="s">
        <v>312</v>
      </c>
      <c r="S25" s="91" t="s">
        <v>10</v>
      </c>
      <c r="T25" s="89"/>
      <c r="U25" s="91" t="s">
        <v>62</v>
      </c>
      <c r="V25" s="89"/>
      <c r="W25" s="92">
        <f>+IF(ISERR(U25/R25*100),"N/A",ROUND(U25/R25*100,2))</f>
        <v>0</v>
      </c>
    </row>
    <row r="26" spans="2:27" ht="26.25" customHeight="1" thickBot="1" x14ac:dyDescent="0.25">
      <c r="B26" s="154" t="s">
        <v>73</v>
      </c>
      <c r="C26" s="155"/>
      <c r="D26" s="155"/>
      <c r="E26" s="93" t="s">
        <v>413</v>
      </c>
      <c r="F26" s="93"/>
      <c r="G26" s="93"/>
      <c r="H26" s="94"/>
      <c r="I26" s="94"/>
      <c r="J26" s="94"/>
      <c r="K26" s="94"/>
      <c r="L26" s="94"/>
      <c r="M26" s="94"/>
      <c r="N26" s="94"/>
      <c r="O26" s="94"/>
      <c r="P26" s="95"/>
      <c r="Q26" s="95"/>
      <c r="R26" s="96" t="s">
        <v>312</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2357</v>
      </c>
      <c r="C28" s="138"/>
      <c r="D28" s="138"/>
      <c r="E28" s="138"/>
      <c r="F28" s="138"/>
      <c r="G28" s="138"/>
      <c r="H28" s="138"/>
      <c r="I28" s="138"/>
      <c r="J28" s="138"/>
      <c r="K28" s="138"/>
      <c r="L28" s="138"/>
      <c r="M28" s="138"/>
      <c r="N28" s="138"/>
      <c r="O28" s="138"/>
      <c r="P28" s="138"/>
      <c r="Q28" s="138"/>
      <c r="R28" s="138"/>
      <c r="S28" s="138"/>
      <c r="T28" s="138"/>
      <c r="U28" s="138"/>
      <c r="V28" s="138"/>
      <c r="W28" s="139"/>
    </row>
    <row r="29" spans="2:27" ht="60.7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2358</v>
      </c>
      <c r="C30" s="138"/>
      <c r="D30" s="138"/>
      <c r="E30" s="138"/>
      <c r="F30" s="138"/>
      <c r="G30" s="138"/>
      <c r="H30" s="138"/>
      <c r="I30" s="138"/>
      <c r="J30" s="138"/>
      <c r="K30" s="138"/>
      <c r="L30" s="138"/>
      <c r="M30" s="138"/>
      <c r="N30" s="138"/>
      <c r="O30" s="138"/>
      <c r="P30" s="138"/>
      <c r="Q30" s="138"/>
      <c r="R30" s="138"/>
      <c r="S30" s="138"/>
      <c r="T30" s="138"/>
      <c r="U30" s="138"/>
      <c r="V30" s="138"/>
      <c r="W30" s="139"/>
    </row>
    <row r="31" spans="2:27" ht="47.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2359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36"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412</v>
      </c>
      <c r="D4" s="190" t="s">
        <v>411</v>
      </c>
      <c r="E4" s="190"/>
      <c r="F4" s="190"/>
      <c r="G4" s="190"/>
      <c r="H4" s="191"/>
      <c r="I4" s="63"/>
      <c r="J4" s="192" t="s">
        <v>6</v>
      </c>
      <c r="K4" s="190"/>
      <c r="L4" s="62" t="s">
        <v>439</v>
      </c>
      <c r="M4" s="193" t="s">
        <v>438</v>
      </c>
      <c r="N4" s="193"/>
      <c r="O4" s="193"/>
      <c r="P4" s="193"/>
      <c r="Q4" s="194"/>
      <c r="R4" s="64"/>
      <c r="S4" s="195" t="s">
        <v>2141</v>
      </c>
      <c r="T4" s="196"/>
      <c r="U4" s="196"/>
      <c r="V4" s="183" t="s">
        <v>421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426</v>
      </c>
      <c r="D6" s="179" t="s">
        <v>437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436</v>
      </c>
      <c r="K8" s="71" t="s">
        <v>435</v>
      </c>
      <c r="L8" s="71" t="s">
        <v>434</v>
      </c>
      <c r="M8" s="71" t="s">
        <v>433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59" customHeight="1" thickTop="1" thickBot="1" x14ac:dyDescent="0.25">
      <c r="B10" s="72" t="s">
        <v>21</v>
      </c>
      <c r="C10" s="183" t="s">
        <v>432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404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431</v>
      </c>
      <c r="C21" s="160"/>
      <c r="D21" s="160"/>
      <c r="E21" s="160"/>
      <c r="F21" s="160"/>
      <c r="G21" s="160"/>
      <c r="H21" s="160"/>
      <c r="I21" s="160"/>
      <c r="J21" s="160"/>
      <c r="K21" s="160"/>
      <c r="L21" s="160"/>
      <c r="M21" s="161" t="s">
        <v>426</v>
      </c>
      <c r="N21" s="161"/>
      <c r="O21" s="161" t="s">
        <v>48</v>
      </c>
      <c r="P21" s="161"/>
      <c r="Q21" s="162" t="s">
        <v>49</v>
      </c>
      <c r="R21" s="162"/>
      <c r="S21" s="80" t="s">
        <v>430</v>
      </c>
      <c r="T21" s="80" t="s">
        <v>429</v>
      </c>
      <c r="U21" s="80" t="s">
        <v>428</v>
      </c>
      <c r="V21" s="80">
        <f>+IF(ISERR(U21/T21*100),"N/A",ROUND(U21/T21*100,2))</f>
        <v>99.78</v>
      </c>
      <c r="W21" s="81">
        <f>+IF(ISERR(U21/S21*100),"N/A",ROUND(U21/S21*100,2))</f>
        <v>100.05</v>
      </c>
    </row>
    <row r="22" spans="2:27" ht="56.25" customHeight="1" thickBot="1" x14ac:dyDescent="0.25">
      <c r="B22" s="159" t="s">
        <v>427</v>
      </c>
      <c r="C22" s="160"/>
      <c r="D22" s="160"/>
      <c r="E22" s="160"/>
      <c r="F22" s="160"/>
      <c r="G22" s="160"/>
      <c r="H22" s="160"/>
      <c r="I22" s="160"/>
      <c r="J22" s="160"/>
      <c r="K22" s="160"/>
      <c r="L22" s="160"/>
      <c r="M22" s="161" t="s">
        <v>426</v>
      </c>
      <c r="N22" s="161"/>
      <c r="O22" s="161" t="s">
        <v>48</v>
      </c>
      <c r="P22" s="161"/>
      <c r="Q22" s="162" t="s">
        <v>49</v>
      </c>
      <c r="R22" s="162"/>
      <c r="S22" s="80" t="s">
        <v>425</v>
      </c>
      <c r="T22" s="80" t="s">
        <v>424</v>
      </c>
      <c r="U22" s="80" t="s">
        <v>423</v>
      </c>
      <c r="V22" s="80">
        <f>+IF(ISERR(U22/T22*100),"N/A",ROUND(U22/T22*100,2))</f>
        <v>100.55</v>
      </c>
      <c r="W22" s="81">
        <f>+IF(ISERR(U22/S22*100),"N/A",ROUND(U22/S22*100,2))</f>
        <v>102.07</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422</v>
      </c>
      <c r="F26" s="87"/>
      <c r="G26" s="87"/>
      <c r="H26" s="88"/>
      <c r="I26" s="88"/>
      <c r="J26" s="88"/>
      <c r="K26" s="88"/>
      <c r="L26" s="88"/>
      <c r="M26" s="88"/>
      <c r="N26" s="88"/>
      <c r="O26" s="88"/>
      <c r="P26" s="89"/>
      <c r="Q26" s="89"/>
      <c r="R26" s="90" t="s">
        <v>421</v>
      </c>
      <c r="S26" s="91" t="s">
        <v>10</v>
      </c>
      <c r="T26" s="89"/>
      <c r="U26" s="91" t="s">
        <v>62</v>
      </c>
      <c r="V26" s="89"/>
      <c r="W26" s="92">
        <f>+IF(ISERR(U26/R26*100),"N/A",ROUND(U26/R26*100,2))</f>
        <v>0</v>
      </c>
    </row>
    <row r="27" spans="2:27" ht="26.25" customHeight="1" thickBot="1" x14ac:dyDescent="0.25">
      <c r="B27" s="154" t="s">
        <v>73</v>
      </c>
      <c r="C27" s="155"/>
      <c r="D27" s="155"/>
      <c r="E27" s="93" t="s">
        <v>422</v>
      </c>
      <c r="F27" s="93"/>
      <c r="G27" s="93"/>
      <c r="H27" s="94"/>
      <c r="I27" s="94"/>
      <c r="J27" s="94"/>
      <c r="K27" s="94"/>
      <c r="L27" s="94"/>
      <c r="M27" s="94"/>
      <c r="N27" s="94"/>
      <c r="O27" s="94"/>
      <c r="P27" s="95"/>
      <c r="Q27" s="95"/>
      <c r="R27" s="96" t="s">
        <v>421</v>
      </c>
      <c r="S27" s="97" t="s">
        <v>62</v>
      </c>
      <c r="T27" s="97">
        <f>+IF(ISERR(S27/R27*100),"N/A",ROUND(S27/R27*100,2))</f>
        <v>0</v>
      </c>
      <c r="U27" s="97" t="s">
        <v>62</v>
      </c>
      <c r="V27" s="97" t="str">
        <f>+IF(ISERR(U27/S27*100),"N/A",ROUND(U27/S27*100,2))</f>
        <v>N/A</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2354</v>
      </c>
      <c r="C29" s="138"/>
      <c r="D29" s="138"/>
      <c r="E29" s="138"/>
      <c r="F29" s="138"/>
      <c r="G29" s="138"/>
      <c r="H29" s="138"/>
      <c r="I29" s="138"/>
      <c r="J29" s="138"/>
      <c r="K29" s="138"/>
      <c r="L29" s="138"/>
      <c r="M29" s="138"/>
      <c r="N29" s="138"/>
      <c r="O29" s="138"/>
      <c r="P29" s="138"/>
      <c r="Q29" s="138"/>
      <c r="R29" s="138"/>
      <c r="S29" s="138"/>
      <c r="T29" s="138"/>
      <c r="U29" s="138"/>
      <c r="V29" s="138"/>
      <c r="W29" s="139"/>
    </row>
    <row r="30" spans="2:27" ht="39"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2355</v>
      </c>
      <c r="C31" s="138"/>
      <c r="D31" s="138"/>
      <c r="E31" s="138"/>
      <c r="F31" s="138"/>
      <c r="G31" s="138"/>
      <c r="H31" s="138"/>
      <c r="I31" s="138"/>
      <c r="J31" s="138"/>
      <c r="K31" s="138"/>
      <c r="L31" s="138"/>
      <c r="M31" s="138"/>
      <c r="N31" s="138"/>
      <c r="O31" s="138"/>
      <c r="P31" s="138"/>
      <c r="Q31" s="138"/>
      <c r="R31" s="138"/>
      <c r="S31" s="138"/>
      <c r="T31" s="138"/>
      <c r="U31" s="138"/>
      <c r="V31" s="138"/>
      <c r="W31" s="139"/>
    </row>
    <row r="32" spans="2:27" ht="53.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2356</v>
      </c>
      <c r="C33" s="138"/>
      <c r="D33" s="138"/>
      <c r="E33" s="138"/>
      <c r="F33" s="138"/>
      <c r="G33" s="138"/>
      <c r="H33" s="138"/>
      <c r="I33" s="138"/>
      <c r="J33" s="138"/>
      <c r="K33" s="138"/>
      <c r="L33" s="138"/>
      <c r="M33" s="138"/>
      <c r="N33" s="138"/>
      <c r="O33" s="138"/>
      <c r="P33" s="138"/>
      <c r="Q33" s="138"/>
      <c r="R33" s="138"/>
      <c r="S33" s="138"/>
      <c r="T33" s="138"/>
      <c r="U33" s="138"/>
      <c r="V33" s="138"/>
      <c r="W33" s="139"/>
    </row>
    <row r="34" spans="2:23" ht="76.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412</v>
      </c>
      <c r="D4" s="190" t="s">
        <v>411</v>
      </c>
      <c r="E4" s="190"/>
      <c r="F4" s="190"/>
      <c r="G4" s="190"/>
      <c r="H4" s="191"/>
      <c r="I4" s="63"/>
      <c r="J4" s="192" t="s">
        <v>6</v>
      </c>
      <c r="K4" s="190"/>
      <c r="L4" s="62" t="s">
        <v>449</v>
      </c>
      <c r="M4" s="193" t="s">
        <v>448</v>
      </c>
      <c r="N4" s="193"/>
      <c r="O4" s="193"/>
      <c r="P4" s="193"/>
      <c r="Q4" s="194"/>
      <c r="R4" s="64"/>
      <c r="S4" s="195" t="s">
        <v>2141</v>
      </c>
      <c r="T4" s="196"/>
      <c r="U4" s="196"/>
      <c r="V4" s="183" t="s">
        <v>447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10</v>
      </c>
      <c r="D6" s="179" t="s">
        <v>10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446</v>
      </c>
      <c r="K8" s="71" t="s">
        <v>19</v>
      </c>
      <c r="L8" s="71" t="s">
        <v>445</v>
      </c>
      <c r="M8" s="71" t="s">
        <v>444</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38" customHeight="1" thickTop="1" thickBot="1" x14ac:dyDescent="0.25">
      <c r="B10" s="72" t="s">
        <v>21</v>
      </c>
      <c r="C10" s="183" t="s">
        <v>443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404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442</v>
      </c>
      <c r="C21" s="160"/>
      <c r="D21" s="160"/>
      <c r="E21" s="160"/>
      <c r="F21" s="160"/>
      <c r="G21" s="160"/>
      <c r="H21" s="160"/>
      <c r="I21" s="160"/>
      <c r="J21" s="160"/>
      <c r="K21" s="160"/>
      <c r="L21" s="160"/>
      <c r="M21" s="161" t="s">
        <v>426</v>
      </c>
      <c r="N21" s="161"/>
      <c r="O21" s="161" t="s">
        <v>48</v>
      </c>
      <c r="P21" s="161"/>
      <c r="Q21" s="162" t="s">
        <v>231</v>
      </c>
      <c r="R21" s="162"/>
      <c r="S21" s="80" t="s">
        <v>50</v>
      </c>
      <c r="T21" s="80" t="s">
        <v>51</v>
      </c>
      <c r="U21" s="80" t="s">
        <v>441</v>
      </c>
      <c r="V21" s="80">
        <f>+IF(ISERR(U21/T21*100),"N/A",ROUND(U21/T21*100,2))</f>
        <v>31.4</v>
      </c>
      <c r="W21" s="81">
        <f>+IF(ISERR(U21/S21*100),"N/A",ROUND(U21/S21*100,2))</f>
        <v>15.7</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422</v>
      </c>
      <c r="F25" s="87"/>
      <c r="G25" s="87"/>
      <c r="H25" s="88"/>
      <c r="I25" s="88"/>
      <c r="J25" s="88"/>
      <c r="K25" s="88"/>
      <c r="L25" s="88"/>
      <c r="M25" s="88"/>
      <c r="N25" s="88"/>
      <c r="O25" s="88"/>
      <c r="P25" s="89"/>
      <c r="Q25" s="89"/>
      <c r="R25" s="90" t="s">
        <v>440</v>
      </c>
      <c r="S25" s="91" t="s">
        <v>10</v>
      </c>
      <c r="T25" s="89"/>
      <c r="U25" s="91" t="s">
        <v>62</v>
      </c>
      <c r="V25" s="89"/>
      <c r="W25" s="92">
        <f>+IF(ISERR(U25/R25*100),"N/A",ROUND(U25/R25*100,2))</f>
        <v>0</v>
      </c>
    </row>
    <row r="26" spans="2:27" ht="26.25" customHeight="1" thickBot="1" x14ac:dyDescent="0.25">
      <c r="B26" s="154" t="s">
        <v>73</v>
      </c>
      <c r="C26" s="155"/>
      <c r="D26" s="155"/>
      <c r="E26" s="93" t="s">
        <v>422</v>
      </c>
      <c r="F26" s="93"/>
      <c r="G26" s="93"/>
      <c r="H26" s="94"/>
      <c r="I26" s="94"/>
      <c r="J26" s="94"/>
      <c r="K26" s="94"/>
      <c r="L26" s="94"/>
      <c r="M26" s="94"/>
      <c r="N26" s="94"/>
      <c r="O26" s="94"/>
      <c r="P26" s="95"/>
      <c r="Q26" s="95"/>
      <c r="R26" s="96" t="s">
        <v>62</v>
      </c>
      <c r="S26" s="97" t="s">
        <v>62</v>
      </c>
      <c r="T26" s="97" t="str">
        <f>+IF(ISERR(S26/R26*100),"N/A",ROUND(S26/R26*100,2))</f>
        <v>N/A</v>
      </c>
      <c r="U26" s="97" t="s">
        <v>62</v>
      </c>
      <c r="V26" s="97" t="str">
        <f>+IF(ISERR(U26/S26*100),"N/A",ROUND(U26/S26*100,2))</f>
        <v>N/A</v>
      </c>
      <c r="W26" s="98" t="str">
        <f>+IF(ISERR(U26/R26*100),"N/A",ROUND(U26/R26*100,2))</f>
        <v>N/A</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2351</v>
      </c>
      <c r="C28" s="138"/>
      <c r="D28" s="138"/>
      <c r="E28" s="138"/>
      <c r="F28" s="138"/>
      <c r="G28" s="138"/>
      <c r="H28" s="138"/>
      <c r="I28" s="138"/>
      <c r="J28" s="138"/>
      <c r="K28" s="138"/>
      <c r="L28" s="138"/>
      <c r="M28" s="138"/>
      <c r="N28" s="138"/>
      <c r="O28" s="138"/>
      <c r="P28" s="138"/>
      <c r="Q28" s="138"/>
      <c r="R28" s="138"/>
      <c r="S28" s="138"/>
      <c r="T28" s="138"/>
      <c r="U28" s="138"/>
      <c r="V28" s="138"/>
      <c r="W28" s="139"/>
    </row>
    <row r="29" spans="2:27" ht="86.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2352</v>
      </c>
      <c r="C30" s="138"/>
      <c r="D30" s="138"/>
      <c r="E30" s="138"/>
      <c r="F30" s="138"/>
      <c r="G30" s="138"/>
      <c r="H30" s="138"/>
      <c r="I30" s="138"/>
      <c r="J30" s="138"/>
      <c r="K30" s="138"/>
      <c r="L30" s="138"/>
      <c r="M30" s="138"/>
      <c r="N30" s="138"/>
      <c r="O30" s="138"/>
      <c r="P30" s="138"/>
      <c r="Q30" s="138"/>
      <c r="R30" s="138"/>
      <c r="S30" s="138"/>
      <c r="T30" s="138"/>
      <c r="U30" s="138"/>
      <c r="V30" s="138"/>
      <c r="W30" s="139"/>
    </row>
    <row r="31" spans="2:27" ht="4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2353</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indexed="53"/>
  </sheetPr>
  <dimension ref="A1:AC39"/>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480</v>
      </c>
      <c r="M4" s="193" t="s">
        <v>479</v>
      </c>
      <c r="N4" s="193"/>
      <c r="O4" s="193"/>
      <c r="P4" s="193"/>
      <c r="Q4" s="194"/>
      <c r="R4" s="64"/>
      <c r="S4" s="195" t="s">
        <v>2141</v>
      </c>
      <c r="T4" s="196"/>
      <c r="U4" s="196"/>
      <c r="V4" s="183" t="s">
        <v>478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468</v>
      </c>
      <c r="D6" s="179" t="s">
        <v>477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456</v>
      </c>
      <c r="D7" s="181" t="s">
        <v>476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475</v>
      </c>
      <c r="K8" s="71" t="s">
        <v>474</v>
      </c>
      <c r="L8" s="71" t="s">
        <v>473</v>
      </c>
      <c r="M8" s="71" t="s">
        <v>472</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471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470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469</v>
      </c>
      <c r="C21" s="160"/>
      <c r="D21" s="160"/>
      <c r="E21" s="160"/>
      <c r="F21" s="160"/>
      <c r="G21" s="160"/>
      <c r="H21" s="160"/>
      <c r="I21" s="160"/>
      <c r="J21" s="160"/>
      <c r="K21" s="160"/>
      <c r="L21" s="160"/>
      <c r="M21" s="161" t="s">
        <v>468</v>
      </c>
      <c r="N21" s="161"/>
      <c r="O21" s="161" t="s">
        <v>48</v>
      </c>
      <c r="P21" s="161"/>
      <c r="Q21" s="162" t="s">
        <v>49</v>
      </c>
      <c r="R21" s="162"/>
      <c r="S21" s="80" t="s">
        <v>466</v>
      </c>
      <c r="T21" s="80" t="s">
        <v>467</v>
      </c>
      <c r="U21" s="80" t="s">
        <v>466</v>
      </c>
      <c r="V21" s="80">
        <f>+IF(ISERR(U21/T21*100),"N/A",ROUND(U21/T21*100,2))</f>
        <v>100.58</v>
      </c>
      <c r="W21" s="81">
        <f>+IF(ISERR(U21/S21*100),"N/A",ROUND(U21/S21*100,2))</f>
        <v>100</v>
      </c>
    </row>
    <row r="22" spans="2:27" ht="56.25" customHeight="1" x14ac:dyDescent="0.2">
      <c r="B22" s="159" t="s">
        <v>465</v>
      </c>
      <c r="C22" s="160"/>
      <c r="D22" s="160"/>
      <c r="E22" s="160"/>
      <c r="F22" s="160"/>
      <c r="G22" s="160"/>
      <c r="H22" s="160"/>
      <c r="I22" s="160"/>
      <c r="J22" s="160"/>
      <c r="K22" s="160"/>
      <c r="L22" s="160"/>
      <c r="M22" s="161" t="s">
        <v>456</v>
      </c>
      <c r="N22" s="161"/>
      <c r="O22" s="161" t="s">
        <v>48</v>
      </c>
      <c r="P22" s="161"/>
      <c r="Q22" s="162" t="s">
        <v>49</v>
      </c>
      <c r="R22" s="162"/>
      <c r="S22" s="80" t="s">
        <v>51</v>
      </c>
      <c r="T22" s="80" t="s">
        <v>464</v>
      </c>
      <c r="U22" s="80" t="s">
        <v>464</v>
      </c>
      <c r="V22" s="80">
        <f>+IF(ISERR(U22/T22*100),"N/A",ROUND(U22/T22*100,2))</f>
        <v>100</v>
      </c>
      <c r="W22" s="81">
        <f>+IF(ISERR(U22/S22*100),"N/A",ROUND(U22/S22*100,2))</f>
        <v>64</v>
      </c>
    </row>
    <row r="23" spans="2:27" ht="56.25" customHeight="1" x14ac:dyDescent="0.2">
      <c r="B23" s="159" t="s">
        <v>463</v>
      </c>
      <c r="C23" s="160"/>
      <c r="D23" s="160"/>
      <c r="E23" s="160"/>
      <c r="F23" s="160"/>
      <c r="G23" s="160"/>
      <c r="H23" s="160"/>
      <c r="I23" s="160"/>
      <c r="J23" s="160"/>
      <c r="K23" s="160"/>
      <c r="L23" s="160"/>
      <c r="M23" s="161" t="s">
        <v>456</v>
      </c>
      <c r="N23" s="161"/>
      <c r="O23" s="161" t="s">
        <v>48</v>
      </c>
      <c r="P23" s="161"/>
      <c r="Q23" s="162" t="s">
        <v>49</v>
      </c>
      <c r="R23" s="162"/>
      <c r="S23" s="80" t="s">
        <v>50</v>
      </c>
      <c r="T23" s="80" t="s">
        <v>462</v>
      </c>
      <c r="U23" s="80" t="s">
        <v>461</v>
      </c>
      <c r="V23" s="80">
        <f>+IF(ISERR(U23/T23*100),"N/A",ROUND(U23/T23*100,2))</f>
        <v>15.95</v>
      </c>
      <c r="W23" s="81">
        <f>+IF(ISERR(U23/S23*100),"N/A",ROUND(U23/S23*100,2))</f>
        <v>7.8</v>
      </c>
    </row>
    <row r="24" spans="2:27" ht="56.25" customHeight="1" x14ac:dyDescent="0.2">
      <c r="B24" s="159" t="s">
        <v>460</v>
      </c>
      <c r="C24" s="160"/>
      <c r="D24" s="160"/>
      <c r="E24" s="160"/>
      <c r="F24" s="160"/>
      <c r="G24" s="160"/>
      <c r="H24" s="160"/>
      <c r="I24" s="160"/>
      <c r="J24" s="160"/>
      <c r="K24" s="160"/>
      <c r="L24" s="160"/>
      <c r="M24" s="161" t="s">
        <v>456</v>
      </c>
      <c r="N24" s="161"/>
      <c r="O24" s="161" t="s">
        <v>48</v>
      </c>
      <c r="P24" s="161"/>
      <c r="Q24" s="162" t="s">
        <v>49</v>
      </c>
      <c r="R24" s="162"/>
      <c r="S24" s="80" t="s">
        <v>50</v>
      </c>
      <c r="T24" s="80" t="s">
        <v>459</v>
      </c>
      <c r="U24" s="80" t="s">
        <v>458</v>
      </c>
      <c r="V24" s="80">
        <f>+IF(ISERR(U24/T24*100),"N/A",ROUND(U24/T24*100,2))</f>
        <v>71.790000000000006</v>
      </c>
      <c r="W24" s="81">
        <f>+IF(ISERR(U24/S24*100),"N/A",ROUND(U24/S24*100,2))</f>
        <v>20.100000000000001</v>
      </c>
    </row>
    <row r="25" spans="2:27" ht="56.25" customHeight="1" thickBot="1" x14ac:dyDescent="0.25">
      <c r="B25" s="159" t="s">
        <v>457</v>
      </c>
      <c r="C25" s="160"/>
      <c r="D25" s="160"/>
      <c r="E25" s="160"/>
      <c r="F25" s="160"/>
      <c r="G25" s="160"/>
      <c r="H25" s="160"/>
      <c r="I25" s="160"/>
      <c r="J25" s="160"/>
      <c r="K25" s="160"/>
      <c r="L25" s="160"/>
      <c r="M25" s="161" t="s">
        <v>456</v>
      </c>
      <c r="N25" s="161"/>
      <c r="O25" s="161" t="s">
        <v>48</v>
      </c>
      <c r="P25" s="161"/>
      <c r="Q25" s="162" t="s">
        <v>49</v>
      </c>
      <c r="R25" s="162"/>
      <c r="S25" s="80" t="s">
        <v>50</v>
      </c>
      <c r="T25" s="80" t="s">
        <v>87</v>
      </c>
      <c r="U25" s="80" t="s">
        <v>455</v>
      </c>
      <c r="V25" s="80">
        <f>+IF(ISERR(U25/T25*100),"N/A",ROUND(U25/T25*100,2))</f>
        <v>65.2</v>
      </c>
      <c r="W25" s="81">
        <f>+IF(ISERR(U25/S25*100),"N/A",ROUND(U25/S25*100,2))</f>
        <v>16.3</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454</v>
      </c>
      <c r="F29" s="87"/>
      <c r="G29" s="87"/>
      <c r="H29" s="88"/>
      <c r="I29" s="88"/>
      <c r="J29" s="88"/>
      <c r="K29" s="88"/>
      <c r="L29" s="88"/>
      <c r="M29" s="88"/>
      <c r="N29" s="88"/>
      <c r="O29" s="88"/>
      <c r="P29" s="89"/>
      <c r="Q29" s="89"/>
      <c r="R29" s="90" t="s">
        <v>453</v>
      </c>
      <c r="S29" s="91" t="s">
        <v>10</v>
      </c>
      <c r="T29" s="89"/>
      <c r="U29" s="91" t="s">
        <v>452</v>
      </c>
      <c r="V29" s="89"/>
      <c r="W29" s="92">
        <f>+IF(ISERR(U29/R29*100),"N/A",ROUND(U29/R29*100,2))</f>
        <v>51.06</v>
      </c>
    </row>
    <row r="30" spans="2:27" ht="26.25" customHeight="1" x14ac:dyDescent="0.2">
      <c r="B30" s="154" t="s">
        <v>73</v>
      </c>
      <c r="C30" s="155"/>
      <c r="D30" s="155"/>
      <c r="E30" s="93" t="s">
        <v>454</v>
      </c>
      <c r="F30" s="93"/>
      <c r="G30" s="93"/>
      <c r="H30" s="94"/>
      <c r="I30" s="94"/>
      <c r="J30" s="94"/>
      <c r="K30" s="94"/>
      <c r="L30" s="94"/>
      <c r="M30" s="94"/>
      <c r="N30" s="94"/>
      <c r="O30" s="94"/>
      <c r="P30" s="95"/>
      <c r="Q30" s="95"/>
      <c r="R30" s="96" t="s">
        <v>453</v>
      </c>
      <c r="S30" s="97" t="s">
        <v>452</v>
      </c>
      <c r="T30" s="97">
        <f>+IF(ISERR(S30/R30*100),"N/A",ROUND(S30/R30*100,2))</f>
        <v>51.06</v>
      </c>
      <c r="U30" s="97" t="s">
        <v>452</v>
      </c>
      <c r="V30" s="97">
        <f>+IF(ISERR(U30/S30*100),"N/A",ROUND(U30/S30*100,2))</f>
        <v>100</v>
      </c>
      <c r="W30" s="98">
        <f>+IF(ISERR(U30/R30*100),"N/A",ROUND(U30/R30*100,2))</f>
        <v>51.06</v>
      </c>
    </row>
    <row r="31" spans="2:27" ht="23.25" customHeight="1" thickBot="1" x14ac:dyDescent="0.25">
      <c r="B31" s="152" t="s">
        <v>69</v>
      </c>
      <c r="C31" s="153"/>
      <c r="D31" s="153"/>
      <c r="E31" s="87" t="s">
        <v>451</v>
      </c>
      <c r="F31" s="87"/>
      <c r="G31" s="87"/>
      <c r="H31" s="88"/>
      <c r="I31" s="88"/>
      <c r="J31" s="88"/>
      <c r="K31" s="88"/>
      <c r="L31" s="88"/>
      <c r="M31" s="88"/>
      <c r="N31" s="88"/>
      <c r="O31" s="88"/>
      <c r="P31" s="89"/>
      <c r="Q31" s="89"/>
      <c r="R31" s="90" t="s">
        <v>399</v>
      </c>
      <c r="S31" s="91" t="s">
        <v>10</v>
      </c>
      <c r="T31" s="89"/>
      <c r="U31" s="91" t="s">
        <v>154</v>
      </c>
      <c r="V31" s="89"/>
      <c r="W31" s="92">
        <f>+IF(ISERR(U31/R31*100),"N/A",ROUND(U31/R31*100,2))</f>
        <v>36.76</v>
      </c>
    </row>
    <row r="32" spans="2:27" ht="26.25" customHeight="1" thickBot="1" x14ac:dyDescent="0.25">
      <c r="B32" s="154" t="s">
        <v>73</v>
      </c>
      <c r="C32" s="155"/>
      <c r="D32" s="155"/>
      <c r="E32" s="93" t="s">
        <v>451</v>
      </c>
      <c r="F32" s="93"/>
      <c r="G32" s="93"/>
      <c r="H32" s="94"/>
      <c r="I32" s="94"/>
      <c r="J32" s="94"/>
      <c r="K32" s="94"/>
      <c r="L32" s="94"/>
      <c r="M32" s="94"/>
      <c r="N32" s="94"/>
      <c r="O32" s="94"/>
      <c r="P32" s="95"/>
      <c r="Q32" s="95"/>
      <c r="R32" s="96" t="s">
        <v>450</v>
      </c>
      <c r="S32" s="97" t="s">
        <v>154</v>
      </c>
      <c r="T32" s="97">
        <f>+IF(ISERR(S32/R32*100),"N/A",ROUND(S32/R32*100,2))</f>
        <v>37.57</v>
      </c>
      <c r="U32" s="97" t="s">
        <v>154</v>
      </c>
      <c r="V32" s="97">
        <f>+IF(ISERR(U32/S32*100),"N/A",ROUND(U32/S32*100,2))</f>
        <v>100</v>
      </c>
      <c r="W32" s="98">
        <f>+IF(ISERR(U32/R32*100),"N/A",ROUND(U32/R32*100,2))</f>
        <v>37.57</v>
      </c>
    </row>
    <row r="33" spans="2:23" ht="22.5" customHeight="1" thickTop="1" thickBot="1" x14ac:dyDescent="0.25">
      <c r="B33" s="1" t="s">
        <v>76</v>
      </c>
      <c r="C33" s="2"/>
      <c r="D33" s="2"/>
      <c r="E33" s="2"/>
      <c r="F33" s="2"/>
      <c r="G33" s="2"/>
      <c r="H33" s="3"/>
      <c r="I33" s="3"/>
      <c r="J33" s="3"/>
      <c r="K33" s="3"/>
      <c r="L33" s="3"/>
      <c r="M33" s="3"/>
      <c r="N33" s="3"/>
      <c r="O33" s="3"/>
      <c r="P33" s="3"/>
      <c r="Q33" s="3"/>
      <c r="R33" s="3"/>
      <c r="S33" s="3"/>
      <c r="T33" s="3"/>
      <c r="U33" s="3"/>
      <c r="V33" s="3"/>
      <c r="W33" s="4"/>
    </row>
    <row r="34" spans="2:23" ht="37.5" customHeight="1" thickTop="1" x14ac:dyDescent="0.2">
      <c r="B34" s="137" t="s">
        <v>2348</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22.2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2349</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56" customHeight="1" thickBot="1" x14ac:dyDescent="0.25">
      <c r="B37" s="156"/>
      <c r="C37" s="157"/>
      <c r="D37" s="157"/>
      <c r="E37" s="157"/>
      <c r="F37" s="157"/>
      <c r="G37" s="157"/>
      <c r="H37" s="157"/>
      <c r="I37" s="157"/>
      <c r="J37" s="157"/>
      <c r="K37" s="157"/>
      <c r="L37" s="157"/>
      <c r="M37" s="157"/>
      <c r="N37" s="157"/>
      <c r="O37" s="157"/>
      <c r="P37" s="157"/>
      <c r="Q37" s="157"/>
      <c r="R37" s="157"/>
      <c r="S37" s="157"/>
      <c r="T37" s="157"/>
      <c r="U37" s="157"/>
      <c r="V37" s="157"/>
      <c r="W37" s="158"/>
    </row>
    <row r="38" spans="2:23" ht="37.5" customHeight="1" thickTop="1" x14ac:dyDescent="0.2">
      <c r="B38" s="137" t="s">
        <v>2350</v>
      </c>
      <c r="C38" s="138"/>
      <c r="D38" s="138"/>
      <c r="E38" s="138"/>
      <c r="F38" s="138"/>
      <c r="G38" s="138"/>
      <c r="H38" s="138"/>
      <c r="I38" s="138"/>
      <c r="J38" s="138"/>
      <c r="K38" s="138"/>
      <c r="L38" s="138"/>
      <c r="M38" s="138"/>
      <c r="N38" s="138"/>
      <c r="O38" s="138"/>
      <c r="P38" s="138"/>
      <c r="Q38" s="138"/>
      <c r="R38" s="138"/>
      <c r="S38" s="138"/>
      <c r="T38" s="138"/>
      <c r="U38" s="138"/>
      <c r="V38" s="138"/>
      <c r="W38" s="139"/>
    </row>
    <row r="39" spans="2:23" ht="60.75" customHeight="1" thickBot="1" x14ac:dyDescent="0.25">
      <c r="B39" s="140"/>
      <c r="C39" s="141"/>
      <c r="D39" s="141"/>
      <c r="E39" s="141"/>
      <c r="F39" s="141"/>
      <c r="G39" s="141"/>
      <c r="H39" s="141"/>
      <c r="I39" s="141"/>
      <c r="J39" s="141"/>
      <c r="K39" s="141"/>
      <c r="L39" s="141"/>
      <c r="M39" s="141"/>
      <c r="N39" s="141"/>
      <c r="O39" s="141"/>
      <c r="P39" s="141"/>
      <c r="Q39" s="141"/>
      <c r="R39" s="141"/>
      <c r="S39" s="141"/>
      <c r="T39" s="141"/>
      <c r="U39" s="141"/>
      <c r="V39" s="141"/>
      <c r="W39" s="142"/>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499</v>
      </c>
      <c r="M4" s="193" t="s">
        <v>498</v>
      </c>
      <c r="N4" s="193"/>
      <c r="O4" s="193"/>
      <c r="P4" s="193"/>
      <c r="Q4" s="194"/>
      <c r="R4" s="64"/>
      <c r="S4" s="195" t="s">
        <v>2141</v>
      </c>
      <c r="T4" s="196"/>
      <c r="U4" s="196"/>
      <c r="V4" s="183" t="s">
        <v>497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468</v>
      </c>
      <c r="D6" s="179" t="s">
        <v>477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496</v>
      </c>
      <c r="K8" s="71" t="s">
        <v>495</v>
      </c>
      <c r="L8" s="71" t="s">
        <v>494</v>
      </c>
      <c r="M8" s="71" t="s">
        <v>493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492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491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490</v>
      </c>
      <c r="C21" s="160"/>
      <c r="D21" s="160"/>
      <c r="E21" s="160"/>
      <c r="F21" s="160"/>
      <c r="G21" s="160"/>
      <c r="H21" s="160"/>
      <c r="I21" s="160"/>
      <c r="J21" s="160"/>
      <c r="K21" s="160"/>
      <c r="L21" s="160"/>
      <c r="M21" s="161" t="s">
        <v>468</v>
      </c>
      <c r="N21" s="161"/>
      <c r="O21" s="161" t="s">
        <v>48</v>
      </c>
      <c r="P21" s="161"/>
      <c r="Q21" s="162" t="s">
        <v>49</v>
      </c>
      <c r="R21" s="162"/>
      <c r="S21" s="80" t="s">
        <v>50</v>
      </c>
      <c r="T21" s="80" t="s">
        <v>489</v>
      </c>
      <c r="U21" s="80" t="s">
        <v>488</v>
      </c>
      <c r="V21" s="80">
        <f>+IF(ISERR(U21/T21*100),"N/A",ROUND(U21/T21*100,2))</f>
        <v>78.959999999999994</v>
      </c>
      <c r="W21" s="81">
        <f>+IF(ISERR(U21/S21*100),"N/A",ROUND(U21/S21*100,2))</f>
        <v>48.4</v>
      </c>
    </row>
    <row r="22" spans="2:27" ht="56.25" customHeight="1" thickBot="1" x14ac:dyDescent="0.25">
      <c r="B22" s="159" t="s">
        <v>487</v>
      </c>
      <c r="C22" s="160"/>
      <c r="D22" s="160"/>
      <c r="E22" s="160"/>
      <c r="F22" s="160"/>
      <c r="G22" s="160"/>
      <c r="H22" s="160"/>
      <c r="I22" s="160"/>
      <c r="J22" s="160"/>
      <c r="K22" s="160"/>
      <c r="L22" s="160"/>
      <c r="M22" s="161" t="s">
        <v>468</v>
      </c>
      <c r="N22" s="161"/>
      <c r="O22" s="161" t="s">
        <v>48</v>
      </c>
      <c r="P22" s="161"/>
      <c r="Q22" s="162" t="s">
        <v>49</v>
      </c>
      <c r="R22" s="162"/>
      <c r="S22" s="80" t="s">
        <v>486</v>
      </c>
      <c r="T22" s="80" t="s">
        <v>486</v>
      </c>
      <c r="U22" s="80" t="s">
        <v>485</v>
      </c>
      <c r="V22" s="80">
        <f>+IF(ISERR(U22/T22*100),"N/A",ROUND(U22/T22*100,2))</f>
        <v>103.55</v>
      </c>
      <c r="W22" s="81">
        <f>+IF(ISERR(U22/S22*100),"N/A",ROUND(U22/S22*100,2))</f>
        <v>103.55</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454</v>
      </c>
      <c r="F26" s="87"/>
      <c r="G26" s="87"/>
      <c r="H26" s="88"/>
      <c r="I26" s="88"/>
      <c r="J26" s="88"/>
      <c r="K26" s="88"/>
      <c r="L26" s="88"/>
      <c r="M26" s="88"/>
      <c r="N26" s="88"/>
      <c r="O26" s="88"/>
      <c r="P26" s="89"/>
      <c r="Q26" s="89"/>
      <c r="R26" s="90" t="s">
        <v>484</v>
      </c>
      <c r="S26" s="91" t="s">
        <v>10</v>
      </c>
      <c r="T26" s="89"/>
      <c r="U26" s="91" t="s">
        <v>483</v>
      </c>
      <c r="V26" s="89"/>
      <c r="W26" s="92">
        <f>+IF(ISERR(U26/R26*100),"N/A",ROUND(U26/R26*100,2))</f>
        <v>51.05</v>
      </c>
    </row>
    <row r="27" spans="2:27" ht="26.25" customHeight="1" thickBot="1" x14ac:dyDescent="0.25">
      <c r="B27" s="154" t="s">
        <v>73</v>
      </c>
      <c r="C27" s="155"/>
      <c r="D27" s="155"/>
      <c r="E27" s="93" t="s">
        <v>454</v>
      </c>
      <c r="F27" s="93"/>
      <c r="G27" s="93"/>
      <c r="H27" s="94"/>
      <c r="I27" s="94"/>
      <c r="J27" s="94"/>
      <c r="K27" s="94"/>
      <c r="L27" s="94"/>
      <c r="M27" s="94"/>
      <c r="N27" s="94"/>
      <c r="O27" s="94"/>
      <c r="P27" s="95"/>
      <c r="Q27" s="95"/>
      <c r="R27" s="96" t="s">
        <v>484</v>
      </c>
      <c r="S27" s="97" t="s">
        <v>483</v>
      </c>
      <c r="T27" s="97">
        <f>+IF(ISERR(S27/R27*100),"N/A",ROUND(S27/R27*100,2))</f>
        <v>51.05</v>
      </c>
      <c r="U27" s="97" t="s">
        <v>483</v>
      </c>
      <c r="V27" s="97">
        <f>+IF(ISERR(U27/S27*100),"N/A",ROUND(U27/S27*100,2))</f>
        <v>100</v>
      </c>
      <c r="W27" s="98">
        <f>+IF(ISERR(U27/R27*100),"N/A",ROUND(U27/R27*100,2))</f>
        <v>51.05</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2345</v>
      </c>
      <c r="C29" s="138"/>
      <c r="D29" s="138"/>
      <c r="E29" s="138"/>
      <c r="F29" s="138"/>
      <c r="G29" s="138"/>
      <c r="H29" s="138"/>
      <c r="I29" s="138"/>
      <c r="J29" s="138"/>
      <c r="K29" s="138"/>
      <c r="L29" s="138"/>
      <c r="M29" s="138"/>
      <c r="N29" s="138"/>
      <c r="O29" s="138"/>
      <c r="P29" s="138"/>
      <c r="Q29" s="138"/>
      <c r="R29" s="138"/>
      <c r="S29" s="138"/>
      <c r="T29" s="138"/>
      <c r="U29" s="138"/>
      <c r="V29" s="138"/>
      <c r="W29" s="139"/>
    </row>
    <row r="30" spans="2:27" ht="37.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2346</v>
      </c>
      <c r="C31" s="138"/>
      <c r="D31" s="138"/>
      <c r="E31" s="138"/>
      <c r="F31" s="138"/>
      <c r="G31" s="138"/>
      <c r="H31" s="138"/>
      <c r="I31" s="138"/>
      <c r="J31" s="138"/>
      <c r="K31" s="138"/>
      <c r="L31" s="138"/>
      <c r="M31" s="138"/>
      <c r="N31" s="138"/>
      <c r="O31" s="138"/>
      <c r="P31" s="138"/>
      <c r="Q31" s="138"/>
      <c r="R31" s="138"/>
      <c r="S31" s="138"/>
      <c r="T31" s="138"/>
      <c r="U31" s="138"/>
      <c r="V31" s="138"/>
      <c r="W31" s="139"/>
    </row>
    <row r="32" spans="2:27" ht="48"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2347</v>
      </c>
      <c r="C33" s="138"/>
      <c r="D33" s="138"/>
      <c r="E33" s="138"/>
      <c r="F33" s="138"/>
      <c r="G33" s="138"/>
      <c r="H33" s="138"/>
      <c r="I33" s="138"/>
      <c r="J33" s="138"/>
      <c r="K33" s="138"/>
      <c r="L33" s="138"/>
      <c r="M33" s="138"/>
      <c r="N33" s="138"/>
      <c r="O33" s="138"/>
      <c r="P33" s="138"/>
      <c r="Q33" s="138"/>
      <c r="R33" s="138"/>
      <c r="S33" s="138"/>
      <c r="T33" s="138"/>
      <c r="U33" s="138"/>
      <c r="V33" s="138"/>
      <c r="W33" s="139"/>
    </row>
    <row r="34" spans="2:23" ht="46.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515</v>
      </c>
      <c r="M4" s="193" t="s">
        <v>514</v>
      </c>
      <c r="N4" s="193"/>
      <c r="O4" s="193"/>
      <c r="P4" s="193"/>
      <c r="Q4" s="194"/>
      <c r="R4" s="64"/>
      <c r="S4" s="195" t="s">
        <v>2141</v>
      </c>
      <c r="T4" s="196"/>
      <c r="U4" s="196"/>
      <c r="V4" s="183" t="s">
        <v>513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505</v>
      </c>
      <c r="D6" s="179" t="s">
        <v>512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511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509</v>
      </c>
      <c r="C21" s="160"/>
      <c r="D21" s="160"/>
      <c r="E21" s="160"/>
      <c r="F21" s="160"/>
      <c r="G21" s="160"/>
      <c r="H21" s="160"/>
      <c r="I21" s="160"/>
      <c r="J21" s="160"/>
      <c r="K21" s="160"/>
      <c r="L21" s="160"/>
      <c r="M21" s="161" t="s">
        <v>505</v>
      </c>
      <c r="N21" s="161"/>
      <c r="O21" s="161" t="s">
        <v>508</v>
      </c>
      <c r="P21" s="161"/>
      <c r="Q21" s="162" t="s">
        <v>68</v>
      </c>
      <c r="R21" s="162"/>
      <c r="S21" s="80" t="s">
        <v>507</v>
      </c>
      <c r="T21" s="80" t="s">
        <v>163</v>
      </c>
      <c r="U21" s="80" t="s">
        <v>163</v>
      </c>
      <c r="V21" s="80" t="str">
        <f>+IF(ISERR(U21/T21*100),"N/A",ROUND(U21/T21*100,2))</f>
        <v>N/A</v>
      </c>
      <c r="W21" s="81" t="str">
        <f>+IF(ISERR(U21/S21*100),"N/A",ROUND(U21/S21*100,2))</f>
        <v>N/A</v>
      </c>
    </row>
    <row r="22" spans="2:27" ht="56.25" customHeight="1" thickBot="1" x14ac:dyDescent="0.25">
      <c r="B22" s="159" t="s">
        <v>506</v>
      </c>
      <c r="C22" s="160"/>
      <c r="D22" s="160"/>
      <c r="E22" s="160"/>
      <c r="F22" s="160"/>
      <c r="G22" s="160"/>
      <c r="H22" s="160"/>
      <c r="I22" s="160"/>
      <c r="J22" s="160"/>
      <c r="K22" s="160"/>
      <c r="L22" s="160"/>
      <c r="M22" s="161" t="s">
        <v>505</v>
      </c>
      <c r="N22" s="161"/>
      <c r="O22" s="161" t="s">
        <v>504</v>
      </c>
      <c r="P22" s="161"/>
      <c r="Q22" s="162" t="s">
        <v>49</v>
      </c>
      <c r="R22" s="162"/>
      <c r="S22" s="80" t="s">
        <v>50</v>
      </c>
      <c r="T22" s="80" t="s">
        <v>503</v>
      </c>
      <c r="U22" s="80" t="s">
        <v>503</v>
      </c>
      <c r="V22" s="80">
        <f>+IF(ISERR(U22/T22*100),"N/A",ROUND(U22/T22*100,2))</f>
        <v>100</v>
      </c>
      <c r="W22" s="81">
        <f>+IF(ISERR(U22/S22*100),"N/A",ROUND(U22/S22*100,2))</f>
        <v>30.8</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502</v>
      </c>
      <c r="F26" s="87"/>
      <c r="G26" s="87"/>
      <c r="H26" s="88"/>
      <c r="I26" s="88"/>
      <c r="J26" s="88"/>
      <c r="K26" s="88"/>
      <c r="L26" s="88"/>
      <c r="M26" s="88"/>
      <c r="N26" s="88"/>
      <c r="O26" s="88"/>
      <c r="P26" s="89"/>
      <c r="Q26" s="89"/>
      <c r="R26" s="90" t="s">
        <v>501</v>
      </c>
      <c r="S26" s="91" t="s">
        <v>10</v>
      </c>
      <c r="T26" s="89"/>
      <c r="U26" s="91" t="s">
        <v>380</v>
      </c>
      <c r="V26" s="89"/>
      <c r="W26" s="92">
        <f>+IF(ISERR(U26/R26*100),"N/A",ROUND(U26/R26*100,2))</f>
        <v>4.58</v>
      </c>
    </row>
    <row r="27" spans="2:27" ht="26.25" customHeight="1" thickBot="1" x14ac:dyDescent="0.25">
      <c r="B27" s="154" t="s">
        <v>73</v>
      </c>
      <c r="C27" s="155"/>
      <c r="D27" s="155"/>
      <c r="E27" s="93" t="s">
        <v>502</v>
      </c>
      <c r="F27" s="93"/>
      <c r="G27" s="93"/>
      <c r="H27" s="94"/>
      <c r="I27" s="94"/>
      <c r="J27" s="94"/>
      <c r="K27" s="94"/>
      <c r="L27" s="94"/>
      <c r="M27" s="94"/>
      <c r="N27" s="94"/>
      <c r="O27" s="94"/>
      <c r="P27" s="95"/>
      <c r="Q27" s="95"/>
      <c r="R27" s="96" t="s">
        <v>501</v>
      </c>
      <c r="S27" s="97" t="s">
        <v>500</v>
      </c>
      <c r="T27" s="97">
        <f>+IF(ISERR(S27/R27*100),"N/A",ROUND(S27/R27*100,2))</f>
        <v>19.75</v>
      </c>
      <c r="U27" s="97" t="s">
        <v>380</v>
      </c>
      <c r="V27" s="97">
        <f>+IF(ISERR(U27/S27*100),"N/A",ROUND(U27/S27*100,2))</f>
        <v>23.16</v>
      </c>
      <c r="W27" s="98">
        <f>+IF(ISERR(U27/R27*100),"N/A",ROUND(U27/R27*100,2))</f>
        <v>4.58</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2342</v>
      </c>
      <c r="C29" s="138"/>
      <c r="D29" s="138"/>
      <c r="E29" s="138"/>
      <c r="F29" s="138"/>
      <c r="G29" s="138"/>
      <c r="H29" s="138"/>
      <c r="I29" s="138"/>
      <c r="J29" s="138"/>
      <c r="K29" s="138"/>
      <c r="L29" s="138"/>
      <c r="M29" s="138"/>
      <c r="N29" s="138"/>
      <c r="O29" s="138"/>
      <c r="P29" s="138"/>
      <c r="Q29" s="138"/>
      <c r="R29" s="138"/>
      <c r="S29" s="138"/>
      <c r="T29" s="138"/>
      <c r="U29" s="138"/>
      <c r="V29" s="138"/>
      <c r="W29" s="139"/>
    </row>
    <row r="30" spans="2:27" ht="78.7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2343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2344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60.7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indexed="53"/>
  </sheetPr>
  <dimension ref="A1:AC6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585</v>
      </c>
      <c r="M4" s="193" t="s">
        <v>584</v>
      </c>
      <c r="N4" s="193"/>
      <c r="O4" s="193"/>
      <c r="P4" s="193"/>
      <c r="Q4" s="194"/>
      <c r="R4" s="64"/>
      <c r="S4" s="195" t="s">
        <v>2141</v>
      </c>
      <c r="T4" s="196"/>
      <c r="U4" s="196"/>
      <c r="V4" s="183" t="s">
        <v>583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468</v>
      </c>
      <c r="D6" s="179" t="s">
        <v>477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456</v>
      </c>
      <c r="D7" s="181" t="s">
        <v>476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548</v>
      </c>
      <c r="D8" s="181" t="s">
        <v>582</v>
      </c>
      <c r="E8" s="181"/>
      <c r="F8" s="181"/>
      <c r="G8" s="181"/>
      <c r="H8" s="181"/>
      <c r="I8" s="67"/>
      <c r="J8" s="71" t="s">
        <v>581</v>
      </c>
      <c r="K8" s="71" t="s">
        <v>580</v>
      </c>
      <c r="L8" s="71" t="s">
        <v>579</v>
      </c>
      <c r="M8" s="71" t="s">
        <v>578</v>
      </c>
      <c r="N8" s="70"/>
      <c r="O8" s="67"/>
      <c r="P8" s="182" t="s">
        <v>10</v>
      </c>
      <c r="Q8" s="182"/>
      <c r="R8" s="182"/>
      <c r="S8" s="182"/>
      <c r="T8" s="182"/>
      <c r="U8" s="182"/>
      <c r="V8" s="182"/>
      <c r="W8" s="182"/>
    </row>
    <row r="9" spans="1:29" ht="30" customHeight="1" x14ac:dyDescent="0.2">
      <c r="B9" s="68"/>
      <c r="C9" s="66" t="s">
        <v>544</v>
      </c>
      <c r="D9" s="181" t="s">
        <v>577</v>
      </c>
      <c r="E9" s="181"/>
      <c r="F9" s="181"/>
      <c r="G9" s="181"/>
      <c r="H9" s="181"/>
      <c r="I9" s="181" t="s">
        <v>10</v>
      </c>
      <c r="J9" s="181"/>
      <c r="K9" s="181"/>
      <c r="L9" s="181"/>
      <c r="M9" s="181"/>
      <c r="N9" s="181"/>
      <c r="O9" s="181"/>
      <c r="P9" s="181"/>
      <c r="Q9" s="181"/>
      <c r="R9" s="181"/>
      <c r="S9" s="181"/>
      <c r="T9" s="181"/>
      <c r="U9" s="181"/>
      <c r="V9" s="181"/>
      <c r="W9" s="182"/>
    </row>
    <row r="10" spans="1:29" ht="30" customHeight="1" x14ac:dyDescent="0.2">
      <c r="B10" s="68"/>
      <c r="C10" s="66" t="s">
        <v>539</v>
      </c>
      <c r="D10" s="181" t="s">
        <v>576</v>
      </c>
      <c r="E10" s="181"/>
      <c r="F10" s="181"/>
      <c r="G10" s="181"/>
      <c r="H10" s="181"/>
      <c r="I10" s="182" t="s">
        <v>10</v>
      </c>
      <c r="J10" s="182"/>
      <c r="K10" s="182"/>
      <c r="L10" s="182"/>
      <c r="M10" s="182"/>
      <c r="N10" s="182"/>
      <c r="O10" s="182"/>
      <c r="P10" s="182"/>
      <c r="Q10" s="182"/>
      <c r="R10" s="182"/>
      <c r="S10" s="182"/>
      <c r="T10" s="182"/>
      <c r="U10" s="182"/>
      <c r="V10" s="182"/>
      <c r="W10" s="182"/>
    </row>
    <row r="11" spans="1:29" ht="30" customHeight="1" x14ac:dyDescent="0.2">
      <c r="B11" s="68"/>
      <c r="C11" s="66" t="s">
        <v>569</v>
      </c>
      <c r="D11" s="181" t="s">
        <v>575</v>
      </c>
      <c r="E11" s="181"/>
      <c r="F11" s="181"/>
      <c r="G11" s="181"/>
      <c r="H11" s="181"/>
      <c r="I11" s="182" t="s">
        <v>10</v>
      </c>
      <c r="J11" s="182"/>
      <c r="K11" s="182"/>
      <c r="L11" s="182"/>
      <c r="M11" s="182"/>
      <c r="N11" s="182"/>
      <c r="O11" s="182"/>
      <c r="P11" s="182"/>
      <c r="Q11" s="182"/>
      <c r="R11" s="182"/>
      <c r="S11" s="182"/>
      <c r="T11" s="182"/>
      <c r="U11" s="182"/>
      <c r="V11" s="182"/>
      <c r="W11" s="182"/>
    </row>
    <row r="12" spans="1:29" ht="30" customHeight="1" x14ac:dyDescent="0.2">
      <c r="B12" s="68"/>
      <c r="C12" s="66" t="s">
        <v>564</v>
      </c>
      <c r="D12" s="181" t="s">
        <v>574</v>
      </c>
      <c r="E12" s="181"/>
      <c r="F12" s="181"/>
      <c r="G12" s="181"/>
      <c r="H12" s="181"/>
      <c r="I12" s="182" t="s">
        <v>10</v>
      </c>
      <c r="J12" s="182"/>
      <c r="K12" s="182"/>
      <c r="L12" s="182"/>
      <c r="M12" s="182"/>
      <c r="N12" s="182"/>
      <c r="O12" s="182"/>
      <c r="P12" s="182"/>
      <c r="Q12" s="182"/>
      <c r="R12" s="182"/>
      <c r="S12" s="182"/>
      <c r="T12" s="182"/>
      <c r="U12" s="182"/>
      <c r="V12" s="182"/>
      <c r="W12" s="182"/>
    </row>
    <row r="13" spans="1:29" ht="25.5" customHeight="1" thickBot="1" x14ac:dyDescent="0.25">
      <c r="B13" s="68"/>
      <c r="C13" s="182" t="s">
        <v>10</v>
      </c>
      <c r="D13" s="182"/>
      <c r="E13" s="182"/>
      <c r="F13" s="182"/>
      <c r="G13" s="182"/>
      <c r="H13" s="182"/>
      <c r="I13" s="182"/>
      <c r="J13" s="182"/>
      <c r="K13" s="182"/>
      <c r="L13" s="182"/>
      <c r="M13" s="182"/>
      <c r="N13" s="182"/>
      <c r="O13" s="182"/>
      <c r="P13" s="182"/>
      <c r="Q13" s="182"/>
      <c r="R13" s="182"/>
      <c r="S13" s="182"/>
      <c r="T13" s="182"/>
      <c r="U13" s="182"/>
      <c r="V13" s="182"/>
      <c r="W13" s="182"/>
    </row>
    <row r="14" spans="1:29" ht="409.5" customHeight="1" thickTop="1" thickBot="1" x14ac:dyDescent="0.25">
      <c r="B14" s="72" t="s">
        <v>21</v>
      </c>
      <c r="C14" s="198" t="s">
        <v>573</v>
      </c>
      <c r="D14" s="198"/>
      <c r="E14" s="198"/>
      <c r="F14" s="198"/>
      <c r="G14" s="198"/>
      <c r="H14" s="198"/>
      <c r="I14" s="198"/>
      <c r="J14" s="198"/>
      <c r="K14" s="198"/>
      <c r="L14" s="198"/>
      <c r="M14" s="198"/>
      <c r="N14" s="198"/>
      <c r="O14" s="198"/>
      <c r="P14" s="198"/>
      <c r="Q14" s="198"/>
      <c r="R14" s="198"/>
      <c r="S14" s="198"/>
      <c r="T14" s="198"/>
      <c r="U14" s="198"/>
      <c r="V14" s="198"/>
      <c r="W14" s="199"/>
    </row>
    <row r="15" spans="1:29" ht="9" customHeight="1" thickTop="1" thickBot="1" x14ac:dyDescent="0.25"/>
    <row r="16" spans="1:29" ht="21.75" customHeight="1" thickTop="1" thickBot="1" x14ac:dyDescent="0.25">
      <c r="B16" s="1" t="s">
        <v>23</v>
      </c>
      <c r="C16" s="2"/>
      <c r="D16" s="2"/>
      <c r="E16" s="2"/>
      <c r="F16" s="2"/>
      <c r="G16" s="2"/>
      <c r="H16" s="3"/>
      <c r="I16" s="3"/>
      <c r="J16" s="3"/>
      <c r="K16" s="3"/>
      <c r="L16" s="3"/>
      <c r="M16" s="3"/>
      <c r="N16" s="3"/>
      <c r="O16" s="3"/>
      <c r="P16" s="3"/>
      <c r="Q16" s="3"/>
      <c r="R16" s="3"/>
      <c r="S16" s="3"/>
      <c r="T16" s="3"/>
      <c r="U16" s="3"/>
      <c r="V16" s="3"/>
      <c r="W16" s="4"/>
    </row>
    <row r="17" spans="2:27" ht="19.5" customHeight="1" thickTop="1" x14ac:dyDescent="0.2">
      <c r="B17" s="185" t="s">
        <v>24</v>
      </c>
      <c r="C17" s="186"/>
      <c r="D17" s="186"/>
      <c r="E17" s="186"/>
      <c r="F17" s="186"/>
      <c r="G17" s="186"/>
      <c r="H17" s="186"/>
      <c r="I17" s="186"/>
      <c r="J17" s="75"/>
      <c r="K17" s="186" t="s">
        <v>25</v>
      </c>
      <c r="L17" s="186"/>
      <c r="M17" s="186"/>
      <c r="N17" s="186"/>
      <c r="O17" s="186"/>
      <c r="P17" s="186"/>
      <c r="Q17" s="186"/>
      <c r="R17" s="76"/>
      <c r="S17" s="186" t="s">
        <v>26</v>
      </c>
      <c r="T17" s="186"/>
      <c r="U17" s="186"/>
      <c r="V17" s="186"/>
      <c r="W17" s="187"/>
    </row>
    <row r="18" spans="2:27" ht="69" customHeight="1" x14ac:dyDescent="0.2">
      <c r="B18" s="65" t="s">
        <v>27</v>
      </c>
      <c r="C18" s="179" t="s">
        <v>10</v>
      </c>
      <c r="D18" s="179"/>
      <c r="E18" s="179"/>
      <c r="F18" s="179"/>
      <c r="G18" s="179"/>
      <c r="H18" s="179"/>
      <c r="I18" s="179"/>
      <c r="J18" s="77"/>
      <c r="K18" s="77" t="s">
        <v>28</v>
      </c>
      <c r="L18" s="179" t="s">
        <v>10</v>
      </c>
      <c r="M18" s="179"/>
      <c r="N18" s="179"/>
      <c r="O18" s="179"/>
      <c r="P18" s="179"/>
      <c r="Q18" s="179"/>
      <c r="R18" s="67"/>
      <c r="S18" s="77" t="s">
        <v>29</v>
      </c>
      <c r="T18" s="180" t="s">
        <v>572</v>
      </c>
      <c r="U18" s="180"/>
      <c r="V18" s="180"/>
      <c r="W18" s="180"/>
    </row>
    <row r="19" spans="2:27" ht="86.25" customHeight="1" x14ac:dyDescent="0.2">
      <c r="B19" s="65" t="s">
        <v>31</v>
      </c>
      <c r="C19" s="179" t="s">
        <v>10</v>
      </c>
      <c r="D19" s="179"/>
      <c r="E19" s="179"/>
      <c r="F19" s="179"/>
      <c r="G19" s="179"/>
      <c r="H19" s="179"/>
      <c r="I19" s="179"/>
      <c r="J19" s="77"/>
      <c r="K19" s="77" t="s">
        <v>31</v>
      </c>
      <c r="L19" s="179" t="s">
        <v>10</v>
      </c>
      <c r="M19" s="179"/>
      <c r="N19" s="179"/>
      <c r="O19" s="179"/>
      <c r="P19" s="179"/>
      <c r="Q19" s="179"/>
      <c r="R19" s="67"/>
      <c r="S19" s="77" t="s">
        <v>32</v>
      </c>
      <c r="T19" s="180" t="s">
        <v>10</v>
      </c>
      <c r="U19" s="180"/>
      <c r="V19" s="180"/>
      <c r="W19" s="180"/>
    </row>
    <row r="20" spans="2:27" ht="25.5" customHeight="1" thickBot="1" x14ac:dyDescent="0.25">
      <c r="B20" s="78" t="s">
        <v>33</v>
      </c>
      <c r="C20" s="163" t="s">
        <v>10</v>
      </c>
      <c r="D20" s="163"/>
      <c r="E20" s="163"/>
      <c r="F20" s="163"/>
      <c r="G20" s="163"/>
      <c r="H20" s="163"/>
      <c r="I20" s="163"/>
      <c r="J20" s="163"/>
      <c r="K20" s="163"/>
      <c r="L20" s="163"/>
      <c r="M20" s="163"/>
      <c r="N20" s="163"/>
      <c r="O20" s="163"/>
      <c r="P20" s="163"/>
      <c r="Q20" s="163"/>
      <c r="R20" s="163"/>
      <c r="S20" s="163"/>
      <c r="T20" s="163"/>
      <c r="U20" s="163"/>
      <c r="V20" s="163"/>
      <c r="W20" s="164"/>
    </row>
    <row r="21" spans="2:27" ht="21.75" customHeight="1" thickTop="1" thickBot="1" x14ac:dyDescent="0.25">
      <c r="B21" s="1" t="s">
        <v>34</v>
      </c>
      <c r="C21" s="2"/>
      <c r="D21" s="2"/>
      <c r="E21" s="2"/>
      <c r="F21" s="2"/>
      <c r="G21" s="2"/>
      <c r="H21" s="3"/>
      <c r="I21" s="3"/>
      <c r="J21" s="3"/>
      <c r="K21" s="3"/>
      <c r="L21" s="3"/>
      <c r="M21" s="3"/>
      <c r="N21" s="3"/>
      <c r="O21" s="3"/>
      <c r="P21" s="3"/>
      <c r="Q21" s="3"/>
      <c r="R21" s="3"/>
      <c r="S21" s="3"/>
      <c r="T21" s="3"/>
      <c r="U21" s="3"/>
      <c r="V21" s="3"/>
      <c r="W21" s="4"/>
    </row>
    <row r="22" spans="2:27" ht="25.5" customHeight="1" thickTop="1" thickBot="1" x14ac:dyDescent="0.25">
      <c r="B22" s="165" t="s">
        <v>35</v>
      </c>
      <c r="C22" s="166"/>
      <c r="D22" s="166"/>
      <c r="E22" s="166"/>
      <c r="F22" s="166"/>
      <c r="G22" s="166"/>
      <c r="H22" s="166"/>
      <c r="I22" s="166"/>
      <c r="J22" s="166"/>
      <c r="K22" s="166"/>
      <c r="L22" s="166"/>
      <c r="M22" s="166"/>
      <c r="N22" s="166"/>
      <c r="O22" s="166"/>
      <c r="P22" s="166"/>
      <c r="Q22" s="166"/>
      <c r="R22" s="166"/>
      <c r="S22" s="166"/>
      <c r="T22" s="167"/>
      <c r="U22" s="150" t="s">
        <v>36</v>
      </c>
      <c r="V22" s="149"/>
      <c r="W22" s="151"/>
    </row>
    <row r="23" spans="2:27" ht="14.25" customHeight="1" x14ac:dyDescent="0.2">
      <c r="B23" s="168" t="s">
        <v>37</v>
      </c>
      <c r="C23" s="169"/>
      <c r="D23" s="169"/>
      <c r="E23" s="169"/>
      <c r="F23" s="169"/>
      <c r="G23" s="169"/>
      <c r="H23" s="169"/>
      <c r="I23" s="169"/>
      <c r="J23" s="169"/>
      <c r="K23" s="169"/>
      <c r="L23" s="169"/>
      <c r="M23" s="169" t="s">
        <v>38</v>
      </c>
      <c r="N23" s="169"/>
      <c r="O23" s="169" t="s">
        <v>39</v>
      </c>
      <c r="P23" s="169"/>
      <c r="Q23" s="169" t="s">
        <v>40</v>
      </c>
      <c r="R23" s="169"/>
      <c r="S23" s="169" t="s">
        <v>41</v>
      </c>
      <c r="T23" s="172" t="s">
        <v>42</v>
      </c>
      <c r="U23" s="174" t="s">
        <v>43</v>
      </c>
      <c r="V23" s="176" t="s">
        <v>44</v>
      </c>
      <c r="W23" s="177" t="s">
        <v>45</v>
      </c>
    </row>
    <row r="24" spans="2:27" ht="27" customHeight="1" thickBot="1" x14ac:dyDescent="0.25">
      <c r="B24" s="170"/>
      <c r="C24" s="171"/>
      <c r="D24" s="171"/>
      <c r="E24" s="171"/>
      <c r="F24" s="171"/>
      <c r="G24" s="171"/>
      <c r="H24" s="171"/>
      <c r="I24" s="171"/>
      <c r="J24" s="171"/>
      <c r="K24" s="171"/>
      <c r="L24" s="171"/>
      <c r="M24" s="171"/>
      <c r="N24" s="171"/>
      <c r="O24" s="171"/>
      <c r="P24" s="171"/>
      <c r="Q24" s="171"/>
      <c r="R24" s="171"/>
      <c r="S24" s="171"/>
      <c r="T24" s="173"/>
      <c r="U24" s="175"/>
      <c r="V24" s="171"/>
      <c r="W24" s="178"/>
      <c r="Z24" s="79" t="s">
        <v>10</v>
      </c>
      <c r="AA24" s="79" t="s">
        <v>46</v>
      </c>
    </row>
    <row r="25" spans="2:27" ht="56.25" customHeight="1" x14ac:dyDescent="0.2">
      <c r="B25" s="159" t="s">
        <v>571</v>
      </c>
      <c r="C25" s="160"/>
      <c r="D25" s="160"/>
      <c r="E25" s="160"/>
      <c r="F25" s="160"/>
      <c r="G25" s="160"/>
      <c r="H25" s="160"/>
      <c r="I25" s="160"/>
      <c r="J25" s="160"/>
      <c r="K25" s="160"/>
      <c r="L25" s="160"/>
      <c r="M25" s="161" t="s">
        <v>569</v>
      </c>
      <c r="N25" s="161"/>
      <c r="O25" s="161" t="s">
        <v>48</v>
      </c>
      <c r="P25" s="161"/>
      <c r="Q25" s="162" t="s">
        <v>68</v>
      </c>
      <c r="R25" s="162"/>
      <c r="S25" s="80" t="s">
        <v>50</v>
      </c>
      <c r="T25" s="80" t="s">
        <v>163</v>
      </c>
      <c r="U25" s="80" t="s">
        <v>163</v>
      </c>
      <c r="V25" s="80" t="str">
        <f t="shared" ref="V25:V39" si="0">+IF(ISERR(U25/T25*100),"N/A",ROUND(U25/T25*100,2))</f>
        <v>N/A</v>
      </c>
      <c r="W25" s="81" t="str">
        <f t="shared" ref="W25:W39" si="1">+IF(ISERR(U25/S25*100),"N/A",ROUND(U25/S25*100,2))</f>
        <v>N/A</v>
      </c>
    </row>
    <row r="26" spans="2:27" ht="56.25" customHeight="1" x14ac:dyDescent="0.2">
      <c r="B26" s="159" t="s">
        <v>570</v>
      </c>
      <c r="C26" s="160"/>
      <c r="D26" s="160"/>
      <c r="E26" s="160"/>
      <c r="F26" s="160"/>
      <c r="G26" s="160"/>
      <c r="H26" s="160"/>
      <c r="I26" s="160"/>
      <c r="J26" s="160"/>
      <c r="K26" s="160"/>
      <c r="L26" s="160"/>
      <c r="M26" s="161" t="s">
        <v>569</v>
      </c>
      <c r="N26" s="161"/>
      <c r="O26" s="161" t="s">
        <v>48</v>
      </c>
      <c r="P26" s="161"/>
      <c r="Q26" s="162" t="s">
        <v>68</v>
      </c>
      <c r="R26" s="162"/>
      <c r="S26" s="80" t="s">
        <v>568</v>
      </c>
      <c r="T26" s="80" t="s">
        <v>163</v>
      </c>
      <c r="U26" s="80" t="s">
        <v>163</v>
      </c>
      <c r="V26" s="80" t="str">
        <f t="shared" si="0"/>
        <v>N/A</v>
      </c>
      <c r="W26" s="81" t="str">
        <f t="shared" si="1"/>
        <v>N/A</v>
      </c>
    </row>
    <row r="27" spans="2:27" ht="56.25" customHeight="1" x14ac:dyDescent="0.2">
      <c r="B27" s="159" t="s">
        <v>567</v>
      </c>
      <c r="C27" s="160"/>
      <c r="D27" s="160"/>
      <c r="E27" s="160"/>
      <c r="F27" s="160"/>
      <c r="G27" s="160"/>
      <c r="H27" s="160"/>
      <c r="I27" s="160"/>
      <c r="J27" s="160"/>
      <c r="K27" s="160"/>
      <c r="L27" s="160"/>
      <c r="M27" s="161" t="s">
        <v>564</v>
      </c>
      <c r="N27" s="161"/>
      <c r="O27" s="161" t="s">
        <v>48</v>
      </c>
      <c r="P27" s="161"/>
      <c r="Q27" s="162" t="s">
        <v>68</v>
      </c>
      <c r="R27" s="162"/>
      <c r="S27" s="80" t="s">
        <v>459</v>
      </c>
      <c r="T27" s="80" t="s">
        <v>163</v>
      </c>
      <c r="U27" s="80" t="s">
        <v>163</v>
      </c>
      <c r="V27" s="80" t="str">
        <f t="shared" si="0"/>
        <v>N/A</v>
      </c>
      <c r="W27" s="81" t="str">
        <f t="shared" si="1"/>
        <v>N/A</v>
      </c>
    </row>
    <row r="28" spans="2:27" ht="56.25" customHeight="1" x14ac:dyDescent="0.2">
      <c r="B28" s="159" t="s">
        <v>566</v>
      </c>
      <c r="C28" s="160"/>
      <c r="D28" s="160"/>
      <c r="E28" s="160"/>
      <c r="F28" s="160"/>
      <c r="G28" s="160"/>
      <c r="H28" s="160"/>
      <c r="I28" s="160"/>
      <c r="J28" s="160"/>
      <c r="K28" s="160"/>
      <c r="L28" s="160"/>
      <c r="M28" s="161" t="s">
        <v>564</v>
      </c>
      <c r="N28" s="161"/>
      <c r="O28" s="161" t="s">
        <v>48</v>
      </c>
      <c r="P28" s="161"/>
      <c r="Q28" s="162" t="s">
        <v>68</v>
      </c>
      <c r="R28" s="162"/>
      <c r="S28" s="80" t="s">
        <v>459</v>
      </c>
      <c r="T28" s="80" t="s">
        <v>163</v>
      </c>
      <c r="U28" s="80" t="s">
        <v>163</v>
      </c>
      <c r="V28" s="80" t="str">
        <f t="shared" si="0"/>
        <v>N/A</v>
      </c>
      <c r="W28" s="81" t="str">
        <f t="shared" si="1"/>
        <v>N/A</v>
      </c>
    </row>
    <row r="29" spans="2:27" ht="56.25" customHeight="1" x14ac:dyDescent="0.2">
      <c r="B29" s="159" t="s">
        <v>565</v>
      </c>
      <c r="C29" s="160"/>
      <c r="D29" s="160"/>
      <c r="E29" s="160"/>
      <c r="F29" s="160"/>
      <c r="G29" s="160"/>
      <c r="H29" s="160"/>
      <c r="I29" s="160"/>
      <c r="J29" s="160"/>
      <c r="K29" s="160"/>
      <c r="L29" s="160"/>
      <c r="M29" s="161" t="s">
        <v>564</v>
      </c>
      <c r="N29" s="161"/>
      <c r="O29" s="161" t="s">
        <v>48</v>
      </c>
      <c r="P29" s="161"/>
      <c r="Q29" s="162" t="s">
        <v>49</v>
      </c>
      <c r="R29" s="162"/>
      <c r="S29" s="80" t="s">
        <v>50</v>
      </c>
      <c r="T29" s="80" t="s">
        <v>50</v>
      </c>
      <c r="U29" s="80" t="s">
        <v>563</v>
      </c>
      <c r="V29" s="80">
        <f t="shared" si="0"/>
        <v>86.1</v>
      </c>
      <c r="W29" s="81">
        <f t="shared" si="1"/>
        <v>86.1</v>
      </c>
    </row>
    <row r="30" spans="2:27" ht="56.25" customHeight="1" x14ac:dyDescent="0.2">
      <c r="B30" s="159" t="s">
        <v>562</v>
      </c>
      <c r="C30" s="160"/>
      <c r="D30" s="160"/>
      <c r="E30" s="160"/>
      <c r="F30" s="160"/>
      <c r="G30" s="160"/>
      <c r="H30" s="160"/>
      <c r="I30" s="160"/>
      <c r="J30" s="160"/>
      <c r="K30" s="160"/>
      <c r="L30" s="160"/>
      <c r="M30" s="161" t="s">
        <v>468</v>
      </c>
      <c r="N30" s="161"/>
      <c r="O30" s="161" t="s">
        <v>48</v>
      </c>
      <c r="P30" s="161"/>
      <c r="Q30" s="162" t="s">
        <v>68</v>
      </c>
      <c r="R30" s="162"/>
      <c r="S30" s="80" t="s">
        <v>561</v>
      </c>
      <c r="T30" s="80" t="s">
        <v>163</v>
      </c>
      <c r="U30" s="80" t="s">
        <v>163</v>
      </c>
      <c r="V30" s="80" t="str">
        <f t="shared" si="0"/>
        <v>N/A</v>
      </c>
      <c r="W30" s="81" t="str">
        <f t="shared" si="1"/>
        <v>N/A</v>
      </c>
    </row>
    <row r="31" spans="2:27" ht="56.25" customHeight="1" x14ac:dyDescent="0.2">
      <c r="B31" s="159" t="s">
        <v>560</v>
      </c>
      <c r="C31" s="160"/>
      <c r="D31" s="160"/>
      <c r="E31" s="160"/>
      <c r="F31" s="160"/>
      <c r="G31" s="160"/>
      <c r="H31" s="160"/>
      <c r="I31" s="160"/>
      <c r="J31" s="160"/>
      <c r="K31" s="160"/>
      <c r="L31" s="160"/>
      <c r="M31" s="161" t="s">
        <v>468</v>
      </c>
      <c r="N31" s="161"/>
      <c r="O31" s="161" t="s">
        <v>48</v>
      </c>
      <c r="P31" s="161"/>
      <c r="Q31" s="162" t="s">
        <v>49</v>
      </c>
      <c r="R31" s="162"/>
      <c r="S31" s="80" t="s">
        <v>559</v>
      </c>
      <c r="T31" s="80" t="s">
        <v>559</v>
      </c>
      <c r="U31" s="80" t="s">
        <v>559</v>
      </c>
      <c r="V31" s="80">
        <f t="shared" si="0"/>
        <v>100</v>
      </c>
      <c r="W31" s="81">
        <f t="shared" si="1"/>
        <v>100</v>
      </c>
    </row>
    <row r="32" spans="2:27" ht="56.25" customHeight="1" x14ac:dyDescent="0.2">
      <c r="B32" s="159" t="s">
        <v>558</v>
      </c>
      <c r="C32" s="160"/>
      <c r="D32" s="160"/>
      <c r="E32" s="160"/>
      <c r="F32" s="160"/>
      <c r="G32" s="160"/>
      <c r="H32" s="160"/>
      <c r="I32" s="160"/>
      <c r="J32" s="160"/>
      <c r="K32" s="160"/>
      <c r="L32" s="160"/>
      <c r="M32" s="161" t="s">
        <v>456</v>
      </c>
      <c r="N32" s="161"/>
      <c r="O32" s="161" t="s">
        <v>48</v>
      </c>
      <c r="P32" s="161"/>
      <c r="Q32" s="162" t="s">
        <v>231</v>
      </c>
      <c r="R32" s="162"/>
      <c r="S32" s="80" t="s">
        <v>557</v>
      </c>
      <c r="T32" s="80" t="s">
        <v>556</v>
      </c>
      <c r="U32" s="80" t="s">
        <v>555</v>
      </c>
      <c r="V32" s="80">
        <f t="shared" si="0"/>
        <v>102.82</v>
      </c>
      <c r="W32" s="81">
        <f t="shared" si="1"/>
        <v>102.84</v>
      </c>
    </row>
    <row r="33" spans="2:25" ht="56.25" customHeight="1" x14ac:dyDescent="0.2">
      <c r="B33" s="159" t="s">
        <v>554</v>
      </c>
      <c r="C33" s="160"/>
      <c r="D33" s="160"/>
      <c r="E33" s="160"/>
      <c r="F33" s="160"/>
      <c r="G33" s="160"/>
      <c r="H33" s="160"/>
      <c r="I33" s="160"/>
      <c r="J33" s="160"/>
      <c r="K33" s="160"/>
      <c r="L33" s="160"/>
      <c r="M33" s="161" t="s">
        <v>548</v>
      </c>
      <c r="N33" s="161"/>
      <c r="O33" s="161" t="s">
        <v>48</v>
      </c>
      <c r="P33" s="161"/>
      <c r="Q33" s="162" t="s">
        <v>49</v>
      </c>
      <c r="R33" s="162"/>
      <c r="S33" s="80" t="s">
        <v>553</v>
      </c>
      <c r="T33" s="80" t="s">
        <v>50</v>
      </c>
      <c r="U33" s="80" t="s">
        <v>552</v>
      </c>
      <c r="V33" s="80">
        <f t="shared" si="0"/>
        <v>31.1</v>
      </c>
      <c r="W33" s="81">
        <f t="shared" si="1"/>
        <v>0.57999999999999996</v>
      </c>
    </row>
    <row r="34" spans="2:25" ht="56.25" customHeight="1" x14ac:dyDescent="0.2">
      <c r="B34" s="159" t="s">
        <v>551</v>
      </c>
      <c r="C34" s="160"/>
      <c r="D34" s="160"/>
      <c r="E34" s="160"/>
      <c r="F34" s="160"/>
      <c r="G34" s="160"/>
      <c r="H34" s="160"/>
      <c r="I34" s="160"/>
      <c r="J34" s="160"/>
      <c r="K34" s="160"/>
      <c r="L34" s="160"/>
      <c r="M34" s="161" t="s">
        <v>548</v>
      </c>
      <c r="N34" s="161"/>
      <c r="O34" s="161" t="s">
        <v>48</v>
      </c>
      <c r="P34" s="161"/>
      <c r="Q34" s="162" t="s">
        <v>49</v>
      </c>
      <c r="R34" s="162"/>
      <c r="S34" s="80" t="s">
        <v>550</v>
      </c>
      <c r="T34" s="80" t="s">
        <v>62</v>
      </c>
      <c r="U34" s="80" t="s">
        <v>163</v>
      </c>
      <c r="V34" s="80" t="str">
        <f t="shared" si="0"/>
        <v>N/A</v>
      </c>
      <c r="W34" s="81" t="str">
        <f t="shared" si="1"/>
        <v>N/A</v>
      </c>
    </row>
    <row r="35" spans="2:25" ht="56.25" customHeight="1" x14ac:dyDescent="0.2">
      <c r="B35" s="159" t="s">
        <v>549</v>
      </c>
      <c r="C35" s="160"/>
      <c r="D35" s="160"/>
      <c r="E35" s="160"/>
      <c r="F35" s="160"/>
      <c r="G35" s="160"/>
      <c r="H35" s="160"/>
      <c r="I35" s="160"/>
      <c r="J35" s="160"/>
      <c r="K35" s="160"/>
      <c r="L35" s="160"/>
      <c r="M35" s="161" t="s">
        <v>548</v>
      </c>
      <c r="N35" s="161"/>
      <c r="O35" s="161" t="s">
        <v>48</v>
      </c>
      <c r="P35" s="161"/>
      <c r="Q35" s="162" t="s">
        <v>68</v>
      </c>
      <c r="R35" s="162"/>
      <c r="S35" s="80" t="s">
        <v>125</v>
      </c>
      <c r="T35" s="80" t="s">
        <v>163</v>
      </c>
      <c r="U35" s="80" t="s">
        <v>163</v>
      </c>
      <c r="V35" s="80" t="str">
        <f t="shared" si="0"/>
        <v>N/A</v>
      </c>
      <c r="W35" s="81" t="str">
        <f t="shared" si="1"/>
        <v>N/A</v>
      </c>
    </row>
    <row r="36" spans="2:25" ht="56.25" customHeight="1" x14ac:dyDescent="0.2">
      <c r="B36" s="159" t="s">
        <v>547</v>
      </c>
      <c r="C36" s="160"/>
      <c r="D36" s="160"/>
      <c r="E36" s="160"/>
      <c r="F36" s="160"/>
      <c r="G36" s="160"/>
      <c r="H36" s="160"/>
      <c r="I36" s="160"/>
      <c r="J36" s="160"/>
      <c r="K36" s="160"/>
      <c r="L36" s="160"/>
      <c r="M36" s="161" t="s">
        <v>544</v>
      </c>
      <c r="N36" s="161"/>
      <c r="O36" s="161" t="s">
        <v>48</v>
      </c>
      <c r="P36" s="161"/>
      <c r="Q36" s="162" t="s">
        <v>49</v>
      </c>
      <c r="R36" s="162"/>
      <c r="S36" s="80" t="s">
        <v>87</v>
      </c>
      <c r="T36" s="80" t="s">
        <v>87</v>
      </c>
      <c r="U36" s="80" t="s">
        <v>546</v>
      </c>
      <c r="V36" s="80">
        <f t="shared" si="0"/>
        <v>89.6</v>
      </c>
      <c r="W36" s="81">
        <f t="shared" si="1"/>
        <v>89.6</v>
      </c>
    </row>
    <row r="37" spans="2:25" ht="56.25" customHeight="1" x14ac:dyDescent="0.2">
      <c r="B37" s="159" t="s">
        <v>545</v>
      </c>
      <c r="C37" s="160"/>
      <c r="D37" s="160"/>
      <c r="E37" s="160"/>
      <c r="F37" s="160"/>
      <c r="G37" s="160"/>
      <c r="H37" s="160"/>
      <c r="I37" s="160"/>
      <c r="J37" s="160"/>
      <c r="K37" s="160"/>
      <c r="L37" s="160"/>
      <c r="M37" s="161" t="s">
        <v>544</v>
      </c>
      <c r="N37" s="161"/>
      <c r="O37" s="161" t="s">
        <v>48</v>
      </c>
      <c r="P37" s="161"/>
      <c r="Q37" s="162" t="s">
        <v>49</v>
      </c>
      <c r="R37" s="162"/>
      <c r="S37" s="80" t="s">
        <v>543</v>
      </c>
      <c r="T37" s="80" t="s">
        <v>543</v>
      </c>
      <c r="U37" s="80" t="s">
        <v>542</v>
      </c>
      <c r="V37" s="80">
        <f t="shared" si="0"/>
        <v>117.14</v>
      </c>
      <c r="W37" s="81">
        <f t="shared" si="1"/>
        <v>117.14</v>
      </c>
    </row>
    <row r="38" spans="2:25" ht="56.25" customHeight="1" x14ac:dyDescent="0.2">
      <c r="B38" s="159" t="s">
        <v>541</v>
      </c>
      <c r="C38" s="160"/>
      <c r="D38" s="160"/>
      <c r="E38" s="160"/>
      <c r="F38" s="160"/>
      <c r="G38" s="160"/>
      <c r="H38" s="160"/>
      <c r="I38" s="160"/>
      <c r="J38" s="160"/>
      <c r="K38" s="160"/>
      <c r="L38" s="160"/>
      <c r="M38" s="161" t="s">
        <v>539</v>
      </c>
      <c r="N38" s="161"/>
      <c r="O38" s="161" t="s">
        <v>48</v>
      </c>
      <c r="P38" s="161"/>
      <c r="Q38" s="162" t="s">
        <v>49</v>
      </c>
      <c r="R38" s="162"/>
      <c r="S38" s="80" t="s">
        <v>235</v>
      </c>
      <c r="T38" s="80" t="s">
        <v>235</v>
      </c>
      <c r="U38" s="80" t="s">
        <v>62</v>
      </c>
      <c r="V38" s="80">
        <f t="shared" si="0"/>
        <v>0</v>
      </c>
      <c r="W38" s="81">
        <f t="shared" si="1"/>
        <v>0</v>
      </c>
    </row>
    <row r="39" spans="2:25" ht="56.25" customHeight="1" thickBot="1" x14ac:dyDescent="0.25">
      <c r="B39" s="159" t="s">
        <v>540</v>
      </c>
      <c r="C39" s="160"/>
      <c r="D39" s="160"/>
      <c r="E39" s="160"/>
      <c r="F39" s="160"/>
      <c r="G39" s="160"/>
      <c r="H39" s="160"/>
      <c r="I39" s="160"/>
      <c r="J39" s="160"/>
      <c r="K39" s="160"/>
      <c r="L39" s="160"/>
      <c r="M39" s="161" t="s">
        <v>539</v>
      </c>
      <c r="N39" s="161"/>
      <c r="O39" s="161" t="s">
        <v>48</v>
      </c>
      <c r="P39" s="161"/>
      <c r="Q39" s="162" t="s">
        <v>49</v>
      </c>
      <c r="R39" s="162"/>
      <c r="S39" s="80" t="s">
        <v>538</v>
      </c>
      <c r="T39" s="80" t="s">
        <v>178</v>
      </c>
      <c r="U39" s="80" t="s">
        <v>62</v>
      </c>
      <c r="V39" s="80">
        <f t="shared" si="0"/>
        <v>0</v>
      </c>
      <c r="W39" s="81">
        <f t="shared" si="1"/>
        <v>0</v>
      </c>
    </row>
    <row r="40" spans="2:25" ht="21.75" customHeight="1" thickTop="1" thickBot="1" x14ac:dyDescent="0.25">
      <c r="B40" s="1" t="s">
        <v>63</v>
      </c>
      <c r="C40" s="2"/>
      <c r="D40" s="2"/>
      <c r="E40" s="2"/>
      <c r="F40" s="2"/>
      <c r="G40" s="2"/>
      <c r="H40" s="3"/>
      <c r="I40" s="3"/>
      <c r="J40" s="3"/>
      <c r="K40" s="3"/>
      <c r="L40" s="3"/>
      <c r="M40" s="3"/>
      <c r="N40" s="3"/>
      <c r="O40" s="3"/>
      <c r="P40" s="3"/>
      <c r="Q40" s="3"/>
      <c r="R40" s="3"/>
      <c r="S40" s="3"/>
      <c r="T40" s="3"/>
      <c r="U40" s="3"/>
      <c r="V40" s="3"/>
      <c r="W40" s="4"/>
      <c r="X40" s="82"/>
    </row>
    <row r="41" spans="2:25" ht="29.25" customHeight="1" thickTop="1" thickBot="1" x14ac:dyDescent="0.25">
      <c r="B41" s="143" t="s">
        <v>2096</v>
      </c>
      <c r="C41" s="144"/>
      <c r="D41" s="144"/>
      <c r="E41" s="144"/>
      <c r="F41" s="144"/>
      <c r="G41" s="144"/>
      <c r="H41" s="144"/>
      <c r="I41" s="144"/>
      <c r="J41" s="144"/>
      <c r="K41" s="144"/>
      <c r="L41" s="144"/>
      <c r="M41" s="144"/>
      <c r="N41" s="144"/>
      <c r="O41" s="144"/>
      <c r="P41" s="144"/>
      <c r="Q41" s="145"/>
      <c r="R41" s="83" t="s">
        <v>41</v>
      </c>
      <c r="S41" s="149" t="s">
        <v>42</v>
      </c>
      <c r="T41" s="149"/>
      <c r="U41" s="84" t="s">
        <v>64</v>
      </c>
      <c r="V41" s="150" t="s">
        <v>65</v>
      </c>
      <c r="W41" s="151"/>
    </row>
    <row r="42" spans="2:25" ht="30.75" customHeight="1" thickBot="1" x14ac:dyDescent="0.25">
      <c r="B42" s="146"/>
      <c r="C42" s="147"/>
      <c r="D42" s="147"/>
      <c r="E42" s="147"/>
      <c r="F42" s="147"/>
      <c r="G42" s="147"/>
      <c r="H42" s="147"/>
      <c r="I42" s="147"/>
      <c r="J42" s="147"/>
      <c r="K42" s="147"/>
      <c r="L42" s="147"/>
      <c r="M42" s="147"/>
      <c r="N42" s="147"/>
      <c r="O42" s="147"/>
      <c r="P42" s="147"/>
      <c r="Q42" s="148"/>
      <c r="R42" s="85" t="s">
        <v>66</v>
      </c>
      <c r="S42" s="85" t="s">
        <v>66</v>
      </c>
      <c r="T42" s="85" t="s">
        <v>48</v>
      </c>
      <c r="U42" s="85" t="s">
        <v>66</v>
      </c>
      <c r="V42" s="85" t="s">
        <v>67</v>
      </c>
      <c r="W42" s="86" t="s">
        <v>68</v>
      </c>
      <c r="Y42" s="82"/>
    </row>
    <row r="43" spans="2:25" ht="23.25" customHeight="1" thickBot="1" x14ac:dyDescent="0.25">
      <c r="B43" s="152" t="s">
        <v>69</v>
      </c>
      <c r="C43" s="153"/>
      <c r="D43" s="153"/>
      <c r="E43" s="87" t="s">
        <v>537</v>
      </c>
      <c r="F43" s="87"/>
      <c r="G43" s="87"/>
      <c r="H43" s="88"/>
      <c r="I43" s="88"/>
      <c r="J43" s="88"/>
      <c r="K43" s="88"/>
      <c r="L43" s="88"/>
      <c r="M43" s="88"/>
      <c r="N43" s="88"/>
      <c r="O43" s="88"/>
      <c r="P43" s="89"/>
      <c r="Q43" s="89"/>
      <c r="R43" s="90" t="s">
        <v>536</v>
      </c>
      <c r="S43" s="91" t="s">
        <v>10</v>
      </c>
      <c r="T43" s="89"/>
      <c r="U43" s="91" t="s">
        <v>535</v>
      </c>
      <c r="V43" s="89"/>
      <c r="W43" s="92">
        <f t="shared" ref="W43:W56" si="2">+IF(ISERR(U43/R43*100),"N/A",ROUND(U43/R43*100,2))</f>
        <v>40.33</v>
      </c>
    </row>
    <row r="44" spans="2:25" ht="26.25" customHeight="1" x14ac:dyDescent="0.2">
      <c r="B44" s="154" t="s">
        <v>73</v>
      </c>
      <c r="C44" s="155"/>
      <c r="D44" s="155"/>
      <c r="E44" s="93" t="s">
        <v>537</v>
      </c>
      <c r="F44" s="93"/>
      <c r="G44" s="93"/>
      <c r="H44" s="94"/>
      <c r="I44" s="94"/>
      <c r="J44" s="94"/>
      <c r="K44" s="94"/>
      <c r="L44" s="94"/>
      <c r="M44" s="94"/>
      <c r="N44" s="94"/>
      <c r="O44" s="94"/>
      <c r="P44" s="95"/>
      <c r="Q44" s="95"/>
      <c r="R44" s="96" t="s">
        <v>536</v>
      </c>
      <c r="S44" s="97" t="s">
        <v>535</v>
      </c>
      <c r="T44" s="97">
        <f>+IF(ISERR(S44/R44*100),"N/A",ROUND(S44/R44*100,2))</f>
        <v>40.33</v>
      </c>
      <c r="U44" s="97" t="s">
        <v>535</v>
      </c>
      <c r="V44" s="97">
        <f>+IF(ISERR(U44/S44*100),"N/A",ROUND(U44/S44*100,2))</f>
        <v>100</v>
      </c>
      <c r="W44" s="98">
        <f t="shared" si="2"/>
        <v>40.33</v>
      </c>
    </row>
    <row r="45" spans="2:25" ht="23.25" customHeight="1" thickBot="1" x14ac:dyDescent="0.25">
      <c r="B45" s="152" t="s">
        <v>69</v>
      </c>
      <c r="C45" s="153"/>
      <c r="D45" s="153"/>
      <c r="E45" s="87" t="s">
        <v>534</v>
      </c>
      <c r="F45" s="87"/>
      <c r="G45" s="87"/>
      <c r="H45" s="88"/>
      <c r="I45" s="88"/>
      <c r="J45" s="88"/>
      <c r="K45" s="88"/>
      <c r="L45" s="88"/>
      <c r="M45" s="88"/>
      <c r="N45" s="88"/>
      <c r="O45" s="88"/>
      <c r="P45" s="89"/>
      <c r="Q45" s="89"/>
      <c r="R45" s="90" t="s">
        <v>533</v>
      </c>
      <c r="S45" s="91" t="s">
        <v>10</v>
      </c>
      <c r="T45" s="89"/>
      <c r="U45" s="91" t="s">
        <v>532</v>
      </c>
      <c r="V45" s="89"/>
      <c r="W45" s="92">
        <f t="shared" si="2"/>
        <v>49.58</v>
      </c>
    </row>
    <row r="46" spans="2:25" ht="26.25" customHeight="1" x14ac:dyDescent="0.2">
      <c r="B46" s="154" t="s">
        <v>73</v>
      </c>
      <c r="C46" s="155"/>
      <c r="D46" s="155"/>
      <c r="E46" s="93" t="s">
        <v>534</v>
      </c>
      <c r="F46" s="93"/>
      <c r="G46" s="93"/>
      <c r="H46" s="94"/>
      <c r="I46" s="94"/>
      <c r="J46" s="94"/>
      <c r="K46" s="94"/>
      <c r="L46" s="94"/>
      <c r="M46" s="94"/>
      <c r="N46" s="94"/>
      <c r="O46" s="94"/>
      <c r="P46" s="95"/>
      <c r="Q46" s="95"/>
      <c r="R46" s="96" t="s">
        <v>533</v>
      </c>
      <c r="S46" s="97" t="s">
        <v>532</v>
      </c>
      <c r="T46" s="97">
        <f>+IF(ISERR(S46/R46*100),"N/A",ROUND(S46/R46*100,2))</f>
        <v>49.58</v>
      </c>
      <c r="U46" s="97" t="s">
        <v>532</v>
      </c>
      <c r="V46" s="97">
        <f>+IF(ISERR(U46/S46*100),"N/A",ROUND(U46/S46*100,2))</f>
        <v>100</v>
      </c>
      <c r="W46" s="98">
        <f t="shared" si="2"/>
        <v>49.58</v>
      </c>
    </row>
    <row r="47" spans="2:25" ht="23.25" customHeight="1" thickBot="1" x14ac:dyDescent="0.25">
      <c r="B47" s="152" t="s">
        <v>69</v>
      </c>
      <c r="C47" s="153"/>
      <c r="D47" s="153"/>
      <c r="E47" s="87" t="s">
        <v>454</v>
      </c>
      <c r="F47" s="87"/>
      <c r="G47" s="87"/>
      <c r="H47" s="88"/>
      <c r="I47" s="88"/>
      <c r="J47" s="88"/>
      <c r="K47" s="88"/>
      <c r="L47" s="88"/>
      <c r="M47" s="88"/>
      <c r="N47" s="88"/>
      <c r="O47" s="88"/>
      <c r="P47" s="89"/>
      <c r="Q47" s="89"/>
      <c r="R47" s="90" t="s">
        <v>531</v>
      </c>
      <c r="S47" s="91" t="s">
        <v>10</v>
      </c>
      <c r="T47" s="89"/>
      <c r="U47" s="91" t="s">
        <v>530</v>
      </c>
      <c r="V47" s="89"/>
      <c r="W47" s="92">
        <f t="shared" si="2"/>
        <v>55.68</v>
      </c>
    </row>
    <row r="48" spans="2:25" ht="26.25" customHeight="1" x14ac:dyDescent="0.2">
      <c r="B48" s="154" t="s">
        <v>73</v>
      </c>
      <c r="C48" s="155"/>
      <c r="D48" s="155"/>
      <c r="E48" s="93" t="s">
        <v>454</v>
      </c>
      <c r="F48" s="93"/>
      <c r="G48" s="93"/>
      <c r="H48" s="94"/>
      <c r="I48" s="94"/>
      <c r="J48" s="94"/>
      <c r="K48" s="94"/>
      <c r="L48" s="94"/>
      <c r="M48" s="94"/>
      <c r="N48" s="94"/>
      <c r="O48" s="94"/>
      <c r="P48" s="95"/>
      <c r="Q48" s="95"/>
      <c r="R48" s="96" t="s">
        <v>531</v>
      </c>
      <c r="S48" s="97" t="s">
        <v>530</v>
      </c>
      <c r="T48" s="97">
        <f>+IF(ISERR(S48/R48*100),"N/A",ROUND(S48/R48*100,2))</f>
        <v>55.68</v>
      </c>
      <c r="U48" s="97" t="s">
        <v>530</v>
      </c>
      <c r="V48" s="97">
        <f>+IF(ISERR(U48/S48*100),"N/A",ROUND(U48/S48*100,2))</f>
        <v>100</v>
      </c>
      <c r="W48" s="98">
        <f t="shared" si="2"/>
        <v>55.68</v>
      </c>
    </row>
    <row r="49" spans="2:23" ht="23.25" customHeight="1" thickBot="1" x14ac:dyDescent="0.25">
      <c r="B49" s="152" t="s">
        <v>69</v>
      </c>
      <c r="C49" s="153"/>
      <c r="D49" s="153"/>
      <c r="E49" s="87" t="s">
        <v>451</v>
      </c>
      <c r="F49" s="87"/>
      <c r="G49" s="87"/>
      <c r="H49" s="88"/>
      <c r="I49" s="88"/>
      <c r="J49" s="88"/>
      <c r="K49" s="88"/>
      <c r="L49" s="88"/>
      <c r="M49" s="88"/>
      <c r="N49" s="88"/>
      <c r="O49" s="88"/>
      <c r="P49" s="89"/>
      <c r="Q49" s="89"/>
      <c r="R49" s="90" t="s">
        <v>529</v>
      </c>
      <c r="S49" s="91" t="s">
        <v>10</v>
      </c>
      <c r="T49" s="89"/>
      <c r="U49" s="91" t="s">
        <v>528</v>
      </c>
      <c r="V49" s="89"/>
      <c r="W49" s="92">
        <f t="shared" si="2"/>
        <v>46.08</v>
      </c>
    </row>
    <row r="50" spans="2:23" ht="26.25" customHeight="1" x14ac:dyDescent="0.2">
      <c r="B50" s="154" t="s">
        <v>73</v>
      </c>
      <c r="C50" s="155"/>
      <c r="D50" s="155"/>
      <c r="E50" s="93" t="s">
        <v>451</v>
      </c>
      <c r="F50" s="93"/>
      <c r="G50" s="93"/>
      <c r="H50" s="94"/>
      <c r="I50" s="94"/>
      <c r="J50" s="94"/>
      <c r="K50" s="94"/>
      <c r="L50" s="94"/>
      <c r="M50" s="94"/>
      <c r="N50" s="94"/>
      <c r="O50" s="94"/>
      <c r="P50" s="95"/>
      <c r="Q50" s="95"/>
      <c r="R50" s="96" t="s">
        <v>529</v>
      </c>
      <c r="S50" s="97" t="s">
        <v>528</v>
      </c>
      <c r="T50" s="97">
        <f>+IF(ISERR(S50/R50*100),"N/A",ROUND(S50/R50*100,2))</f>
        <v>46.08</v>
      </c>
      <c r="U50" s="97" t="s">
        <v>528</v>
      </c>
      <c r="V50" s="97">
        <f>+IF(ISERR(U50/S50*100),"N/A",ROUND(U50/S50*100,2))</f>
        <v>100</v>
      </c>
      <c r="W50" s="98">
        <f t="shared" si="2"/>
        <v>46.08</v>
      </c>
    </row>
    <row r="51" spans="2:23" ht="23.25" customHeight="1" thickBot="1" x14ac:dyDescent="0.25">
      <c r="B51" s="152" t="s">
        <v>69</v>
      </c>
      <c r="C51" s="153"/>
      <c r="D51" s="153"/>
      <c r="E51" s="87" t="s">
        <v>526</v>
      </c>
      <c r="F51" s="87"/>
      <c r="G51" s="87"/>
      <c r="H51" s="88"/>
      <c r="I51" s="88"/>
      <c r="J51" s="88"/>
      <c r="K51" s="88"/>
      <c r="L51" s="88"/>
      <c r="M51" s="88"/>
      <c r="N51" s="88"/>
      <c r="O51" s="88"/>
      <c r="P51" s="89"/>
      <c r="Q51" s="89"/>
      <c r="R51" s="90" t="s">
        <v>527</v>
      </c>
      <c r="S51" s="91" t="s">
        <v>10</v>
      </c>
      <c r="T51" s="89"/>
      <c r="U51" s="91" t="s">
        <v>524</v>
      </c>
      <c r="V51" s="89"/>
      <c r="W51" s="92">
        <f t="shared" si="2"/>
        <v>93.71</v>
      </c>
    </row>
    <row r="52" spans="2:23" ht="26.25" customHeight="1" x14ac:dyDescent="0.2">
      <c r="B52" s="154" t="s">
        <v>73</v>
      </c>
      <c r="C52" s="155"/>
      <c r="D52" s="155"/>
      <c r="E52" s="93" t="s">
        <v>526</v>
      </c>
      <c r="F52" s="93"/>
      <c r="G52" s="93"/>
      <c r="H52" s="94"/>
      <c r="I52" s="94"/>
      <c r="J52" s="94"/>
      <c r="K52" s="94"/>
      <c r="L52" s="94"/>
      <c r="M52" s="94"/>
      <c r="N52" s="94"/>
      <c r="O52" s="94"/>
      <c r="P52" s="95"/>
      <c r="Q52" s="95"/>
      <c r="R52" s="96" t="s">
        <v>525</v>
      </c>
      <c r="S52" s="97" t="s">
        <v>524</v>
      </c>
      <c r="T52" s="97">
        <f>+IF(ISERR(S52/R52*100),"N/A",ROUND(S52/R52*100,2))</f>
        <v>97.4</v>
      </c>
      <c r="U52" s="97" t="s">
        <v>524</v>
      </c>
      <c r="V52" s="97">
        <f>+IF(ISERR(U52/S52*100),"N/A",ROUND(U52/S52*100,2))</f>
        <v>100</v>
      </c>
      <c r="W52" s="98">
        <f t="shared" si="2"/>
        <v>97.4</v>
      </c>
    </row>
    <row r="53" spans="2:23" ht="23.25" customHeight="1" thickBot="1" x14ac:dyDescent="0.25">
      <c r="B53" s="152" t="s">
        <v>69</v>
      </c>
      <c r="C53" s="153"/>
      <c r="D53" s="153"/>
      <c r="E53" s="87" t="s">
        <v>522</v>
      </c>
      <c r="F53" s="87"/>
      <c r="G53" s="87"/>
      <c r="H53" s="88"/>
      <c r="I53" s="88"/>
      <c r="J53" s="88"/>
      <c r="K53" s="88"/>
      <c r="L53" s="88"/>
      <c r="M53" s="88"/>
      <c r="N53" s="88"/>
      <c r="O53" s="88"/>
      <c r="P53" s="89"/>
      <c r="Q53" s="89"/>
      <c r="R53" s="90" t="s">
        <v>523</v>
      </c>
      <c r="S53" s="91" t="s">
        <v>10</v>
      </c>
      <c r="T53" s="89"/>
      <c r="U53" s="91" t="s">
        <v>519</v>
      </c>
      <c r="V53" s="89"/>
      <c r="W53" s="92">
        <f t="shared" si="2"/>
        <v>25.71</v>
      </c>
    </row>
    <row r="54" spans="2:23" ht="26.25" customHeight="1" x14ac:dyDescent="0.2">
      <c r="B54" s="154" t="s">
        <v>73</v>
      </c>
      <c r="C54" s="155"/>
      <c r="D54" s="155"/>
      <c r="E54" s="93" t="s">
        <v>522</v>
      </c>
      <c r="F54" s="93"/>
      <c r="G54" s="93"/>
      <c r="H54" s="94"/>
      <c r="I54" s="94"/>
      <c r="J54" s="94"/>
      <c r="K54" s="94"/>
      <c r="L54" s="94"/>
      <c r="M54" s="94"/>
      <c r="N54" s="94"/>
      <c r="O54" s="94"/>
      <c r="P54" s="95"/>
      <c r="Q54" s="95"/>
      <c r="R54" s="96" t="s">
        <v>521</v>
      </c>
      <c r="S54" s="97" t="s">
        <v>520</v>
      </c>
      <c r="T54" s="97">
        <f>+IF(ISERR(S54/R54*100),"N/A",ROUND(S54/R54*100,2))</f>
        <v>47.89</v>
      </c>
      <c r="U54" s="97" t="s">
        <v>519</v>
      </c>
      <c r="V54" s="97">
        <f>+IF(ISERR(U54/S54*100),"N/A",ROUND(U54/S54*100,2))</f>
        <v>96.46</v>
      </c>
      <c r="W54" s="98">
        <f t="shared" si="2"/>
        <v>46.2</v>
      </c>
    </row>
    <row r="55" spans="2:23" ht="23.25" customHeight="1" thickBot="1" x14ac:dyDescent="0.25">
      <c r="B55" s="152" t="s">
        <v>69</v>
      </c>
      <c r="C55" s="153"/>
      <c r="D55" s="153"/>
      <c r="E55" s="87" t="s">
        <v>517</v>
      </c>
      <c r="F55" s="87"/>
      <c r="G55" s="87"/>
      <c r="H55" s="88"/>
      <c r="I55" s="88"/>
      <c r="J55" s="88"/>
      <c r="K55" s="88"/>
      <c r="L55" s="88"/>
      <c r="M55" s="88"/>
      <c r="N55" s="88"/>
      <c r="O55" s="88"/>
      <c r="P55" s="89"/>
      <c r="Q55" s="89"/>
      <c r="R55" s="90" t="s">
        <v>518</v>
      </c>
      <c r="S55" s="91" t="s">
        <v>10</v>
      </c>
      <c r="T55" s="89"/>
      <c r="U55" s="91" t="s">
        <v>62</v>
      </c>
      <c r="V55" s="89"/>
      <c r="W55" s="92">
        <f t="shared" si="2"/>
        <v>0</v>
      </c>
    </row>
    <row r="56" spans="2:23" ht="26.25" customHeight="1" thickBot="1" x14ac:dyDescent="0.25">
      <c r="B56" s="154" t="s">
        <v>73</v>
      </c>
      <c r="C56" s="155"/>
      <c r="D56" s="155"/>
      <c r="E56" s="93" t="s">
        <v>517</v>
      </c>
      <c r="F56" s="93"/>
      <c r="G56" s="93"/>
      <c r="H56" s="94"/>
      <c r="I56" s="94"/>
      <c r="J56" s="94"/>
      <c r="K56" s="94"/>
      <c r="L56" s="94"/>
      <c r="M56" s="94"/>
      <c r="N56" s="94"/>
      <c r="O56" s="94"/>
      <c r="P56" s="95"/>
      <c r="Q56" s="95"/>
      <c r="R56" s="96" t="s">
        <v>516</v>
      </c>
      <c r="S56" s="97" t="s">
        <v>62</v>
      </c>
      <c r="T56" s="97">
        <f>+IF(ISERR(S56/R56*100),"N/A",ROUND(S56/R56*100,2))</f>
        <v>0</v>
      </c>
      <c r="U56" s="97" t="s">
        <v>62</v>
      </c>
      <c r="V56" s="97" t="str">
        <f>+IF(ISERR(U56/S56*100),"N/A",ROUND(U56/S56*100,2))</f>
        <v>N/A</v>
      </c>
      <c r="W56" s="98">
        <f t="shared" si="2"/>
        <v>0</v>
      </c>
    </row>
    <row r="57" spans="2:23" ht="22.5" customHeight="1" thickTop="1" thickBot="1" x14ac:dyDescent="0.25">
      <c r="B57" s="1" t="s">
        <v>76</v>
      </c>
      <c r="C57" s="2"/>
      <c r="D57" s="2"/>
      <c r="E57" s="2"/>
      <c r="F57" s="2"/>
      <c r="G57" s="2"/>
      <c r="H57" s="3"/>
      <c r="I57" s="3"/>
      <c r="J57" s="3"/>
      <c r="K57" s="3"/>
      <c r="L57" s="3"/>
      <c r="M57" s="3"/>
      <c r="N57" s="3"/>
      <c r="O57" s="3"/>
      <c r="P57" s="3"/>
      <c r="Q57" s="3"/>
      <c r="R57" s="3"/>
      <c r="S57" s="3"/>
      <c r="T57" s="3"/>
      <c r="U57" s="3"/>
      <c r="V57" s="3"/>
      <c r="W57" s="4"/>
    </row>
    <row r="58" spans="2:23" ht="37.5" customHeight="1" thickTop="1" x14ac:dyDescent="0.2">
      <c r="B58" s="137" t="s">
        <v>2339</v>
      </c>
      <c r="C58" s="138"/>
      <c r="D58" s="138"/>
      <c r="E58" s="138"/>
      <c r="F58" s="138"/>
      <c r="G58" s="138"/>
      <c r="H58" s="138"/>
      <c r="I58" s="138"/>
      <c r="J58" s="138"/>
      <c r="K58" s="138"/>
      <c r="L58" s="138"/>
      <c r="M58" s="138"/>
      <c r="N58" s="138"/>
      <c r="O58" s="138"/>
      <c r="P58" s="138"/>
      <c r="Q58" s="138"/>
      <c r="R58" s="138"/>
      <c r="S58" s="138"/>
      <c r="T58" s="138"/>
      <c r="U58" s="138"/>
      <c r="V58" s="138"/>
      <c r="W58" s="139"/>
    </row>
    <row r="59" spans="2:23" ht="334.5" customHeight="1" thickBot="1" x14ac:dyDescent="0.25">
      <c r="B59" s="156"/>
      <c r="C59" s="157"/>
      <c r="D59" s="157"/>
      <c r="E59" s="157"/>
      <c r="F59" s="157"/>
      <c r="G59" s="157"/>
      <c r="H59" s="157"/>
      <c r="I59" s="157"/>
      <c r="J59" s="157"/>
      <c r="K59" s="157"/>
      <c r="L59" s="157"/>
      <c r="M59" s="157"/>
      <c r="N59" s="157"/>
      <c r="O59" s="157"/>
      <c r="P59" s="157"/>
      <c r="Q59" s="157"/>
      <c r="R59" s="157"/>
      <c r="S59" s="157"/>
      <c r="T59" s="157"/>
      <c r="U59" s="157"/>
      <c r="V59" s="157"/>
      <c r="W59" s="158"/>
    </row>
    <row r="60" spans="2:23" ht="37.5" customHeight="1" thickTop="1" x14ac:dyDescent="0.2">
      <c r="B60" s="137" t="s">
        <v>2340</v>
      </c>
      <c r="C60" s="138"/>
      <c r="D60" s="138"/>
      <c r="E60" s="138"/>
      <c r="F60" s="138"/>
      <c r="G60" s="138"/>
      <c r="H60" s="138"/>
      <c r="I60" s="138"/>
      <c r="J60" s="138"/>
      <c r="K60" s="138"/>
      <c r="L60" s="138"/>
      <c r="M60" s="138"/>
      <c r="N60" s="138"/>
      <c r="O60" s="138"/>
      <c r="P60" s="138"/>
      <c r="Q60" s="138"/>
      <c r="R60" s="138"/>
      <c r="S60" s="138"/>
      <c r="T60" s="138"/>
      <c r="U60" s="138"/>
      <c r="V60" s="138"/>
      <c r="W60" s="139"/>
    </row>
    <row r="61" spans="2:23" ht="329.25" customHeight="1" thickBot="1" x14ac:dyDescent="0.25">
      <c r="B61" s="156"/>
      <c r="C61" s="157"/>
      <c r="D61" s="157"/>
      <c r="E61" s="157"/>
      <c r="F61" s="157"/>
      <c r="G61" s="157"/>
      <c r="H61" s="157"/>
      <c r="I61" s="157"/>
      <c r="J61" s="157"/>
      <c r="K61" s="157"/>
      <c r="L61" s="157"/>
      <c r="M61" s="157"/>
      <c r="N61" s="157"/>
      <c r="O61" s="157"/>
      <c r="P61" s="157"/>
      <c r="Q61" s="157"/>
      <c r="R61" s="157"/>
      <c r="S61" s="157"/>
      <c r="T61" s="157"/>
      <c r="U61" s="157"/>
      <c r="V61" s="157"/>
      <c r="W61" s="158"/>
    </row>
    <row r="62" spans="2:23" ht="37.5" customHeight="1" thickTop="1" x14ac:dyDescent="0.2">
      <c r="B62" s="137" t="s">
        <v>2341</v>
      </c>
      <c r="C62" s="138"/>
      <c r="D62" s="138"/>
      <c r="E62" s="138"/>
      <c r="F62" s="138"/>
      <c r="G62" s="138"/>
      <c r="H62" s="138"/>
      <c r="I62" s="138"/>
      <c r="J62" s="138"/>
      <c r="K62" s="138"/>
      <c r="L62" s="138"/>
      <c r="M62" s="138"/>
      <c r="N62" s="138"/>
      <c r="O62" s="138"/>
      <c r="P62" s="138"/>
      <c r="Q62" s="138"/>
      <c r="R62" s="138"/>
      <c r="S62" s="138"/>
      <c r="T62" s="138"/>
      <c r="U62" s="138"/>
      <c r="V62" s="138"/>
      <c r="W62" s="139"/>
    </row>
    <row r="63" spans="2:23" ht="306" customHeight="1" thickBot="1" x14ac:dyDescent="0.25">
      <c r="B63" s="140"/>
      <c r="C63" s="141"/>
      <c r="D63" s="141"/>
      <c r="E63" s="141"/>
      <c r="F63" s="141"/>
      <c r="G63" s="141"/>
      <c r="H63" s="141"/>
      <c r="I63" s="141"/>
      <c r="J63" s="141"/>
      <c r="K63" s="141"/>
      <c r="L63" s="141"/>
      <c r="M63" s="141"/>
      <c r="N63" s="141"/>
      <c r="O63" s="141"/>
      <c r="P63" s="141"/>
      <c r="Q63" s="141"/>
      <c r="R63" s="141"/>
      <c r="S63" s="141"/>
      <c r="T63" s="141"/>
      <c r="U63" s="141"/>
      <c r="V63" s="141"/>
      <c r="W63" s="142"/>
    </row>
  </sheetData>
  <mergeCells count="127">
    <mergeCell ref="B45:D45"/>
    <mergeCell ref="B46:D46"/>
    <mergeCell ref="B47:D47"/>
    <mergeCell ref="B48:D48"/>
    <mergeCell ref="B49:D49"/>
    <mergeCell ref="B50:D50"/>
    <mergeCell ref="B51:D51"/>
    <mergeCell ref="B60:W61"/>
    <mergeCell ref="B62:W63"/>
    <mergeCell ref="B52:D52"/>
    <mergeCell ref="B53:D53"/>
    <mergeCell ref="B54:D54"/>
    <mergeCell ref="B55:D55"/>
    <mergeCell ref="B56:D56"/>
    <mergeCell ref="B58:W59"/>
    <mergeCell ref="B39:L39"/>
    <mergeCell ref="M39:N39"/>
    <mergeCell ref="O39:P39"/>
    <mergeCell ref="Q39:R39"/>
    <mergeCell ref="B41:Q42"/>
    <mergeCell ref="S41:T41"/>
    <mergeCell ref="V41:W41"/>
    <mergeCell ref="B43:D43"/>
    <mergeCell ref="B44:D44"/>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5:L25"/>
    <mergeCell ref="M25:N25"/>
    <mergeCell ref="O25:P25"/>
    <mergeCell ref="Q25:R25"/>
    <mergeCell ref="B23:L24"/>
    <mergeCell ref="M23:N24"/>
    <mergeCell ref="O23:P24"/>
    <mergeCell ref="B26:L26"/>
    <mergeCell ref="M26:N26"/>
    <mergeCell ref="O26:P26"/>
    <mergeCell ref="Q26:R26"/>
    <mergeCell ref="Q23:R24"/>
    <mergeCell ref="S23:S24"/>
    <mergeCell ref="T23:T24"/>
    <mergeCell ref="C19:I19"/>
    <mergeCell ref="L19:Q19"/>
    <mergeCell ref="T19:W19"/>
    <mergeCell ref="C20:W20"/>
    <mergeCell ref="B22:T22"/>
    <mergeCell ref="U22:W22"/>
    <mergeCell ref="U23:U24"/>
    <mergeCell ref="V23:V24"/>
    <mergeCell ref="W23:W24"/>
    <mergeCell ref="D12:H12"/>
    <mergeCell ref="I12:W12"/>
    <mergeCell ref="C13:W13"/>
    <mergeCell ref="C14:W14"/>
    <mergeCell ref="B17:I17"/>
    <mergeCell ref="K17:Q17"/>
    <mergeCell ref="S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6" min="1" max="20" man="1"/>
    <brk id="44" min="1" max="22" man="1"/>
    <brk id="59" min="1" max="22" man="1"/>
    <brk id="61"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604</v>
      </c>
      <c r="M4" s="193" t="s">
        <v>603</v>
      </c>
      <c r="N4" s="193"/>
      <c r="O4" s="193"/>
      <c r="P4" s="193"/>
      <c r="Q4" s="194"/>
      <c r="R4" s="64"/>
      <c r="S4" s="195" t="s">
        <v>2141</v>
      </c>
      <c r="T4" s="196"/>
      <c r="U4" s="196"/>
      <c r="V4" s="183" t="s">
        <v>602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340</v>
      </c>
      <c r="D6" s="179" t="s">
        <v>601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548</v>
      </c>
      <c r="D7" s="181" t="s">
        <v>582</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600</v>
      </c>
      <c r="K8" s="71" t="s">
        <v>599</v>
      </c>
      <c r="L8" s="71" t="s">
        <v>598</v>
      </c>
      <c r="M8" s="71" t="s">
        <v>597</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53.75" customHeight="1" thickTop="1" thickBot="1" x14ac:dyDescent="0.25">
      <c r="B10" s="72" t="s">
        <v>21</v>
      </c>
      <c r="C10" s="183" t="s">
        <v>596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595</v>
      </c>
      <c r="C21" s="160"/>
      <c r="D21" s="160"/>
      <c r="E21" s="160"/>
      <c r="F21" s="160"/>
      <c r="G21" s="160"/>
      <c r="H21" s="160"/>
      <c r="I21" s="160"/>
      <c r="J21" s="160"/>
      <c r="K21" s="160"/>
      <c r="L21" s="160"/>
      <c r="M21" s="161" t="s">
        <v>340</v>
      </c>
      <c r="N21" s="161"/>
      <c r="O21" s="161" t="s">
        <v>48</v>
      </c>
      <c r="P21" s="161"/>
      <c r="Q21" s="162" t="s">
        <v>68</v>
      </c>
      <c r="R21" s="162"/>
      <c r="S21" s="80" t="s">
        <v>594</v>
      </c>
      <c r="T21" s="80" t="s">
        <v>163</v>
      </c>
      <c r="U21" s="80" t="s">
        <v>163</v>
      </c>
      <c r="V21" s="80" t="str">
        <f>+IF(ISERR(U21/T21*100),"N/A",ROUND(U21/T21*100,2))</f>
        <v>N/A</v>
      </c>
      <c r="W21" s="81" t="str">
        <f>+IF(ISERR(U21/S21*100),"N/A",ROUND(U21/S21*100,2))</f>
        <v>N/A</v>
      </c>
    </row>
    <row r="22" spans="2:27" ht="56.25" customHeight="1" thickBot="1" x14ac:dyDescent="0.25">
      <c r="B22" s="159" t="s">
        <v>593</v>
      </c>
      <c r="C22" s="160"/>
      <c r="D22" s="160"/>
      <c r="E22" s="160"/>
      <c r="F22" s="160"/>
      <c r="G22" s="160"/>
      <c r="H22" s="160"/>
      <c r="I22" s="160"/>
      <c r="J22" s="160"/>
      <c r="K22" s="160"/>
      <c r="L22" s="160"/>
      <c r="M22" s="161" t="s">
        <v>548</v>
      </c>
      <c r="N22" s="161"/>
      <c r="O22" s="161" t="s">
        <v>48</v>
      </c>
      <c r="P22" s="161"/>
      <c r="Q22" s="162" t="s">
        <v>49</v>
      </c>
      <c r="R22" s="162"/>
      <c r="S22" s="80" t="s">
        <v>87</v>
      </c>
      <c r="T22" s="80" t="s">
        <v>230</v>
      </c>
      <c r="U22" s="80" t="s">
        <v>592</v>
      </c>
      <c r="V22" s="80">
        <f>+IF(ISERR(U22/T22*100),"N/A",ROUND(U22/T22*100,2))</f>
        <v>46</v>
      </c>
      <c r="W22" s="81">
        <f>+IF(ISERR(U22/S22*100),"N/A",ROUND(U22/S22*100,2))</f>
        <v>9.1999999999999993</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333</v>
      </c>
      <c r="F26" s="87"/>
      <c r="G26" s="87"/>
      <c r="H26" s="88"/>
      <c r="I26" s="88"/>
      <c r="J26" s="88"/>
      <c r="K26" s="88"/>
      <c r="L26" s="88"/>
      <c r="M26" s="88"/>
      <c r="N26" s="88"/>
      <c r="O26" s="88"/>
      <c r="P26" s="89"/>
      <c r="Q26" s="89"/>
      <c r="R26" s="90" t="s">
        <v>591</v>
      </c>
      <c r="S26" s="91" t="s">
        <v>10</v>
      </c>
      <c r="T26" s="89"/>
      <c r="U26" s="91" t="s">
        <v>589</v>
      </c>
      <c r="V26" s="89"/>
      <c r="W26" s="92">
        <f>+IF(ISERR(U26/R26*100),"N/A",ROUND(U26/R26*100,2))</f>
        <v>51.77</v>
      </c>
    </row>
    <row r="27" spans="2:27" ht="26.25" customHeight="1" x14ac:dyDescent="0.2">
      <c r="B27" s="154" t="s">
        <v>73</v>
      </c>
      <c r="C27" s="155"/>
      <c r="D27" s="155"/>
      <c r="E27" s="93" t="s">
        <v>333</v>
      </c>
      <c r="F27" s="93"/>
      <c r="G27" s="93"/>
      <c r="H27" s="94"/>
      <c r="I27" s="94"/>
      <c r="J27" s="94"/>
      <c r="K27" s="94"/>
      <c r="L27" s="94"/>
      <c r="M27" s="94"/>
      <c r="N27" s="94"/>
      <c r="O27" s="94"/>
      <c r="P27" s="95"/>
      <c r="Q27" s="95"/>
      <c r="R27" s="96" t="s">
        <v>590</v>
      </c>
      <c r="S27" s="97" t="s">
        <v>589</v>
      </c>
      <c r="T27" s="97">
        <f>+IF(ISERR(S27/R27*100),"N/A",ROUND(S27/R27*100,2))</f>
        <v>59.91</v>
      </c>
      <c r="U27" s="97" t="s">
        <v>589</v>
      </c>
      <c r="V27" s="97">
        <f>+IF(ISERR(U27/S27*100),"N/A",ROUND(U27/S27*100,2))</f>
        <v>100</v>
      </c>
      <c r="W27" s="98">
        <f>+IF(ISERR(U27/R27*100),"N/A",ROUND(U27/R27*100,2))</f>
        <v>59.91</v>
      </c>
    </row>
    <row r="28" spans="2:27" ht="23.25" customHeight="1" thickBot="1" x14ac:dyDescent="0.25">
      <c r="B28" s="152" t="s">
        <v>69</v>
      </c>
      <c r="C28" s="153"/>
      <c r="D28" s="153"/>
      <c r="E28" s="87" t="s">
        <v>526</v>
      </c>
      <c r="F28" s="87"/>
      <c r="G28" s="87"/>
      <c r="H28" s="88"/>
      <c r="I28" s="88"/>
      <c r="J28" s="88"/>
      <c r="K28" s="88"/>
      <c r="L28" s="88"/>
      <c r="M28" s="88"/>
      <c r="N28" s="88"/>
      <c r="O28" s="88"/>
      <c r="P28" s="89"/>
      <c r="Q28" s="89"/>
      <c r="R28" s="90" t="s">
        <v>588</v>
      </c>
      <c r="S28" s="91" t="s">
        <v>10</v>
      </c>
      <c r="T28" s="89"/>
      <c r="U28" s="91" t="s">
        <v>586</v>
      </c>
      <c r="V28" s="89"/>
      <c r="W28" s="92">
        <f>+IF(ISERR(U28/R28*100),"N/A",ROUND(U28/R28*100,2))</f>
        <v>50.44</v>
      </c>
    </row>
    <row r="29" spans="2:27" ht="26.25" customHeight="1" thickBot="1" x14ac:dyDescent="0.25">
      <c r="B29" s="154" t="s">
        <v>73</v>
      </c>
      <c r="C29" s="155"/>
      <c r="D29" s="155"/>
      <c r="E29" s="93" t="s">
        <v>526</v>
      </c>
      <c r="F29" s="93"/>
      <c r="G29" s="93"/>
      <c r="H29" s="94"/>
      <c r="I29" s="94"/>
      <c r="J29" s="94"/>
      <c r="K29" s="94"/>
      <c r="L29" s="94"/>
      <c r="M29" s="94"/>
      <c r="N29" s="94"/>
      <c r="O29" s="94"/>
      <c r="P29" s="95"/>
      <c r="Q29" s="95"/>
      <c r="R29" s="96" t="s">
        <v>587</v>
      </c>
      <c r="S29" s="97" t="s">
        <v>586</v>
      </c>
      <c r="T29" s="97">
        <f>+IF(ISERR(S29/R29*100),"N/A",ROUND(S29/R29*100,2))</f>
        <v>50</v>
      </c>
      <c r="U29" s="97" t="s">
        <v>586</v>
      </c>
      <c r="V29" s="97">
        <f>+IF(ISERR(U29/S29*100),"N/A",ROUND(U29/S29*100,2))</f>
        <v>100</v>
      </c>
      <c r="W29" s="98">
        <f>+IF(ISERR(U29/R29*100),"N/A",ROUND(U29/R29*100,2))</f>
        <v>50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2336</v>
      </c>
      <c r="C31" s="138"/>
      <c r="D31" s="138"/>
      <c r="E31" s="138"/>
      <c r="F31" s="138"/>
      <c r="G31" s="138"/>
      <c r="H31" s="138"/>
      <c r="I31" s="138"/>
      <c r="J31" s="138"/>
      <c r="K31" s="138"/>
      <c r="L31" s="138"/>
      <c r="M31" s="138"/>
      <c r="N31" s="138"/>
      <c r="O31" s="138"/>
      <c r="P31" s="138"/>
      <c r="Q31" s="138"/>
      <c r="R31" s="138"/>
      <c r="S31" s="138"/>
      <c r="T31" s="138"/>
      <c r="U31" s="138"/>
      <c r="V31" s="138"/>
      <c r="W31" s="139"/>
    </row>
    <row r="32" spans="2:27" ht="74.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2337</v>
      </c>
      <c r="C33" s="138"/>
      <c r="D33" s="138"/>
      <c r="E33" s="138"/>
      <c r="F33" s="138"/>
      <c r="G33" s="138"/>
      <c r="H33" s="138"/>
      <c r="I33" s="138"/>
      <c r="J33" s="138"/>
      <c r="K33" s="138"/>
      <c r="L33" s="138"/>
      <c r="M33" s="138"/>
      <c r="N33" s="138"/>
      <c r="O33" s="138"/>
      <c r="P33" s="138"/>
      <c r="Q33" s="138"/>
      <c r="R33" s="138"/>
      <c r="S33" s="138"/>
      <c r="T33" s="138"/>
      <c r="U33" s="138"/>
      <c r="V33" s="138"/>
      <c r="W33" s="139"/>
    </row>
    <row r="34" spans="2:23" ht="78.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2338</v>
      </c>
      <c r="C35" s="138"/>
      <c r="D35" s="138"/>
      <c r="E35" s="138"/>
      <c r="F35" s="138"/>
      <c r="G35" s="138"/>
      <c r="H35" s="138"/>
      <c r="I35" s="138"/>
      <c r="J35" s="138"/>
      <c r="K35" s="138"/>
      <c r="L35" s="138"/>
      <c r="M35" s="138"/>
      <c r="N35" s="138"/>
      <c r="O35" s="138"/>
      <c r="P35" s="138"/>
      <c r="Q35" s="138"/>
      <c r="R35" s="138"/>
      <c r="S35" s="138"/>
      <c r="T35" s="138"/>
      <c r="U35" s="138"/>
      <c r="V35" s="138"/>
      <c r="W35" s="139"/>
    </row>
    <row r="36" spans="2:23" ht="68.2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617</v>
      </c>
      <c r="M4" s="193" t="s">
        <v>616</v>
      </c>
      <c r="N4" s="193"/>
      <c r="O4" s="193"/>
      <c r="P4" s="193"/>
      <c r="Q4" s="194"/>
      <c r="R4" s="64"/>
      <c r="S4" s="195" t="s">
        <v>2141</v>
      </c>
      <c r="T4" s="196"/>
      <c r="U4" s="196"/>
      <c r="V4" s="183" t="s">
        <v>615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55.5" customHeight="1" thickBot="1" x14ac:dyDescent="0.25">
      <c r="B6" s="65" t="s">
        <v>11</v>
      </c>
      <c r="C6" s="66" t="s">
        <v>609</v>
      </c>
      <c r="D6" s="179" t="s">
        <v>614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613</v>
      </c>
      <c r="K8" s="71" t="s">
        <v>612</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89.25" customHeight="1" thickTop="1" thickBot="1" x14ac:dyDescent="0.25">
      <c r="B10" s="72" t="s">
        <v>21</v>
      </c>
      <c r="C10" s="183" t="s">
        <v>611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610</v>
      </c>
      <c r="C21" s="160"/>
      <c r="D21" s="160"/>
      <c r="E21" s="160"/>
      <c r="F21" s="160"/>
      <c r="G21" s="160"/>
      <c r="H21" s="160"/>
      <c r="I21" s="160"/>
      <c r="J21" s="160"/>
      <c r="K21" s="160"/>
      <c r="L21" s="160"/>
      <c r="M21" s="161" t="s">
        <v>609</v>
      </c>
      <c r="N21" s="161"/>
      <c r="O21" s="161" t="s">
        <v>48</v>
      </c>
      <c r="P21" s="161"/>
      <c r="Q21" s="162" t="s">
        <v>68</v>
      </c>
      <c r="R21" s="162"/>
      <c r="S21" s="80" t="s">
        <v>608</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606</v>
      </c>
      <c r="F25" s="87"/>
      <c r="G25" s="87"/>
      <c r="H25" s="88"/>
      <c r="I25" s="88"/>
      <c r="J25" s="88"/>
      <c r="K25" s="88"/>
      <c r="L25" s="88"/>
      <c r="M25" s="88"/>
      <c r="N25" s="88"/>
      <c r="O25" s="88"/>
      <c r="P25" s="89"/>
      <c r="Q25" s="89"/>
      <c r="R25" s="90" t="s">
        <v>607</v>
      </c>
      <c r="S25" s="91" t="s">
        <v>10</v>
      </c>
      <c r="T25" s="89"/>
      <c r="U25" s="91" t="s">
        <v>605</v>
      </c>
      <c r="V25" s="89"/>
      <c r="W25" s="92">
        <f>+IF(ISERR(U25/R25*100),"N/A",ROUND(U25/R25*100,2))</f>
        <v>90.69</v>
      </c>
    </row>
    <row r="26" spans="2:27" ht="26.25" customHeight="1" thickBot="1" x14ac:dyDescent="0.25">
      <c r="B26" s="154" t="s">
        <v>73</v>
      </c>
      <c r="C26" s="155"/>
      <c r="D26" s="155"/>
      <c r="E26" s="93" t="s">
        <v>606</v>
      </c>
      <c r="F26" s="93"/>
      <c r="G26" s="93"/>
      <c r="H26" s="94"/>
      <c r="I26" s="94"/>
      <c r="J26" s="94"/>
      <c r="K26" s="94"/>
      <c r="L26" s="94"/>
      <c r="M26" s="94"/>
      <c r="N26" s="94"/>
      <c r="O26" s="94"/>
      <c r="P26" s="95"/>
      <c r="Q26" s="95"/>
      <c r="R26" s="96" t="s">
        <v>605</v>
      </c>
      <c r="S26" s="97" t="s">
        <v>605</v>
      </c>
      <c r="T26" s="97">
        <f>+IF(ISERR(S26/R26*100),"N/A",ROUND(S26/R26*100,2))</f>
        <v>100</v>
      </c>
      <c r="U26" s="97" t="s">
        <v>605</v>
      </c>
      <c r="V26" s="97">
        <f>+IF(ISERR(U26/S26*100),"N/A",ROUND(U26/S26*100,2))</f>
        <v>100</v>
      </c>
      <c r="W26" s="98">
        <f>+IF(ISERR(U26/R26*100),"N/A",ROUND(U26/R26*100,2))</f>
        <v>100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2333</v>
      </c>
      <c r="C28" s="138"/>
      <c r="D28" s="138"/>
      <c r="E28" s="138"/>
      <c r="F28" s="138"/>
      <c r="G28" s="138"/>
      <c r="H28" s="138"/>
      <c r="I28" s="138"/>
      <c r="J28" s="138"/>
      <c r="K28" s="138"/>
      <c r="L28" s="138"/>
      <c r="M28" s="138"/>
      <c r="N28" s="138"/>
      <c r="O28" s="138"/>
      <c r="P28" s="138"/>
      <c r="Q28" s="138"/>
      <c r="R28" s="138"/>
      <c r="S28" s="138"/>
      <c r="T28" s="138"/>
      <c r="U28" s="138"/>
      <c r="V28" s="138"/>
      <c r="W28" s="139"/>
    </row>
    <row r="29" spans="2:27" ht="92.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2334</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2335</v>
      </c>
      <c r="C32" s="138"/>
      <c r="D32" s="138"/>
      <c r="E32" s="138"/>
      <c r="F32" s="138"/>
      <c r="G32" s="138"/>
      <c r="H32" s="138"/>
      <c r="I32" s="138"/>
      <c r="J32" s="138"/>
      <c r="K32" s="138"/>
      <c r="L32" s="138"/>
      <c r="M32" s="138"/>
      <c r="N32" s="138"/>
      <c r="O32" s="138"/>
      <c r="P32" s="138"/>
      <c r="Q32" s="138"/>
      <c r="R32" s="138"/>
      <c r="S32" s="138"/>
      <c r="T32" s="138"/>
      <c r="U32" s="138"/>
      <c r="V32" s="138"/>
      <c r="W32" s="139"/>
    </row>
    <row r="33" spans="2:23" ht="65.2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53"/>
  </sheetPr>
  <dimension ref="A1:AC37"/>
  <sheetViews>
    <sheetView view="pageBreakPreview" zoomScale="70" zoomScaleNormal="100" zoomScaleSheetLayoutView="70" workbookViewId="0">
      <selection sqref="A1:P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v>
      </c>
      <c r="D4" s="190" t="s">
        <v>5</v>
      </c>
      <c r="E4" s="190"/>
      <c r="F4" s="190"/>
      <c r="G4" s="190"/>
      <c r="H4" s="191"/>
      <c r="I4" s="63"/>
      <c r="J4" s="192" t="s">
        <v>6</v>
      </c>
      <c r="K4" s="190"/>
      <c r="L4" s="62" t="s">
        <v>7</v>
      </c>
      <c r="M4" s="193" t="s">
        <v>8</v>
      </c>
      <c r="N4" s="193"/>
      <c r="O4" s="193"/>
      <c r="P4" s="193"/>
      <c r="Q4" s="194"/>
      <c r="R4" s="64"/>
      <c r="S4" s="195" t="s">
        <v>2141</v>
      </c>
      <c r="T4" s="196"/>
      <c r="U4" s="196"/>
      <c r="V4" s="183" t="s">
        <v>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v>
      </c>
      <c r="D6" s="179" t="s">
        <v>13</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v>
      </c>
      <c r="K8" s="71" t="s">
        <v>19</v>
      </c>
      <c r="L8" s="71" t="s">
        <v>20</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30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47</v>
      </c>
      <c r="C21" s="160"/>
      <c r="D21" s="160"/>
      <c r="E21" s="160"/>
      <c r="F21" s="160"/>
      <c r="G21" s="160"/>
      <c r="H21" s="160"/>
      <c r="I21" s="160"/>
      <c r="J21" s="160"/>
      <c r="K21" s="160"/>
      <c r="L21" s="160"/>
      <c r="M21" s="161" t="s">
        <v>12</v>
      </c>
      <c r="N21" s="161"/>
      <c r="O21" s="161" t="s">
        <v>48</v>
      </c>
      <c r="P21" s="161"/>
      <c r="Q21" s="162" t="s">
        <v>49</v>
      </c>
      <c r="R21" s="162"/>
      <c r="S21" s="80" t="s">
        <v>50</v>
      </c>
      <c r="T21" s="80" t="s">
        <v>51</v>
      </c>
      <c r="U21" s="80" t="s">
        <v>52</v>
      </c>
      <c r="V21" s="80">
        <f>+IF(ISERR(U21/T21*100),"N/A",ROUND(U21/T21*100,2))</f>
        <v>138.80000000000001</v>
      </c>
      <c r="W21" s="81">
        <f>+IF(ISERR(U21/S21*100),"N/A",ROUND(U21/S21*100,2))</f>
        <v>69.400000000000006</v>
      </c>
    </row>
    <row r="22" spans="2:27" ht="56.25" customHeight="1" x14ac:dyDescent="0.2">
      <c r="B22" s="159" t="s">
        <v>53</v>
      </c>
      <c r="C22" s="160"/>
      <c r="D22" s="160"/>
      <c r="E22" s="160"/>
      <c r="F22" s="160"/>
      <c r="G22" s="160"/>
      <c r="H22" s="160"/>
      <c r="I22" s="160"/>
      <c r="J22" s="160"/>
      <c r="K22" s="160"/>
      <c r="L22" s="160"/>
      <c r="M22" s="161" t="s">
        <v>12</v>
      </c>
      <c r="N22" s="161"/>
      <c r="O22" s="161" t="s">
        <v>54</v>
      </c>
      <c r="P22" s="161"/>
      <c r="Q22" s="162" t="s">
        <v>49</v>
      </c>
      <c r="R22" s="162"/>
      <c r="S22" s="80" t="s">
        <v>55</v>
      </c>
      <c r="T22" s="80" t="s">
        <v>56</v>
      </c>
      <c r="U22" s="80" t="s">
        <v>57</v>
      </c>
      <c r="V22" s="80">
        <f>+IF(ISERR(U22/T22*100),"N/A",ROUND(U22/T22*100,2))</f>
        <v>126.57</v>
      </c>
      <c r="W22" s="81">
        <f>+IF(ISERR(U22/S22*100),"N/A",ROUND(U22/S22*100,2))</f>
        <v>101.96</v>
      </c>
    </row>
    <row r="23" spans="2:27" ht="56.25" customHeight="1" x14ac:dyDescent="0.2">
      <c r="B23" s="159" t="s">
        <v>58</v>
      </c>
      <c r="C23" s="160"/>
      <c r="D23" s="160"/>
      <c r="E23" s="160"/>
      <c r="F23" s="160"/>
      <c r="G23" s="160"/>
      <c r="H23" s="160"/>
      <c r="I23" s="160"/>
      <c r="J23" s="160"/>
      <c r="K23" s="160"/>
      <c r="L23" s="160"/>
      <c r="M23" s="161" t="s">
        <v>12</v>
      </c>
      <c r="N23" s="161"/>
      <c r="O23" s="161" t="s">
        <v>48</v>
      </c>
      <c r="P23" s="161"/>
      <c r="Q23" s="162" t="s">
        <v>49</v>
      </c>
      <c r="R23" s="162"/>
      <c r="S23" s="80" t="s">
        <v>50</v>
      </c>
      <c r="T23" s="80" t="s">
        <v>51</v>
      </c>
      <c r="U23" s="80" t="s">
        <v>59</v>
      </c>
      <c r="V23" s="80">
        <f>+IF(ISERR(U23/T23*100),"N/A",ROUND(U23/T23*100,2))</f>
        <v>101.2</v>
      </c>
      <c r="W23" s="81">
        <f>+IF(ISERR(U23/S23*100),"N/A",ROUND(U23/S23*100,2))</f>
        <v>50.6</v>
      </c>
    </row>
    <row r="24" spans="2:27" ht="56.25" customHeight="1" x14ac:dyDescent="0.2">
      <c r="B24" s="159" t="s">
        <v>60</v>
      </c>
      <c r="C24" s="160"/>
      <c r="D24" s="160"/>
      <c r="E24" s="160"/>
      <c r="F24" s="160"/>
      <c r="G24" s="160"/>
      <c r="H24" s="160"/>
      <c r="I24" s="160"/>
      <c r="J24" s="160"/>
      <c r="K24" s="160"/>
      <c r="L24" s="160"/>
      <c r="M24" s="161" t="s">
        <v>12</v>
      </c>
      <c r="N24" s="161"/>
      <c r="O24" s="161" t="s">
        <v>48</v>
      </c>
      <c r="P24" s="161"/>
      <c r="Q24" s="162" t="s">
        <v>49</v>
      </c>
      <c r="R24" s="162"/>
      <c r="S24" s="80" t="s">
        <v>50</v>
      </c>
      <c r="T24" s="80" t="s">
        <v>51</v>
      </c>
      <c r="U24" s="80" t="s">
        <v>51</v>
      </c>
      <c r="V24" s="80">
        <f>+IF(ISERR(U24/T24*100),"N/A",ROUND(U24/T24*100,2))</f>
        <v>100</v>
      </c>
      <c r="W24" s="81">
        <f>+IF(ISERR(U24/S24*100),"N/A",ROUND(U24/S24*100,2))</f>
        <v>50</v>
      </c>
    </row>
    <row r="25" spans="2:27" ht="56.25" customHeight="1" thickBot="1" x14ac:dyDescent="0.25">
      <c r="B25" s="159" t="s">
        <v>61</v>
      </c>
      <c r="C25" s="160"/>
      <c r="D25" s="160"/>
      <c r="E25" s="160"/>
      <c r="F25" s="160"/>
      <c r="G25" s="160"/>
      <c r="H25" s="160"/>
      <c r="I25" s="160"/>
      <c r="J25" s="160"/>
      <c r="K25" s="160"/>
      <c r="L25" s="160"/>
      <c r="M25" s="161" t="s">
        <v>12</v>
      </c>
      <c r="N25" s="161"/>
      <c r="O25" s="161" t="s">
        <v>48</v>
      </c>
      <c r="P25" s="161"/>
      <c r="Q25" s="162" t="s">
        <v>49</v>
      </c>
      <c r="R25" s="162"/>
      <c r="S25" s="80" t="s">
        <v>50</v>
      </c>
      <c r="T25" s="80" t="s">
        <v>51</v>
      </c>
      <c r="U25" s="80" t="s">
        <v>62</v>
      </c>
      <c r="V25" s="80">
        <f>+IF(ISERR(U25/T25*100),"N/A",ROUND(U25/T25*100,2))</f>
        <v>0</v>
      </c>
      <c r="W25" s="81">
        <f>+IF(ISERR(U25/S25*100),"N/A",ROUND(U25/S25*100,2))</f>
        <v>0</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70</v>
      </c>
      <c r="F29" s="87"/>
      <c r="G29" s="87"/>
      <c r="H29" s="88"/>
      <c r="I29" s="88"/>
      <c r="J29" s="88"/>
      <c r="K29" s="88"/>
      <c r="L29" s="88"/>
      <c r="M29" s="88"/>
      <c r="N29" s="88"/>
      <c r="O29" s="88"/>
      <c r="P29" s="89"/>
      <c r="Q29" s="89"/>
      <c r="R29" s="90" t="s">
        <v>71</v>
      </c>
      <c r="S29" s="91" t="s">
        <v>10</v>
      </c>
      <c r="T29" s="89"/>
      <c r="U29" s="91" t="s">
        <v>72</v>
      </c>
      <c r="V29" s="89"/>
      <c r="W29" s="92">
        <f>+IF(ISERR(U29/R29*100),"N/A",ROUND(U29/R29*100,2))</f>
        <v>5.45</v>
      </c>
    </row>
    <row r="30" spans="2:27" ht="26.25" customHeight="1" thickBot="1" x14ac:dyDescent="0.25">
      <c r="B30" s="154" t="s">
        <v>73</v>
      </c>
      <c r="C30" s="155"/>
      <c r="D30" s="155"/>
      <c r="E30" s="93" t="s">
        <v>70</v>
      </c>
      <c r="F30" s="93"/>
      <c r="G30" s="93"/>
      <c r="H30" s="94"/>
      <c r="I30" s="94"/>
      <c r="J30" s="94"/>
      <c r="K30" s="94"/>
      <c r="L30" s="94"/>
      <c r="M30" s="94"/>
      <c r="N30" s="94"/>
      <c r="O30" s="94"/>
      <c r="P30" s="95"/>
      <c r="Q30" s="95"/>
      <c r="R30" s="96" t="s">
        <v>74</v>
      </c>
      <c r="S30" s="97" t="s">
        <v>75</v>
      </c>
      <c r="T30" s="97">
        <f>+IF(ISERR(S30/R30*100),"N/A",ROUND(S30/R30*100,2))</f>
        <v>5.62</v>
      </c>
      <c r="U30" s="97" t="s">
        <v>72</v>
      </c>
      <c r="V30" s="97">
        <f>+IF(ISERR(U30/S30*100),"N/A",ROUND(U30/S30*100,2))</f>
        <v>99.51</v>
      </c>
      <c r="W30" s="98">
        <f>+IF(ISERR(U30/R30*100),"N/A",ROUND(U30/R30*100,2))</f>
        <v>5.59</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2410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93"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2411</v>
      </c>
      <c r="C34" s="138"/>
      <c r="D34" s="138"/>
      <c r="E34" s="138"/>
      <c r="F34" s="138"/>
      <c r="G34" s="138"/>
      <c r="H34" s="138"/>
      <c r="I34" s="138"/>
      <c r="J34" s="138"/>
      <c r="K34" s="138"/>
      <c r="L34" s="138"/>
      <c r="M34" s="138"/>
      <c r="N34" s="138"/>
      <c r="O34" s="138"/>
      <c r="P34" s="138"/>
      <c r="Q34" s="138"/>
      <c r="R34" s="138"/>
      <c r="S34" s="138"/>
      <c r="T34" s="138"/>
      <c r="U34" s="138"/>
      <c r="V34" s="138"/>
      <c r="W34" s="139"/>
    </row>
    <row r="35" spans="2:23" ht="93"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2412</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5.75"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indexed="53"/>
  </sheetPr>
  <dimension ref="A1:AC42"/>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655</v>
      </c>
      <c r="M4" s="193" t="s">
        <v>654</v>
      </c>
      <c r="N4" s="193"/>
      <c r="O4" s="193"/>
      <c r="P4" s="193"/>
      <c r="Q4" s="194"/>
      <c r="R4" s="64"/>
      <c r="S4" s="195" t="s">
        <v>2141</v>
      </c>
      <c r="T4" s="196"/>
      <c r="U4" s="196"/>
      <c r="V4" s="183" t="s">
        <v>653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623</v>
      </c>
      <c r="D6" s="179" t="s">
        <v>652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651</v>
      </c>
      <c r="K8" s="71" t="s">
        <v>650</v>
      </c>
      <c r="L8" s="71" t="s">
        <v>649</v>
      </c>
      <c r="M8" s="71" t="s">
        <v>648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23.75" customHeight="1" thickTop="1" thickBot="1" x14ac:dyDescent="0.25">
      <c r="B10" s="72" t="s">
        <v>21</v>
      </c>
      <c r="C10" s="183" t="s">
        <v>647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646</v>
      </c>
      <c r="C21" s="160"/>
      <c r="D21" s="160"/>
      <c r="E21" s="160"/>
      <c r="F21" s="160"/>
      <c r="G21" s="160"/>
      <c r="H21" s="160"/>
      <c r="I21" s="160"/>
      <c r="J21" s="160"/>
      <c r="K21" s="160"/>
      <c r="L21" s="160"/>
      <c r="M21" s="161" t="s">
        <v>623</v>
      </c>
      <c r="N21" s="161"/>
      <c r="O21" s="161" t="s">
        <v>48</v>
      </c>
      <c r="P21" s="161"/>
      <c r="Q21" s="162" t="s">
        <v>49</v>
      </c>
      <c r="R21" s="162"/>
      <c r="S21" s="80" t="s">
        <v>50</v>
      </c>
      <c r="T21" s="80" t="s">
        <v>50</v>
      </c>
      <c r="U21" s="80" t="s">
        <v>645</v>
      </c>
      <c r="V21" s="80">
        <f t="shared" ref="V21:V30" si="0">+IF(ISERR(U21/T21*100),"N/A",ROUND(U21/T21*100,2))</f>
        <v>59.3</v>
      </c>
      <c r="W21" s="81">
        <f t="shared" ref="W21:W30" si="1">+IF(ISERR(U21/S21*100),"N/A",ROUND(U21/S21*100,2))</f>
        <v>59.3</v>
      </c>
    </row>
    <row r="22" spans="2:27" ht="56.25" customHeight="1" x14ac:dyDescent="0.2">
      <c r="B22" s="159" t="s">
        <v>644</v>
      </c>
      <c r="C22" s="160"/>
      <c r="D22" s="160"/>
      <c r="E22" s="160"/>
      <c r="F22" s="160"/>
      <c r="G22" s="160"/>
      <c r="H22" s="160"/>
      <c r="I22" s="160"/>
      <c r="J22" s="160"/>
      <c r="K22" s="160"/>
      <c r="L22" s="160"/>
      <c r="M22" s="161" t="s">
        <v>623</v>
      </c>
      <c r="N22" s="161"/>
      <c r="O22" s="161" t="s">
        <v>48</v>
      </c>
      <c r="P22" s="161"/>
      <c r="Q22" s="162" t="s">
        <v>49</v>
      </c>
      <c r="R22" s="162"/>
      <c r="S22" s="80" t="s">
        <v>643</v>
      </c>
      <c r="T22" s="80" t="s">
        <v>62</v>
      </c>
      <c r="U22" s="80" t="s">
        <v>62</v>
      </c>
      <c r="V22" s="80" t="str">
        <f t="shared" si="0"/>
        <v>N/A</v>
      </c>
      <c r="W22" s="81">
        <f t="shared" si="1"/>
        <v>0</v>
      </c>
    </row>
    <row r="23" spans="2:27" ht="56.25" customHeight="1" x14ac:dyDescent="0.2">
      <c r="B23" s="159" t="s">
        <v>642</v>
      </c>
      <c r="C23" s="160"/>
      <c r="D23" s="160"/>
      <c r="E23" s="160"/>
      <c r="F23" s="160"/>
      <c r="G23" s="160"/>
      <c r="H23" s="160"/>
      <c r="I23" s="160"/>
      <c r="J23" s="160"/>
      <c r="K23" s="160"/>
      <c r="L23" s="160"/>
      <c r="M23" s="161" t="s">
        <v>623</v>
      </c>
      <c r="N23" s="161"/>
      <c r="O23" s="161" t="s">
        <v>48</v>
      </c>
      <c r="P23" s="161"/>
      <c r="Q23" s="162" t="s">
        <v>49</v>
      </c>
      <c r="R23" s="162"/>
      <c r="S23" s="80" t="s">
        <v>50</v>
      </c>
      <c r="T23" s="80" t="s">
        <v>50</v>
      </c>
      <c r="U23" s="80" t="s">
        <v>641</v>
      </c>
      <c r="V23" s="80">
        <f t="shared" si="0"/>
        <v>60</v>
      </c>
      <c r="W23" s="81">
        <f t="shared" si="1"/>
        <v>60</v>
      </c>
    </row>
    <row r="24" spans="2:27" ht="56.25" customHeight="1" x14ac:dyDescent="0.2">
      <c r="B24" s="159" t="s">
        <v>640</v>
      </c>
      <c r="C24" s="160"/>
      <c r="D24" s="160"/>
      <c r="E24" s="160"/>
      <c r="F24" s="160"/>
      <c r="G24" s="160"/>
      <c r="H24" s="160"/>
      <c r="I24" s="160"/>
      <c r="J24" s="160"/>
      <c r="K24" s="160"/>
      <c r="L24" s="160"/>
      <c r="M24" s="161" t="s">
        <v>623</v>
      </c>
      <c r="N24" s="161"/>
      <c r="O24" s="161" t="s">
        <v>48</v>
      </c>
      <c r="P24" s="161"/>
      <c r="Q24" s="162" t="s">
        <v>49</v>
      </c>
      <c r="R24" s="162"/>
      <c r="S24" s="80" t="s">
        <v>639</v>
      </c>
      <c r="T24" s="80" t="s">
        <v>384</v>
      </c>
      <c r="U24" s="80" t="s">
        <v>384</v>
      </c>
      <c r="V24" s="80">
        <f t="shared" si="0"/>
        <v>100</v>
      </c>
      <c r="W24" s="81">
        <f t="shared" si="1"/>
        <v>5.2</v>
      </c>
    </row>
    <row r="25" spans="2:27" ht="56.25" customHeight="1" x14ac:dyDescent="0.2">
      <c r="B25" s="159" t="s">
        <v>638</v>
      </c>
      <c r="C25" s="160"/>
      <c r="D25" s="160"/>
      <c r="E25" s="160"/>
      <c r="F25" s="160"/>
      <c r="G25" s="160"/>
      <c r="H25" s="160"/>
      <c r="I25" s="160"/>
      <c r="J25" s="160"/>
      <c r="K25" s="160"/>
      <c r="L25" s="160"/>
      <c r="M25" s="161" t="s">
        <v>623</v>
      </c>
      <c r="N25" s="161"/>
      <c r="O25" s="161" t="s">
        <v>48</v>
      </c>
      <c r="P25" s="161"/>
      <c r="Q25" s="162" t="s">
        <v>49</v>
      </c>
      <c r="R25" s="162"/>
      <c r="S25" s="80" t="s">
        <v>637</v>
      </c>
      <c r="T25" s="80" t="s">
        <v>229</v>
      </c>
      <c r="U25" s="80" t="s">
        <v>636</v>
      </c>
      <c r="V25" s="80">
        <f t="shared" si="0"/>
        <v>65</v>
      </c>
      <c r="W25" s="81">
        <f t="shared" si="1"/>
        <v>19.12</v>
      </c>
    </row>
    <row r="26" spans="2:27" ht="56.25" customHeight="1" x14ac:dyDescent="0.2">
      <c r="B26" s="159" t="s">
        <v>635</v>
      </c>
      <c r="C26" s="160"/>
      <c r="D26" s="160"/>
      <c r="E26" s="160"/>
      <c r="F26" s="160"/>
      <c r="G26" s="160"/>
      <c r="H26" s="160"/>
      <c r="I26" s="160"/>
      <c r="J26" s="160"/>
      <c r="K26" s="160"/>
      <c r="L26" s="160"/>
      <c r="M26" s="161" t="s">
        <v>623</v>
      </c>
      <c r="N26" s="161"/>
      <c r="O26" s="161" t="s">
        <v>48</v>
      </c>
      <c r="P26" s="161"/>
      <c r="Q26" s="162" t="s">
        <v>49</v>
      </c>
      <c r="R26" s="162"/>
      <c r="S26" s="80" t="s">
        <v>634</v>
      </c>
      <c r="T26" s="80" t="s">
        <v>628</v>
      </c>
      <c r="U26" s="80" t="s">
        <v>622</v>
      </c>
      <c r="V26" s="80">
        <f t="shared" si="0"/>
        <v>72.34</v>
      </c>
      <c r="W26" s="81">
        <f t="shared" si="1"/>
        <v>22.82</v>
      </c>
    </row>
    <row r="27" spans="2:27" ht="56.25" customHeight="1" x14ac:dyDescent="0.2">
      <c r="B27" s="159" t="s">
        <v>633</v>
      </c>
      <c r="C27" s="160"/>
      <c r="D27" s="160"/>
      <c r="E27" s="160"/>
      <c r="F27" s="160"/>
      <c r="G27" s="160"/>
      <c r="H27" s="160"/>
      <c r="I27" s="160"/>
      <c r="J27" s="160"/>
      <c r="K27" s="160"/>
      <c r="L27" s="160"/>
      <c r="M27" s="161" t="s">
        <v>623</v>
      </c>
      <c r="N27" s="161"/>
      <c r="O27" s="161" t="s">
        <v>48</v>
      </c>
      <c r="P27" s="161"/>
      <c r="Q27" s="162" t="s">
        <v>49</v>
      </c>
      <c r="R27" s="162"/>
      <c r="S27" s="80" t="s">
        <v>632</v>
      </c>
      <c r="T27" s="80" t="s">
        <v>628</v>
      </c>
      <c r="U27" s="80" t="s">
        <v>543</v>
      </c>
      <c r="V27" s="80">
        <f t="shared" si="0"/>
        <v>74.47</v>
      </c>
      <c r="W27" s="81">
        <f t="shared" si="1"/>
        <v>10.48</v>
      </c>
    </row>
    <row r="28" spans="2:27" ht="56.25" customHeight="1" x14ac:dyDescent="0.2">
      <c r="B28" s="159" t="s">
        <v>631</v>
      </c>
      <c r="C28" s="160"/>
      <c r="D28" s="160"/>
      <c r="E28" s="160"/>
      <c r="F28" s="160"/>
      <c r="G28" s="160"/>
      <c r="H28" s="160"/>
      <c r="I28" s="160"/>
      <c r="J28" s="160"/>
      <c r="K28" s="160"/>
      <c r="L28" s="160"/>
      <c r="M28" s="161" t="s">
        <v>623</v>
      </c>
      <c r="N28" s="161"/>
      <c r="O28" s="161" t="s">
        <v>48</v>
      </c>
      <c r="P28" s="161"/>
      <c r="Q28" s="162" t="s">
        <v>49</v>
      </c>
      <c r="R28" s="162"/>
      <c r="S28" s="80" t="s">
        <v>630</v>
      </c>
      <c r="T28" s="80" t="s">
        <v>629</v>
      </c>
      <c r="U28" s="80" t="s">
        <v>628</v>
      </c>
      <c r="V28" s="80">
        <f t="shared" si="0"/>
        <v>77.05</v>
      </c>
      <c r="W28" s="81">
        <f t="shared" si="1"/>
        <v>14.33</v>
      </c>
    </row>
    <row r="29" spans="2:27" ht="56.25" customHeight="1" x14ac:dyDescent="0.2">
      <c r="B29" s="159" t="s">
        <v>627</v>
      </c>
      <c r="C29" s="160"/>
      <c r="D29" s="160"/>
      <c r="E29" s="160"/>
      <c r="F29" s="160"/>
      <c r="G29" s="160"/>
      <c r="H29" s="160"/>
      <c r="I29" s="160"/>
      <c r="J29" s="160"/>
      <c r="K29" s="160"/>
      <c r="L29" s="160"/>
      <c r="M29" s="161" t="s">
        <v>623</v>
      </c>
      <c r="N29" s="161"/>
      <c r="O29" s="161" t="s">
        <v>48</v>
      </c>
      <c r="P29" s="161"/>
      <c r="Q29" s="162" t="s">
        <v>49</v>
      </c>
      <c r="R29" s="162"/>
      <c r="S29" s="80" t="s">
        <v>626</v>
      </c>
      <c r="T29" s="80" t="s">
        <v>625</v>
      </c>
      <c r="U29" s="80" t="s">
        <v>625</v>
      </c>
      <c r="V29" s="80">
        <f t="shared" si="0"/>
        <v>100</v>
      </c>
      <c r="W29" s="81">
        <f t="shared" si="1"/>
        <v>16.670000000000002</v>
      </c>
    </row>
    <row r="30" spans="2:27" ht="56.25" customHeight="1" thickBot="1" x14ac:dyDescent="0.25">
      <c r="B30" s="159" t="s">
        <v>624</v>
      </c>
      <c r="C30" s="160"/>
      <c r="D30" s="160"/>
      <c r="E30" s="160"/>
      <c r="F30" s="160"/>
      <c r="G30" s="160"/>
      <c r="H30" s="160"/>
      <c r="I30" s="160"/>
      <c r="J30" s="160"/>
      <c r="K30" s="160"/>
      <c r="L30" s="160"/>
      <c r="M30" s="161" t="s">
        <v>623</v>
      </c>
      <c r="N30" s="161"/>
      <c r="O30" s="161" t="s">
        <v>48</v>
      </c>
      <c r="P30" s="161"/>
      <c r="Q30" s="162" t="s">
        <v>49</v>
      </c>
      <c r="R30" s="162"/>
      <c r="S30" s="80" t="s">
        <v>622</v>
      </c>
      <c r="T30" s="80" t="s">
        <v>621</v>
      </c>
      <c r="U30" s="80" t="s">
        <v>222</v>
      </c>
      <c r="V30" s="80">
        <f t="shared" si="0"/>
        <v>85.71</v>
      </c>
      <c r="W30" s="81">
        <f t="shared" si="1"/>
        <v>17.649999999999999</v>
      </c>
    </row>
    <row r="31" spans="2:27" ht="21.75" customHeight="1" thickTop="1" thickBot="1" x14ac:dyDescent="0.25">
      <c r="B31" s="1" t="s">
        <v>63</v>
      </c>
      <c r="C31" s="2"/>
      <c r="D31" s="2"/>
      <c r="E31" s="2"/>
      <c r="F31" s="2"/>
      <c r="G31" s="2"/>
      <c r="H31" s="3"/>
      <c r="I31" s="3"/>
      <c r="J31" s="3"/>
      <c r="K31" s="3"/>
      <c r="L31" s="3"/>
      <c r="M31" s="3"/>
      <c r="N31" s="3"/>
      <c r="O31" s="3"/>
      <c r="P31" s="3"/>
      <c r="Q31" s="3"/>
      <c r="R31" s="3"/>
      <c r="S31" s="3"/>
      <c r="T31" s="3"/>
      <c r="U31" s="3"/>
      <c r="V31" s="3"/>
      <c r="W31" s="4"/>
      <c r="X31" s="82"/>
    </row>
    <row r="32" spans="2:27" ht="29.25" customHeight="1" thickTop="1" thickBot="1" x14ac:dyDescent="0.25">
      <c r="B32" s="143" t="s">
        <v>2096</v>
      </c>
      <c r="C32" s="144"/>
      <c r="D32" s="144"/>
      <c r="E32" s="144"/>
      <c r="F32" s="144"/>
      <c r="G32" s="144"/>
      <c r="H32" s="144"/>
      <c r="I32" s="144"/>
      <c r="J32" s="144"/>
      <c r="K32" s="144"/>
      <c r="L32" s="144"/>
      <c r="M32" s="144"/>
      <c r="N32" s="144"/>
      <c r="O32" s="144"/>
      <c r="P32" s="144"/>
      <c r="Q32" s="145"/>
      <c r="R32" s="83" t="s">
        <v>41</v>
      </c>
      <c r="S32" s="149" t="s">
        <v>42</v>
      </c>
      <c r="T32" s="149"/>
      <c r="U32" s="84" t="s">
        <v>64</v>
      </c>
      <c r="V32" s="150" t="s">
        <v>65</v>
      </c>
      <c r="W32" s="151"/>
    </row>
    <row r="33" spans="2:25" ht="30.75" customHeight="1" thickBot="1" x14ac:dyDescent="0.25">
      <c r="B33" s="146"/>
      <c r="C33" s="147"/>
      <c r="D33" s="147"/>
      <c r="E33" s="147"/>
      <c r="F33" s="147"/>
      <c r="G33" s="147"/>
      <c r="H33" s="147"/>
      <c r="I33" s="147"/>
      <c r="J33" s="147"/>
      <c r="K33" s="147"/>
      <c r="L33" s="147"/>
      <c r="M33" s="147"/>
      <c r="N33" s="147"/>
      <c r="O33" s="147"/>
      <c r="P33" s="147"/>
      <c r="Q33" s="148"/>
      <c r="R33" s="85" t="s">
        <v>66</v>
      </c>
      <c r="S33" s="85" t="s">
        <v>66</v>
      </c>
      <c r="T33" s="85" t="s">
        <v>48</v>
      </c>
      <c r="U33" s="85" t="s">
        <v>66</v>
      </c>
      <c r="V33" s="85" t="s">
        <v>67</v>
      </c>
      <c r="W33" s="86" t="s">
        <v>68</v>
      </c>
      <c r="Y33" s="82"/>
    </row>
    <row r="34" spans="2:25" ht="23.25" customHeight="1" thickBot="1" x14ac:dyDescent="0.25">
      <c r="B34" s="152" t="s">
        <v>69</v>
      </c>
      <c r="C34" s="153"/>
      <c r="D34" s="153"/>
      <c r="E34" s="87" t="s">
        <v>620</v>
      </c>
      <c r="F34" s="87"/>
      <c r="G34" s="87"/>
      <c r="H34" s="88"/>
      <c r="I34" s="88"/>
      <c r="J34" s="88"/>
      <c r="K34" s="88"/>
      <c r="L34" s="88"/>
      <c r="M34" s="88"/>
      <c r="N34" s="88"/>
      <c r="O34" s="88"/>
      <c r="P34" s="89"/>
      <c r="Q34" s="89"/>
      <c r="R34" s="90" t="s">
        <v>619</v>
      </c>
      <c r="S34" s="91" t="s">
        <v>10</v>
      </c>
      <c r="T34" s="89"/>
      <c r="U34" s="91" t="s">
        <v>618</v>
      </c>
      <c r="V34" s="89"/>
      <c r="W34" s="92">
        <f>+IF(ISERR(U34/R34*100),"N/A",ROUND(U34/R34*100,2))</f>
        <v>78.42</v>
      </c>
    </row>
    <row r="35" spans="2:25" ht="26.25" customHeight="1" thickBot="1" x14ac:dyDescent="0.25">
      <c r="B35" s="154" t="s">
        <v>73</v>
      </c>
      <c r="C35" s="155"/>
      <c r="D35" s="155"/>
      <c r="E35" s="93" t="s">
        <v>620</v>
      </c>
      <c r="F35" s="93"/>
      <c r="G35" s="93"/>
      <c r="H35" s="94"/>
      <c r="I35" s="94"/>
      <c r="J35" s="94"/>
      <c r="K35" s="94"/>
      <c r="L35" s="94"/>
      <c r="M35" s="94"/>
      <c r="N35" s="94"/>
      <c r="O35" s="94"/>
      <c r="P35" s="95"/>
      <c r="Q35" s="95"/>
      <c r="R35" s="96" t="s">
        <v>619</v>
      </c>
      <c r="S35" s="97" t="s">
        <v>618</v>
      </c>
      <c r="T35" s="97">
        <f>+IF(ISERR(S35/R35*100),"N/A",ROUND(S35/R35*100,2))</f>
        <v>78.42</v>
      </c>
      <c r="U35" s="97" t="s">
        <v>618</v>
      </c>
      <c r="V35" s="97">
        <f>+IF(ISERR(U35/S35*100),"N/A",ROUND(U35/S35*100,2))</f>
        <v>100</v>
      </c>
      <c r="W35" s="98">
        <f>+IF(ISERR(U35/R35*100),"N/A",ROUND(U35/R35*100,2))</f>
        <v>78.42</v>
      </c>
    </row>
    <row r="36" spans="2:25" ht="22.5" customHeight="1" thickTop="1" thickBot="1" x14ac:dyDescent="0.25">
      <c r="B36" s="1" t="s">
        <v>76</v>
      </c>
      <c r="C36" s="2"/>
      <c r="D36" s="2"/>
      <c r="E36" s="2"/>
      <c r="F36" s="2"/>
      <c r="G36" s="2"/>
      <c r="H36" s="3"/>
      <c r="I36" s="3"/>
      <c r="J36" s="3"/>
      <c r="K36" s="3"/>
      <c r="L36" s="3"/>
      <c r="M36" s="3"/>
      <c r="N36" s="3"/>
      <c r="O36" s="3"/>
      <c r="P36" s="3"/>
      <c r="Q36" s="3"/>
      <c r="R36" s="3"/>
      <c r="S36" s="3"/>
      <c r="T36" s="3"/>
      <c r="U36" s="3"/>
      <c r="V36" s="3"/>
      <c r="W36" s="4"/>
    </row>
    <row r="37" spans="2:25" ht="37.5" customHeight="1" thickTop="1" x14ac:dyDescent="0.2">
      <c r="B37" s="137" t="s">
        <v>2330</v>
      </c>
      <c r="C37" s="138"/>
      <c r="D37" s="138"/>
      <c r="E37" s="138"/>
      <c r="F37" s="138"/>
      <c r="G37" s="138"/>
      <c r="H37" s="138"/>
      <c r="I37" s="138"/>
      <c r="J37" s="138"/>
      <c r="K37" s="138"/>
      <c r="L37" s="138"/>
      <c r="M37" s="138"/>
      <c r="N37" s="138"/>
      <c r="O37" s="138"/>
      <c r="P37" s="138"/>
      <c r="Q37" s="138"/>
      <c r="R37" s="138"/>
      <c r="S37" s="138"/>
      <c r="T37" s="138"/>
      <c r="U37" s="138"/>
      <c r="V37" s="138"/>
      <c r="W37" s="139"/>
    </row>
    <row r="38" spans="2:25" ht="84" customHeight="1" thickBot="1" x14ac:dyDescent="0.25">
      <c r="B38" s="156"/>
      <c r="C38" s="157"/>
      <c r="D38" s="157"/>
      <c r="E38" s="157"/>
      <c r="F38" s="157"/>
      <c r="G38" s="157"/>
      <c r="H38" s="157"/>
      <c r="I38" s="157"/>
      <c r="J38" s="157"/>
      <c r="K38" s="157"/>
      <c r="L38" s="157"/>
      <c r="M38" s="157"/>
      <c r="N38" s="157"/>
      <c r="O38" s="157"/>
      <c r="P38" s="157"/>
      <c r="Q38" s="157"/>
      <c r="R38" s="157"/>
      <c r="S38" s="157"/>
      <c r="T38" s="157"/>
      <c r="U38" s="157"/>
      <c r="V38" s="157"/>
      <c r="W38" s="158"/>
    </row>
    <row r="39" spans="2:25" ht="37.5" customHeight="1" thickTop="1" x14ac:dyDescent="0.2">
      <c r="B39" s="137" t="s">
        <v>2331</v>
      </c>
      <c r="C39" s="138"/>
      <c r="D39" s="138"/>
      <c r="E39" s="138"/>
      <c r="F39" s="138"/>
      <c r="G39" s="138"/>
      <c r="H39" s="138"/>
      <c r="I39" s="138"/>
      <c r="J39" s="138"/>
      <c r="K39" s="138"/>
      <c r="L39" s="138"/>
      <c r="M39" s="138"/>
      <c r="N39" s="138"/>
      <c r="O39" s="138"/>
      <c r="P39" s="138"/>
      <c r="Q39" s="138"/>
      <c r="R39" s="138"/>
      <c r="S39" s="138"/>
      <c r="T39" s="138"/>
      <c r="U39" s="138"/>
      <c r="V39" s="138"/>
      <c r="W39" s="139"/>
    </row>
    <row r="40" spans="2:25" ht="53.25" customHeight="1" thickBot="1" x14ac:dyDescent="0.25">
      <c r="B40" s="156"/>
      <c r="C40" s="157"/>
      <c r="D40" s="157"/>
      <c r="E40" s="157"/>
      <c r="F40" s="157"/>
      <c r="G40" s="157"/>
      <c r="H40" s="157"/>
      <c r="I40" s="157"/>
      <c r="J40" s="157"/>
      <c r="K40" s="157"/>
      <c r="L40" s="157"/>
      <c r="M40" s="157"/>
      <c r="N40" s="157"/>
      <c r="O40" s="157"/>
      <c r="P40" s="157"/>
      <c r="Q40" s="157"/>
      <c r="R40" s="157"/>
      <c r="S40" s="157"/>
      <c r="T40" s="157"/>
      <c r="U40" s="157"/>
      <c r="V40" s="157"/>
      <c r="W40" s="158"/>
    </row>
    <row r="41" spans="2:25" ht="37.5" customHeight="1" thickTop="1" x14ac:dyDescent="0.2">
      <c r="B41" s="137" t="s">
        <v>2332</v>
      </c>
      <c r="C41" s="138"/>
      <c r="D41" s="138"/>
      <c r="E41" s="138"/>
      <c r="F41" s="138"/>
      <c r="G41" s="138"/>
      <c r="H41" s="138"/>
      <c r="I41" s="138"/>
      <c r="J41" s="138"/>
      <c r="K41" s="138"/>
      <c r="L41" s="138"/>
      <c r="M41" s="138"/>
      <c r="N41" s="138"/>
      <c r="O41" s="138"/>
      <c r="P41" s="138"/>
      <c r="Q41" s="138"/>
      <c r="R41" s="138"/>
      <c r="S41" s="138"/>
      <c r="T41" s="138"/>
      <c r="U41" s="138"/>
      <c r="V41" s="138"/>
      <c r="W41" s="139"/>
    </row>
    <row r="42" spans="2:25" ht="81" customHeight="1" thickBot="1" x14ac:dyDescent="0.25">
      <c r="B42" s="140"/>
      <c r="C42" s="141"/>
      <c r="D42" s="141"/>
      <c r="E42" s="141"/>
      <c r="F42" s="141"/>
      <c r="G42" s="141"/>
      <c r="H42" s="141"/>
      <c r="I42" s="141"/>
      <c r="J42" s="141"/>
      <c r="K42" s="141"/>
      <c r="L42" s="141"/>
      <c r="M42" s="141"/>
      <c r="N42" s="141"/>
      <c r="O42" s="141"/>
      <c r="P42" s="141"/>
      <c r="Q42" s="141"/>
      <c r="R42" s="141"/>
      <c r="S42" s="141"/>
      <c r="T42" s="141"/>
      <c r="U42" s="141"/>
      <c r="V42" s="141"/>
      <c r="W42" s="142"/>
    </row>
  </sheetData>
  <mergeCells count="87">
    <mergeCell ref="B39:W40"/>
    <mergeCell ref="B41:W42"/>
    <mergeCell ref="S32:T32"/>
    <mergeCell ref="V32:W32"/>
    <mergeCell ref="B34:D34"/>
    <mergeCell ref="B35:D35"/>
    <mergeCell ref="B37:W38"/>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669</v>
      </c>
      <c r="M4" s="193" t="s">
        <v>668</v>
      </c>
      <c r="N4" s="193"/>
      <c r="O4" s="193"/>
      <c r="P4" s="193"/>
      <c r="Q4" s="194"/>
      <c r="R4" s="64"/>
      <c r="S4" s="195" t="s">
        <v>2141</v>
      </c>
      <c r="T4" s="196"/>
      <c r="U4" s="196"/>
      <c r="V4" s="183" t="s">
        <v>667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347</v>
      </c>
      <c r="D6" s="179" t="s">
        <v>666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665</v>
      </c>
      <c r="K8" s="71" t="s">
        <v>664</v>
      </c>
      <c r="L8" s="71" t="s">
        <v>663</v>
      </c>
      <c r="M8" s="71" t="s">
        <v>662</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661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660</v>
      </c>
      <c r="C21" s="160"/>
      <c r="D21" s="160"/>
      <c r="E21" s="160"/>
      <c r="F21" s="160"/>
      <c r="G21" s="160"/>
      <c r="H21" s="160"/>
      <c r="I21" s="160"/>
      <c r="J21" s="160"/>
      <c r="K21" s="160"/>
      <c r="L21" s="160"/>
      <c r="M21" s="161" t="s">
        <v>347</v>
      </c>
      <c r="N21" s="161"/>
      <c r="O21" s="161" t="s">
        <v>48</v>
      </c>
      <c r="P21" s="161"/>
      <c r="Q21" s="162" t="s">
        <v>68</v>
      </c>
      <c r="R21" s="162"/>
      <c r="S21" s="80" t="s">
        <v>401</v>
      </c>
      <c r="T21" s="80" t="s">
        <v>163</v>
      </c>
      <c r="U21" s="80" t="s">
        <v>163</v>
      </c>
      <c r="V21" s="80" t="str">
        <f>+IF(ISERR(U21/T21*100),"N/A",ROUND(U21/T21*100,2))</f>
        <v>N/A</v>
      </c>
      <c r="W21" s="81" t="str">
        <f>+IF(ISERR(U21/S21*100),"N/A",ROUND(U21/S21*100,2))</f>
        <v>N/A</v>
      </c>
    </row>
    <row r="22" spans="2:27" ht="56.25" customHeight="1" thickBot="1" x14ac:dyDescent="0.25">
      <c r="B22" s="159" t="s">
        <v>659</v>
      </c>
      <c r="C22" s="160"/>
      <c r="D22" s="160"/>
      <c r="E22" s="160"/>
      <c r="F22" s="160"/>
      <c r="G22" s="160"/>
      <c r="H22" s="160"/>
      <c r="I22" s="160"/>
      <c r="J22" s="160"/>
      <c r="K22" s="160"/>
      <c r="L22" s="160"/>
      <c r="M22" s="161" t="s">
        <v>347</v>
      </c>
      <c r="N22" s="161"/>
      <c r="O22" s="161" t="s">
        <v>48</v>
      </c>
      <c r="P22" s="161"/>
      <c r="Q22" s="162" t="s">
        <v>68</v>
      </c>
      <c r="R22" s="162"/>
      <c r="S22" s="80" t="s">
        <v>550</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337</v>
      </c>
      <c r="F26" s="87"/>
      <c r="G26" s="87"/>
      <c r="H26" s="88"/>
      <c r="I26" s="88"/>
      <c r="J26" s="88"/>
      <c r="K26" s="88"/>
      <c r="L26" s="88"/>
      <c r="M26" s="88"/>
      <c r="N26" s="88"/>
      <c r="O26" s="88"/>
      <c r="P26" s="89"/>
      <c r="Q26" s="89"/>
      <c r="R26" s="90" t="s">
        <v>658</v>
      </c>
      <c r="S26" s="91" t="s">
        <v>10</v>
      </c>
      <c r="T26" s="89"/>
      <c r="U26" s="91" t="s">
        <v>656</v>
      </c>
      <c r="V26" s="89"/>
      <c r="W26" s="92">
        <f>+IF(ISERR(U26/R26*100),"N/A",ROUND(U26/R26*100,2))</f>
        <v>43.28</v>
      </c>
    </row>
    <row r="27" spans="2:27" ht="26.25" customHeight="1" thickBot="1" x14ac:dyDescent="0.25">
      <c r="B27" s="154" t="s">
        <v>73</v>
      </c>
      <c r="C27" s="155"/>
      <c r="D27" s="155"/>
      <c r="E27" s="93" t="s">
        <v>337</v>
      </c>
      <c r="F27" s="93"/>
      <c r="G27" s="93"/>
      <c r="H27" s="94"/>
      <c r="I27" s="94"/>
      <c r="J27" s="94"/>
      <c r="K27" s="94"/>
      <c r="L27" s="94"/>
      <c r="M27" s="94"/>
      <c r="N27" s="94"/>
      <c r="O27" s="94"/>
      <c r="P27" s="95"/>
      <c r="Q27" s="95"/>
      <c r="R27" s="96" t="s">
        <v>657</v>
      </c>
      <c r="S27" s="97" t="s">
        <v>656</v>
      </c>
      <c r="T27" s="97">
        <f>+IF(ISERR(S27/R27*100),"N/A",ROUND(S27/R27*100,2))</f>
        <v>44.28</v>
      </c>
      <c r="U27" s="97" t="s">
        <v>656</v>
      </c>
      <c r="V27" s="97">
        <f>+IF(ISERR(U27/S27*100),"N/A",ROUND(U27/S27*100,2))</f>
        <v>100</v>
      </c>
      <c r="W27" s="98">
        <f>+IF(ISERR(U27/R27*100),"N/A",ROUND(U27/R27*100,2))</f>
        <v>44.28</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2327</v>
      </c>
      <c r="C29" s="138"/>
      <c r="D29" s="138"/>
      <c r="E29" s="138"/>
      <c r="F29" s="138"/>
      <c r="G29" s="138"/>
      <c r="H29" s="138"/>
      <c r="I29" s="138"/>
      <c r="J29" s="138"/>
      <c r="K29" s="138"/>
      <c r="L29" s="138"/>
      <c r="M29" s="138"/>
      <c r="N29" s="138"/>
      <c r="O29" s="138"/>
      <c r="P29" s="138"/>
      <c r="Q29" s="138"/>
      <c r="R29" s="138"/>
      <c r="S29" s="138"/>
      <c r="T29" s="138"/>
      <c r="U29" s="138"/>
      <c r="V29" s="138"/>
      <c r="W29" s="139"/>
    </row>
    <row r="30" spans="2:27" ht="65.2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2328</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2329</v>
      </c>
      <c r="C33" s="138"/>
      <c r="D33" s="138"/>
      <c r="E33" s="138"/>
      <c r="F33" s="138"/>
      <c r="G33" s="138"/>
      <c r="H33" s="138"/>
      <c r="I33" s="138"/>
      <c r="J33" s="138"/>
      <c r="K33" s="138"/>
      <c r="L33" s="138"/>
      <c r="M33" s="138"/>
      <c r="N33" s="138"/>
      <c r="O33" s="138"/>
      <c r="P33" s="138"/>
      <c r="Q33" s="138"/>
      <c r="R33" s="138"/>
      <c r="S33" s="138"/>
      <c r="T33" s="138"/>
      <c r="U33" s="138"/>
      <c r="V33" s="138"/>
      <c r="W33" s="139"/>
    </row>
    <row r="34" spans="2:23" ht="42"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677</v>
      </c>
      <c r="M4" s="193" t="s">
        <v>676</v>
      </c>
      <c r="N4" s="193"/>
      <c r="O4" s="193"/>
      <c r="P4" s="193"/>
      <c r="Q4" s="194"/>
      <c r="R4" s="64"/>
      <c r="S4" s="195" t="s">
        <v>2141</v>
      </c>
      <c r="T4" s="196"/>
      <c r="U4" s="196"/>
      <c r="V4" s="183" t="s">
        <v>671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10</v>
      </c>
      <c r="D6" s="179" t="s">
        <v>10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675</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51.5" customHeight="1" thickTop="1" thickBot="1" x14ac:dyDescent="0.25">
      <c r="B10" s="72" t="s">
        <v>21</v>
      </c>
      <c r="C10" s="183" t="s">
        <v>674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673</v>
      </c>
      <c r="C21" s="160"/>
      <c r="D21" s="160"/>
      <c r="E21" s="160"/>
      <c r="F21" s="160"/>
      <c r="G21" s="160"/>
      <c r="H21" s="160"/>
      <c r="I21" s="160"/>
      <c r="J21" s="160"/>
      <c r="K21" s="160"/>
      <c r="L21" s="160"/>
      <c r="M21" s="161" t="s">
        <v>539</v>
      </c>
      <c r="N21" s="161"/>
      <c r="O21" s="161" t="s">
        <v>48</v>
      </c>
      <c r="P21" s="161"/>
      <c r="Q21" s="162" t="s">
        <v>68</v>
      </c>
      <c r="R21" s="162"/>
      <c r="S21" s="80" t="s">
        <v>672</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517</v>
      </c>
      <c r="F25" s="87"/>
      <c r="G25" s="87"/>
      <c r="H25" s="88"/>
      <c r="I25" s="88"/>
      <c r="J25" s="88"/>
      <c r="K25" s="88"/>
      <c r="L25" s="88"/>
      <c r="M25" s="88"/>
      <c r="N25" s="88"/>
      <c r="O25" s="88"/>
      <c r="P25" s="89"/>
      <c r="Q25" s="89"/>
      <c r="R25" s="90" t="s">
        <v>671</v>
      </c>
      <c r="S25" s="91" t="s">
        <v>10</v>
      </c>
      <c r="T25" s="89"/>
      <c r="U25" s="91" t="s">
        <v>670</v>
      </c>
      <c r="V25" s="89"/>
      <c r="W25" s="92">
        <f>+IF(ISERR(U25/R25*100),"N/A",ROUND(U25/R25*100,2))</f>
        <v>84.99</v>
      </c>
    </row>
    <row r="26" spans="2:27" ht="26.25" customHeight="1" thickBot="1" x14ac:dyDescent="0.25">
      <c r="B26" s="154" t="s">
        <v>73</v>
      </c>
      <c r="C26" s="155"/>
      <c r="D26" s="155"/>
      <c r="E26" s="93" t="s">
        <v>517</v>
      </c>
      <c r="F26" s="93"/>
      <c r="G26" s="93"/>
      <c r="H26" s="94"/>
      <c r="I26" s="94"/>
      <c r="J26" s="94"/>
      <c r="K26" s="94"/>
      <c r="L26" s="94"/>
      <c r="M26" s="94"/>
      <c r="N26" s="94"/>
      <c r="O26" s="94"/>
      <c r="P26" s="95"/>
      <c r="Q26" s="95"/>
      <c r="R26" s="96" t="s">
        <v>671</v>
      </c>
      <c r="S26" s="97" t="s">
        <v>670</v>
      </c>
      <c r="T26" s="97">
        <f>+IF(ISERR(S26/R26*100),"N/A",ROUND(S26/R26*100,2))</f>
        <v>84.99</v>
      </c>
      <c r="U26" s="97" t="s">
        <v>670</v>
      </c>
      <c r="V26" s="97">
        <f>+IF(ISERR(U26/S26*100),"N/A",ROUND(U26/S26*100,2))</f>
        <v>100</v>
      </c>
      <c r="W26" s="98">
        <f>+IF(ISERR(U26/R26*100),"N/A",ROUND(U26/R26*100,2))</f>
        <v>84.99</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2324</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2325</v>
      </c>
      <c r="C30" s="138"/>
      <c r="D30" s="138"/>
      <c r="E30" s="138"/>
      <c r="F30" s="138"/>
      <c r="G30" s="138"/>
      <c r="H30" s="138"/>
      <c r="I30" s="138"/>
      <c r="J30" s="138"/>
      <c r="K30" s="138"/>
      <c r="L30" s="138"/>
      <c r="M30" s="138"/>
      <c r="N30" s="138"/>
      <c r="O30" s="138"/>
      <c r="P30" s="138"/>
      <c r="Q30" s="138"/>
      <c r="R30" s="138"/>
      <c r="S30" s="138"/>
      <c r="T30" s="138"/>
      <c r="U30" s="138"/>
      <c r="V30" s="138"/>
      <c r="W30" s="139"/>
    </row>
    <row r="31" spans="2:27" ht="36"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2326</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482</v>
      </c>
      <c r="D4" s="190" t="s">
        <v>481</v>
      </c>
      <c r="E4" s="190"/>
      <c r="F4" s="190"/>
      <c r="G4" s="190"/>
      <c r="H4" s="191"/>
      <c r="I4" s="63"/>
      <c r="J4" s="192" t="s">
        <v>6</v>
      </c>
      <c r="K4" s="190"/>
      <c r="L4" s="62" t="s">
        <v>687</v>
      </c>
      <c r="M4" s="193" t="s">
        <v>686</v>
      </c>
      <c r="N4" s="193"/>
      <c r="O4" s="193"/>
      <c r="P4" s="193"/>
      <c r="Q4" s="194"/>
      <c r="R4" s="64"/>
      <c r="S4" s="195" t="s">
        <v>2141</v>
      </c>
      <c r="T4" s="196"/>
      <c r="U4" s="196"/>
      <c r="V4" s="183" t="s">
        <v>679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10</v>
      </c>
      <c r="D6" s="179" t="s">
        <v>10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685</v>
      </c>
      <c r="K8" s="71" t="s">
        <v>685</v>
      </c>
      <c r="L8" s="71" t="s">
        <v>684</v>
      </c>
      <c r="M8" s="71" t="s">
        <v>683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682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681</v>
      </c>
      <c r="C21" s="160"/>
      <c r="D21" s="160"/>
      <c r="E21" s="160"/>
      <c r="F21" s="160"/>
      <c r="G21" s="160"/>
      <c r="H21" s="160"/>
      <c r="I21" s="160"/>
      <c r="J21" s="160"/>
      <c r="K21" s="160"/>
      <c r="L21" s="160"/>
      <c r="M21" s="161" t="s">
        <v>544</v>
      </c>
      <c r="N21" s="161"/>
      <c r="O21" s="161" t="s">
        <v>48</v>
      </c>
      <c r="P21" s="161"/>
      <c r="Q21" s="162" t="s">
        <v>49</v>
      </c>
      <c r="R21" s="162"/>
      <c r="S21" s="80" t="s">
        <v>51</v>
      </c>
      <c r="T21" s="80" t="s">
        <v>51</v>
      </c>
      <c r="U21" s="80" t="s">
        <v>680</v>
      </c>
      <c r="V21" s="80">
        <f>+IF(ISERR(U21/T21*100),"N/A",ROUND(U21/T21*100,2))</f>
        <v>107.2</v>
      </c>
      <c r="W21" s="81">
        <f>+IF(ISERR(U21/S21*100),"N/A",ROUND(U21/S21*100,2))</f>
        <v>107.2</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522</v>
      </c>
      <c r="F25" s="87"/>
      <c r="G25" s="87"/>
      <c r="H25" s="88"/>
      <c r="I25" s="88"/>
      <c r="J25" s="88"/>
      <c r="K25" s="88"/>
      <c r="L25" s="88"/>
      <c r="M25" s="88"/>
      <c r="N25" s="88"/>
      <c r="O25" s="88"/>
      <c r="P25" s="89"/>
      <c r="Q25" s="89"/>
      <c r="R25" s="90" t="s">
        <v>679</v>
      </c>
      <c r="S25" s="91" t="s">
        <v>10</v>
      </c>
      <c r="T25" s="89"/>
      <c r="U25" s="91" t="s">
        <v>678</v>
      </c>
      <c r="V25" s="89"/>
      <c r="W25" s="92">
        <f>+IF(ISERR(U25/R25*100),"N/A",ROUND(U25/R25*100,2))</f>
        <v>78.37</v>
      </c>
    </row>
    <row r="26" spans="2:27" ht="26.25" customHeight="1" thickBot="1" x14ac:dyDescent="0.25">
      <c r="B26" s="154" t="s">
        <v>73</v>
      </c>
      <c r="C26" s="155"/>
      <c r="D26" s="155"/>
      <c r="E26" s="93" t="s">
        <v>522</v>
      </c>
      <c r="F26" s="93"/>
      <c r="G26" s="93"/>
      <c r="H26" s="94"/>
      <c r="I26" s="94"/>
      <c r="J26" s="94"/>
      <c r="K26" s="94"/>
      <c r="L26" s="94"/>
      <c r="M26" s="94"/>
      <c r="N26" s="94"/>
      <c r="O26" s="94"/>
      <c r="P26" s="95"/>
      <c r="Q26" s="95"/>
      <c r="R26" s="96" t="s">
        <v>679</v>
      </c>
      <c r="S26" s="97" t="s">
        <v>678</v>
      </c>
      <c r="T26" s="97">
        <f>+IF(ISERR(S26/R26*100),"N/A",ROUND(S26/R26*100,2))</f>
        <v>78.37</v>
      </c>
      <c r="U26" s="97" t="s">
        <v>678</v>
      </c>
      <c r="V26" s="97">
        <f>+IF(ISERR(U26/S26*100),"N/A",ROUND(U26/S26*100,2))</f>
        <v>100</v>
      </c>
      <c r="W26" s="98">
        <f>+IF(ISERR(U26/R26*100),"N/A",ROUND(U26/R26*100,2))</f>
        <v>78.37</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2321</v>
      </c>
      <c r="C28" s="138"/>
      <c r="D28" s="138"/>
      <c r="E28" s="138"/>
      <c r="F28" s="138"/>
      <c r="G28" s="138"/>
      <c r="H28" s="138"/>
      <c r="I28" s="138"/>
      <c r="J28" s="138"/>
      <c r="K28" s="138"/>
      <c r="L28" s="138"/>
      <c r="M28" s="138"/>
      <c r="N28" s="138"/>
      <c r="O28" s="138"/>
      <c r="P28" s="138"/>
      <c r="Q28" s="138"/>
      <c r="R28" s="138"/>
      <c r="S28" s="138"/>
      <c r="T28" s="138"/>
      <c r="U28" s="138"/>
      <c r="V28" s="138"/>
      <c r="W28" s="139"/>
    </row>
    <row r="29" spans="2:27" ht="71.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2322</v>
      </c>
      <c r="C30" s="138"/>
      <c r="D30" s="138"/>
      <c r="E30" s="138"/>
      <c r="F30" s="138"/>
      <c r="G30" s="138"/>
      <c r="H30" s="138"/>
      <c r="I30" s="138"/>
      <c r="J30" s="138"/>
      <c r="K30" s="138"/>
      <c r="L30" s="138"/>
      <c r="M30" s="138"/>
      <c r="N30" s="138"/>
      <c r="O30" s="138"/>
      <c r="P30" s="138"/>
      <c r="Q30" s="138"/>
      <c r="R30" s="138"/>
      <c r="S30" s="138"/>
      <c r="T30" s="138"/>
      <c r="U30" s="138"/>
      <c r="V30" s="138"/>
      <c r="W30" s="139"/>
    </row>
    <row r="31" spans="2:27" ht="29.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2323</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indexed="53"/>
  </sheetPr>
  <dimension ref="A1:AC52"/>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480</v>
      </c>
      <c r="M4" s="193" t="s">
        <v>738</v>
      </c>
      <c r="N4" s="193"/>
      <c r="O4" s="193"/>
      <c r="P4" s="193"/>
      <c r="Q4" s="194"/>
      <c r="R4" s="64"/>
      <c r="S4" s="195" t="s">
        <v>2141</v>
      </c>
      <c r="T4" s="196"/>
      <c r="U4" s="196"/>
      <c r="V4" s="183" t="s">
        <v>737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720</v>
      </c>
      <c r="D6" s="179" t="s">
        <v>736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715</v>
      </c>
      <c r="D7" s="181" t="s">
        <v>735</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708</v>
      </c>
      <c r="D8" s="181" t="s">
        <v>734</v>
      </c>
      <c r="E8" s="181"/>
      <c r="F8" s="181"/>
      <c r="G8" s="181"/>
      <c r="H8" s="181"/>
      <c r="I8" s="67"/>
      <c r="J8" s="71" t="s">
        <v>733</v>
      </c>
      <c r="K8" s="71" t="s">
        <v>732</v>
      </c>
      <c r="L8" s="71" t="s">
        <v>731</v>
      </c>
      <c r="M8" s="71" t="s">
        <v>730</v>
      </c>
      <c r="N8" s="70"/>
      <c r="O8" s="67"/>
      <c r="P8" s="182" t="s">
        <v>10</v>
      </c>
      <c r="Q8" s="182"/>
      <c r="R8" s="182"/>
      <c r="S8" s="182"/>
      <c r="T8" s="182"/>
      <c r="U8" s="182"/>
      <c r="V8" s="182"/>
      <c r="W8" s="182"/>
    </row>
    <row r="9" spans="1:29" ht="30" customHeight="1" x14ac:dyDescent="0.2">
      <c r="B9" s="68"/>
      <c r="C9" s="66" t="s">
        <v>706</v>
      </c>
      <c r="D9" s="181" t="s">
        <v>729</v>
      </c>
      <c r="E9" s="181"/>
      <c r="F9" s="181"/>
      <c r="G9" s="181"/>
      <c r="H9" s="181"/>
      <c r="I9" s="181" t="s">
        <v>10</v>
      </c>
      <c r="J9" s="181"/>
      <c r="K9" s="181"/>
      <c r="L9" s="181"/>
      <c r="M9" s="181"/>
      <c r="N9" s="181"/>
      <c r="O9" s="181"/>
      <c r="P9" s="181"/>
      <c r="Q9" s="181"/>
      <c r="R9" s="181"/>
      <c r="S9" s="181"/>
      <c r="T9" s="181"/>
      <c r="U9" s="181"/>
      <c r="V9" s="181"/>
      <c r="W9" s="182"/>
    </row>
    <row r="10" spans="1:29" ht="25.5" customHeight="1" thickBot="1" x14ac:dyDescent="0.25">
      <c r="B10" s="68"/>
      <c r="C10" s="182" t="s">
        <v>10</v>
      </c>
      <c r="D10" s="182"/>
      <c r="E10" s="182"/>
      <c r="F10" s="182"/>
      <c r="G10" s="182"/>
      <c r="H10" s="182"/>
      <c r="I10" s="182"/>
      <c r="J10" s="182"/>
      <c r="K10" s="182"/>
      <c r="L10" s="182"/>
      <c r="M10" s="182"/>
      <c r="N10" s="182"/>
      <c r="O10" s="182"/>
      <c r="P10" s="182"/>
      <c r="Q10" s="182"/>
      <c r="R10" s="182"/>
      <c r="S10" s="182"/>
      <c r="T10" s="182"/>
      <c r="U10" s="182"/>
      <c r="V10" s="182"/>
      <c r="W10" s="182"/>
    </row>
    <row r="11" spans="1:29" ht="207" customHeight="1" thickTop="1" thickBot="1" x14ac:dyDescent="0.25">
      <c r="B11" s="72" t="s">
        <v>21</v>
      </c>
      <c r="C11" s="183" t="s">
        <v>728</v>
      </c>
      <c r="D11" s="183"/>
      <c r="E11" s="183"/>
      <c r="F11" s="183"/>
      <c r="G11" s="183"/>
      <c r="H11" s="183"/>
      <c r="I11" s="183"/>
      <c r="J11" s="183"/>
      <c r="K11" s="183"/>
      <c r="L11" s="183"/>
      <c r="M11" s="183"/>
      <c r="N11" s="183"/>
      <c r="O11" s="183"/>
      <c r="P11" s="183"/>
      <c r="Q11" s="183"/>
      <c r="R11" s="183"/>
      <c r="S11" s="183"/>
      <c r="T11" s="183"/>
      <c r="U11" s="183"/>
      <c r="V11" s="183"/>
      <c r="W11" s="184"/>
    </row>
    <row r="12" spans="1:29" ht="9" customHeight="1" thickTop="1" thickBot="1" x14ac:dyDescent="0.25"/>
    <row r="13" spans="1:29" ht="21.75" customHeight="1" thickTop="1" thickBot="1" x14ac:dyDescent="0.25">
      <c r="B13" s="1" t="s">
        <v>23</v>
      </c>
      <c r="C13" s="2"/>
      <c r="D13" s="2"/>
      <c r="E13" s="2"/>
      <c r="F13" s="2"/>
      <c r="G13" s="2"/>
      <c r="H13" s="3"/>
      <c r="I13" s="3"/>
      <c r="J13" s="3"/>
      <c r="K13" s="3"/>
      <c r="L13" s="3"/>
      <c r="M13" s="3"/>
      <c r="N13" s="3"/>
      <c r="O13" s="3"/>
      <c r="P13" s="3"/>
      <c r="Q13" s="3"/>
      <c r="R13" s="3"/>
      <c r="S13" s="3"/>
      <c r="T13" s="3"/>
      <c r="U13" s="3"/>
      <c r="V13" s="3"/>
      <c r="W13" s="4"/>
    </row>
    <row r="14" spans="1:29" ht="19.5" customHeight="1" thickTop="1" x14ac:dyDescent="0.2">
      <c r="B14" s="185" t="s">
        <v>24</v>
      </c>
      <c r="C14" s="186"/>
      <c r="D14" s="186"/>
      <c r="E14" s="186"/>
      <c r="F14" s="186"/>
      <c r="G14" s="186"/>
      <c r="H14" s="186"/>
      <c r="I14" s="186"/>
      <c r="J14" s="75"/>
      <c r="K14" s="186" t="s">
        <v>25</v>
      </c>
      <c r="L14" s="186"/>
      <c r="M14" s="186"/>
      <c r="N14" s="186"/>
      <c r="O14" s="186"/>
      <c r="P14" s="186"/>
      <c r="Q14" s="186"/>
      <c r="R14" s="76"/>
      <c r="S14" s="186" t="s">
        <v>26</v>
      </c>
      <c r="T14" s="186"/>
      <c r="U14" s="186"/>
      <c r="V14" s="186"/>
      <c r="W14" s="187"/>
    </row>
    <row r="15" spans="1:29" ht="69" customHeight="1" x14ac:dyDescent="0.2">
      <c r="B15" s="65" t="s">
        <v>27</v>
      </c>
      <c r="C15" s="179" t="s">
        <v>10</v>
      </c>
      <c r="D15" s="179"/>
      <c r="E15" s="179"/>
      <c r="F15" s="179"/>
      <c r="G15" s="179"/>
      <c r="H15" s="179"/>
      <c r="I15" s="179"/>
      <c r="J15" s="77"/>
      <c r="K15" s="77" t="s">
        <v>28</v>
      </c>
      <c r="L15" s="179" t="s">
        <v>10</v>
      </c>
      <c r="M15" s="179"/>
      <c r="N15" s="179"/>
      <c r="O15" s="179"/>
      <c r="P15" s="179"/>
      <c r="Q15" s="179"/>
      <c r="R15" s="67"/>
      <c r="S15" s="77" t="s">
        <v>29</v>
      </c>
      <c r="T15" s="180" t="s">
        <v>727</v>
      </c>
      <c r="U15" s="180"/>
      <c r="V15" s="180"/>
      <c r="W15" s="180"/>
    </row>
    <row r="16" spans="1:29" ht="86.25" customHeight="1" x14ac:dyDescent="0.2">
      <c r="B16" s="65" t="s">
        <v>31</v>
      </c>
      <c r="C16" s="179" t="s">
        <v>10</v>
      </c>
      <c r="D16" s="179"/>
      <c r="E16" s="179"/>
      <c r="F16" s="179"/>
      <c r="G16" s="179"/>
      <c r="H16" s="179"/>
      <c r="I16" s="179"/>
      <c r="J16" s="77"/>
      <c r="K16" s="77" t="s">
        <v>31</v>
      </c>
      <c r="L16" s="179" t="s">
        <v>10</v>
      </c>
      <c r="M16" s="179"/>
      <c r="N16" s="179"/>
      <c r="O16" s="179"/>
      <c r="P16" s="179"/>
      <c r="Q16" s="179"/>
      <c r="R16" s="67"/>
      <c r="S16" s="77" t="s">
        <v>32</v>
      </c>
      <c r="T16" s="180" t="s">
        <v>10</v>
      </c>
      <c r="U16" s="180"/>
      <c r="V16" s="180"/>
      <c r="W16" s="180"/>
    </row>
    <row r="17" spans="2:27" ht="25.5" customHeight="1" thickBot="1" x14ac:dyDescent="0.25">
      <c r="B17" s="78" t="s">
        <v>33</v>
      </c>
      <c r="C17" s="163" t="s">
        <v>10</v>
      </c>
      <c r="D17" s="163"/>
      <c r="E17" s="163"/>
      <c r="F17" s="163"/>
      <c r="G17" s="163"/>
      <c r="H17" s="163"/>
      <c r="I17" s="163"/>
      <c r="J17" s="163"/>
      <c r="K17" s="163"/>
      <c r="L17" s="163"/>
      <c r="M17" s="163"/>
      <c r="N17" s="163"/>
      <c r="O17" s="163"/>
      <c r="P17" s="163"/>
      <c r="Q17" s="163"/>
      <c r="R17" s="163"/>
      <c r="S17" s="163"/>
      <c r="T17" s="163"/>
      <c r="U17" s="163"/>
      <c r="V17" s="163"/>
      <c r="W17" s="164"/>
    </row>
    <row r="18" spans="2:27" ht="21.75" customHeight="1" thickTop="1" thickBot="1" x14ac:dyDescent="0.25">
      <c r="B18" s="1" t="s">
        <v>34</v>
      </c>
      <c r="C18" s="2"/>
      <c r="D18" s="2"/>
      <c r="E18" s="2"/>
      <c r="F18" s="2"/>
      <c r="G18" s="2"/>
      <c r="H18" s="3"/>
      <c r="I18" s="3"/>
      <c r="J18" s="3"/>
      <c r="K18" s="3"/>
      <c r="L18" s="3"/>
      <c r="M18" s="3"/>
      <c r="N18" s="3"/>
      <c r="O18" s="3"/>
      <c r="P18" s="3"/>
      <c r="Q18" s="3"/>
      <c r="R18" s="3"/>
      <c r="S18" s="3"/>
      <c r="T18" s="3"/>
      <c r="U18" s="3"/>
      <c r="V18" s="3"/>
      <c r="W18" s="4"/>
    </row>
    <row r="19" spans="2:27" ht="25.5" customHeight="1" thickTop="1" thickBot="1" x14ac:dyDescent="0.25">
      <c r="B19" s="165" t="s">
        <v>35</v>
      </c>
      <c r="C19" s="166"/>
      <c r="D19" s="166"/>
      <c r="E19" s="166"/>
      <c r="F19" s="166"/>
      <c r="G19" s="166"/>
      <c r="H19" s="166"/>
      <c r="I19" s="166"/>
      <c r="J19" s="166"/>
      <c r="K19" s="166"/>
      <c r="L19" s="166"/>
      <c r="M19" s="166"/>
      <c r="N19" s="166"/>
      <c r="O19" s="166"/>
      <c r="P19" s="166"/>
      <c r="Q19" s="166"/>
      <c r="R19" s="166"/>
      <c r="S19" s="166"/>
      <c r="T19" s="167"/>
      <c r="U19" s="150" t="s">
        <v>36</v>
      </c>
      <c r="V19" s="149"/>
      <c r="W19" s="151"/>
    </row>
    <row r="20" spans="2:27" ht="14.25" customHeight="1" x14ac:dyDescent="0.2">
      <c r="B20" s="168" t="s">
        <v>37</v>
      </c>
      <c r="C20" s="169"/>
      <c r="D20" s="169"/>
      <c r="E20" s="169"/>
      <c r="F20" s="169"/>
      <c r="G20" s="169"/>
      <c r="H20" s="169"/>
      <c r="I20" s="169"/>
      <c r="J20" s="169"/>
      <c r="K20" s="169"/>
      <c r="L20" s="169"/>
      <c r="M20" s="169" t="s">
        <v>38</v>
      </c>
      <c r="N20" s="169"/>
      <c r="O20" s="169" t="s">
        <v>39</v>
      </c>
      <c r="P20" s="169"/>
      <c r="Q20" s="169" t="s">
        <v>40</v>
      </c>
      <c r="R20" s="169"/>
      <c r="S20" s="169" t="s">
        <v>41</v>
      </c>
      <c r="T20" s="172" t="s">
        <v>42</v>
      </c>
      <c r="U20" s="174" t="s">
        <v>43</v>
      </c>
      <c r="V20" s="176" t="s">
        <v>44</v>
      </c>
      <c r="W20" s="177" t="s">
        <v>45</v>
      </c>
    </row>
    <row r="21" spans="2:27" ht="27" customHeight="1" thickBot="1" x14ac:dyDescent="0.25">
      <c r="B21" s="170"/>
      <c r="C21" s="171"/>
      <c r="D21" s="171"/>
      <c r="E21" s="171"/>
      <c r="F21" s="171"/>
      <c r="G21" s="171"/>
      <c r="H21" s="171"/>
      <c r="I21" s="171"/>
      <c r="J21" s="171"/>
      <c r="K21" s="171"/>
      <c r="L21" s="171"/>
      <c r="M21" s="171"/>
      <c r="N21" s="171"/>
      <c r="O21" s="171"/>
      <c r="P21" s="171"/>
      <c r="Q21" s="171"/>
      <c r="R21" s="171"/>
      <c r="S21" s="171"/>
      <c r="T21" s="173"/>
      <c r="U21" s="175"/>
      <c r="V21" s="171"/>
      <c r="W21" s="178"/>
      <c r="Z21" s="79" t="s">
        <v>10</v>
      </c>
      <c r="AA21" s="79" t="s">
        <v>46</v>
      </c>
    </row>
    <row r="22" spans="2:27" ht="56.25" customHeight="1" x14ac:dyDescent="0.2">
      <c r="B22" s="159" t="s">
        <v>726</v>
      </c>
      <c r="C22" s="160"/>
      <c r="D22" s="160"/>
      <c r="E22" s="160"/>
      <c r="F22" s="160"/>
      <c r="G22" s="160"/>
      <c r="H22" s="160"/>
      <c r="I22" s="160"/>
      <c r="J22" s="160"/>
      <c r="K22" s="160"/>
      <c r="L22" s="160"/>
      <c r="M22" s="161" t="s">
        <v>720</v>
      </c>
      <c r="N22" s="161"/>
      <c r="O22" s="161" t="s">
        <v>48</v>
      </c>
      <c r="P22" s="161"/>
      <c r="Q22" s="162" t="s">
        <v>68</v>
      </c>
      <c r="R22" s="162"/>
      <c r="S22" s="80" t="s">
        <v>50</v>
      </c>
      <c r="T22" s="80" t="s">
        <v>163</v>
      </c>
      <c r="U22" s="80" t="s">
        <v>163</v>
      </c>
      <c r="V22" s="80" t="str">
        <f t="shared" ref="V22:V34" si="0">+IF(ISERR(U22/T22*100),"N/A",ROUND(U22/T22*100,2))</f>
        <v>N/A</v>
      </c>
      <c r="W22" s="81" t="str">
        <f t="shared" ref="W22:W34" si="1">+IF(ISERR(U22/S22*100),"N/A",ROUND(U22/S22*100,2))</f>
        <v>N/A</v>
      </c>
    </row>
    <row r="23" spans="2:27" ht="56.25" customHeight="1" x14ac:dyDescent="0.2">
      <c r="B23" s="159" t="s">
        <v>725</v>
      </c>
      <c r="C23" s="160"/>
      <c r="D23" s="160"/>
      <c r="E23" s="160"/>
      <c r="F23" s="160"/>
      <c r="G23" s="160"/>
      <c r="H23" s="160"/>
      <c r="I23" s="160"/>
      <c r="J23" s="160"/>
      <c r="K23" s="160"/>
      <c r="L23" s="160"/>
      <c r="M23" s="161" t="s">
        <v>720</v>
      </c>
      <c r="N23" s="161"/>
      <c r="O23" s="161" t="s">
        <v>48</v>
      </c>
      <c r="P23" s="161"/>
      <c r="Q23" s="162" t="s">
        <v>68</v>
      </c>
      <c r="R23" s="162"/>
      <c r="S23" s="80" t="s">
        <v>50</v>
      </c>
      <c r="T23" s="80" t="s">
        <v>163</v>
      </c>
      <c r="U23" s="80" t="s">
        <v>163</v>
      </c>
      <c r="V23" s="80" t="str">
        <f t="shared" si="0"/>
        <v>N/A</v>
      </c>
      <c r="W23" s="81" t="str">
        <f t="shared" si="1"/>
        <v>N/A</v>
      </c>
    </row>
    <row r="24" spans="2:27" ht="56.25" customHeight="1" x14ac:dyDescent="0.2">
      <c r="B24" s="159" t="s">
        <v>724</v>
      </c>
      <c r="C24" s="160"/>
      <c r="D24" s="160"/>
      <c r="E24" s="160"/>
      <c r="F24" s="160"/>
      <c r="G24" s="160"/>
      <c r="H24" s="160"/>
      <c r="I24" s="160"/>
      <c r="J24" s="160"/>
      <c r="K24" s="160"/>
      <c r="L24" s="160"/>
      <c r="M24" s="161" t="s">
        <v>720</v>
      </c>
      <c r="N24" s="161"/>
      <c r="O24" s="161" t="s">
        <v>48</v>
      </c>
      <c r="P24" s="161"/>
      <c r="Q24" s="162" t="s">
        <v>68</v>
      </c>
      <c r="R24" s="162"/>
      <c r="S24" s="80" t="s">
        <v>50</v>
      </c>
      <c r="T24" s="80" t="s">
        <v>163</v>
      </c>
      <c r="U24" s="80" t="s">
        <v>163</v>
      </c>
      <c r="V24" s="80" t="str">
        <f t="shared" si="0"/>
        <v>N/A</v>
      </c>
      <c r="W24" s="81" t="str">
        <f t="shared" si="1"/>
        <v>N/A</v>
      </c>
    </row>
    <row r="25" spans="2:27" ht="56.25" customHeight="1" x14ac:dyDescent="0.2">
      <c r="B25" s="159" t="s">
        <v>723</v>
      </c>
      <c r="C25" s="160"/>
      <c r="D25" s="160"/>
      <c r="E25" s="160"/>
      <c r="F25" s="160"/>
      <c r="G25" s="160"/>
      <c r="H25" s="160"/>
      <c r="I25" s="160"/>
      <c r="J25" s="160"/>
      <c r="K25" s="160"/>
      <c r="L25" s="160"/>
      <c r="M25" s="161" t="s">
        <v>720</v>
      </c>
      <c r="N25" s="161"/>
      <c r="O25" s="161" t="s">
        <v>48</v>
      </c>
      <c r="P25" s="161"/>
      <c r="Q25" s="162" t="s">
        <v>68</v>
      </c>
      <c r="R25" s="162"/>
      <c r="S25" s="80" t="s">
        <v>50</v>
      </c>
      <c r="T25" s="80" t="s">
        <v>163</v>
      </c>
      <c r="U25" s="80" t="s">
        <v>163</v>
      </c>
      <c r="V25" s="80" t="str">
        <f t="shared" si="0"/>
        <v>N/A</v>
      </c>
      <c r="W25" s="81" t="str">
        <f t="shared" si="1"/>
        <v>N/A</v>
      </c>
    </row>
    <row r="26" spans="2:27" ht="56.25" customHeight="1" x14ac:dyDescent="0.2">
      <c r="B26" s="159" t="s">
        <v>722</v>
      </c>
      <c r="C26" s="160"/>
      <c r="D26" s="160"/>
      <c r="E26" s="160"/>
      <c r="F26" s="160"/>
      <c r="G26" s="160"/>
      <c r="H26" s="160"/>
      <c r="I26" s="160"/>
      <c r="J26" s="160"/>
      <c r="K26" s="160"/>
      <c r="L26" s="160"/>
      <c r="M26" s="161" t="s">
        <v>720</v>
      </c>
      <c r="N26" s="161"/>
      <c r="O26" s="161" t="s">
        <v>48</v>
      </c>
      <c r="P26" s="161"/>
      <c r="Q26" s="162" t="s">
        <v>68</v>
      </c>
      <c r="R26" s="162"/>
      <c r="S26" s="80" t="s">
        <v>50</v>
      </c>
      <c r="T26" s="80" t="s">
        <v>163</v>
      </c>
      <c r="U26" s="80" t="s">
        <v>163</v>
      </c>
      <c r="V26" s="80" t="str">
        <f t="shared" si="0"/>
        <v>N/A</v>
      </c>
      <c r="W26" s="81" t="str">
        <f t="shared" si="1"/>
        <v>N/A</v>
      </c>
    </row>
    <row r="27" spans="2:27" ht="56.25" customHeight="1" x14ac:dyDescent="0.2">
      <c r="B27" s="159" t="s">
        <v>721</v>
      </c>
      <c r="C27" s="160"/>
      <c r="D27" s="160"/>
      <c r="E27" s="160"/>
      <c r="F27" s="160"/>
      <c r="G27" s="160"/>
      <c r="H27" s="160"/>
      <c r="I27" s="160"/>
      <c r="J27" s="160"/>
      <c r="K27" s="160"/>
      <c r="L27" s="160"/>
      <c r="M27" s="161" t="s">
        <v>720</v>
      </c>
      <c r="N27" s="161"/>
      <c r="O27" s="161" t="s">
        <v>48</v>
      </c>
      <c r="P27" s="161"/>
      <c r="Q27" s="162" t="s">
        <v>68</v>
      </c>
      <c r="R27" s="162"/>
      <c r="S27" s="80" t="s">
        <v>50</v>
      </c>
      <c r="T27" s="80" t="s">
        <v>163</v>
      </c>
      <c r="U27" s="80" t="s">
        <v>163</v>
      </c>
      <c r="V27" s="80" t="str">
        <f t="shared" si="0"/>
        <v>N/A</v>
      </c>
      <c r="W27" s="81" t="str">
        <f t="shared" si="1"/>
        <v>N/A</v>
      </c>
    </row>
    <row r="28" spans="2:27" ht="56.25" customHeight="1" x14ac:dyDescent="0.2">
      <c r="B28" s="159" t="s">
        <v>719</v>
      </c>
      <c r="C28" s="160"/>
      <c r="D28" s="160"/>
      <c r="E28" s="160"/>
      <c r="F28" s="160"/>
      <c r="G28" s="160"/>
      <c r="H28" s="160"/>
      <c r="I28" s="160"/>
      <c r="J28" s="160"/>
      <c r="K28" s="160"/>
      <c r="L28" s="160"/>
      <c r="M28" s="161" t="s">
        <v>715</v>
      </c>
      <c r="N28" s="161"/>
      <c r="O28" s="161" t="s">
        <v>48</v>
      </c>
      <c r="P28" s="161"/>
      <c r="Q28" s="162" t="s">
        <v>49</v>
      </c>
      <c r="R28" s="162"/>
      <c r="S28" s="80" t="s">
        <v>507</v>
      </c>
      <c r="T28" s="80" t="s">
        <v>718</v>
      </c>
      <c r="U28" s="80" t="s">
        <v>717</v>
      </c>
      <c r="V28" s="80">
        <f t="shared" si="0"/>
        <v>90.84</v>
      </c>
      <c r="W28" s="81">
        <f t="shared" si="1"/>
        <v>85</v>
      </c>
    </row>
    <row r="29" spans="2:27" ht="56.25" customHeight="1" x14ac:dyDescent="0.2">
      <c r="B29" s="159" t="s">
        <v>716</v>
      </c>
      <c r="C29" s="160"/>
      <c r="D29" s="160"/>
      <c r="E29" s="160"/>
      <c r="F29" s="160"/>
      <c r="G29" s="160"/>
      <c r="H29" s="160"/>
      <c r="I29" s="160"/>
      <c r="J29" s="160"/>
      <c r="K29" s="160"/>
      <c r="L29" s="160"/>
      <c r="M29" s="161" t="s">
        <v>715</v>
      </c>
      <c r="N29" s="161"/>
      <c r="O29" s="161" t="s">
        <v>48</v>
      </c>
      <c r="P29" s="161"/>
      <c r="Q29" s="162" t="s">
        <v>49</v>
      </c>
      <c r="R29" s="162"/>
      <c r="S29" s="80" t="s">
        <v>714</v>
      </c>
      <c r="T29" s="80" t="s">
        <v>168</v>
      </c>
      <c r="U29" s="80" t="s">
        <v>713</v>
      </c>
      <c r="V29" s="80">
        <f t="shared" si="0"/>
        <v>185.83</v>
      </c>
      <c r="W29" s="81">
        <f t="shared" si="1"/>
        <v>202.73</v>
      </c>
    </row>
    <row r="30" spans="2:27" ht="56.25" customHeight="1" x14ac:dyDescent="0.2">
      <c r="B30" s="159" t="s">
        <v>712</v>
      </c>
      <c r="C30" s="160"/>
      <c r="D30" s="160"/>
      <c r="E30" s="160"/>
      <c r="F30" s="160"/>
      <c r="G30" s="160"/>
      <c r="H30" s="160"/>
      <c r="I30" s="160"/>
      <c r="J30" s="160"/>
      <c r="K30" s="160"/>
      <c r="L30" s="160"/>
      <c r="M30" s="161" t="s">
        <v>708</v>
      </c>
      <c r="N30" s="161"/>
      <c r="O30" s="161" t="s">
        <v>48</v>
      </c>
      <c r="P30" s="161"/>
      <c r="Q30" s="162" t="s">
        <v>68</v>
      </c>
      <c r="R30" s="162"/>
      <c r="S30" s="80" t="s">
        <v>51</v>
      </c>
      <c r="T30" s="80" t="s">
        <v>163</v>
      </c>
      <c r="U30" s="80" t="s">
        <v>163</v>
      </c>
      <c r="V30" s="80" t="str">
        <f t="shared" si="0"/>
        <v>N/A</v>
      </c>
      <c r="W30" s="81" t="str">
        <f t="shared" si="1"/>
        <v>N/A</v>
      </c>
    </row>
    <row r="31" spans="2:27" ht="56.25" customHeight="1" x14ac:dyDescent="0.2">
      <c r="B31" s="159" t="s">
        <v>711</v>
      </c>
      <c r="C31" s="160"/>
      <c r="D31" s="160"/>
      <c r="E31" s="160"/>
      <c r="F31" s="160"/>
      <c r="G31" s="160"/>
      <c r="H31" s="160"/>
      <c r="I31" s="160"/>
      <c r="J31" s="160"/>
      <c r="K31" s="160"/>
      <c r="L31" s="160"/>
      <c r="M31" s="161" t="s">
        <v>708</v>
      </c>
      <c r="N31" s="161"/>
      <c r="O31" s="161" t="s">
        <v>48</v>
      </c>
      <c r="P31" s="161"/>
      <c r="Q31" s="162" t="s">
        <v>68</v>
      </c>
      <c r="R31" s="162"/>
      <c r="S31" s="80" t="s">
        <v>51</v>
      </c>
      <c r="T31" s="80" t="s">
        <v>163</v>
      </c>
      <c r="U31" s="80" t="s">
        <v>163</v>
      </c>
      <c r="V31" s="80" t="str">
        <f t="shared" si="0"/>
        <v>N/A</v>
      </c>
      <c r="W31" s="81" t="str">
        <f t="shared" si="1"/>
        <v>N/A</v>
      </c>
    </row>
    <row r="32" spans="2:27" ht="56.25" customHeight="1" x14ac:dyDescent="0.2">
      <c r="B32" s="159" t="s">
        <v>710</v>
      </c>
      <c r="C32" s="160"/>
      <c r="D32" s="160"/>
      <c r="E32" s="160"/>
      <c r="F32" s="160"/>
      <c r="G32" s="160"/>
      <c r="H32" s="160"/>
      <c r="I32" s="160"/>
      <c r="J32" s="160"/>
      <c r="K32" s="160"/>
      <c r="L32" s="160"/>
      <c r="M32" s="161" t="s">
        <v>708</v>
      </c>
      <c r="N32" s="161"/>
      <c r="O32" s="161" t="s">
        <v>48</v>
      </c>
      <c r="P32" s="161"/>
      <c r="Q32" s="162" t="s">
        <v>68</v>
      </c>
      <c r="R32" s="162"/>
      <c r="S32" s="80" t="s">
        <v>51</v>
      </c>
      <c r="T32" s="80" t="s">
        <v>163</v>
      </c>
      <c r="U32" s="80" t="s">
        <v>163</v>
      </c>
      <c r="V32" s="80" t="str">
        <f t="shared" si="0"/>
        <v>N/A</v>
      </c>
      <c r="W32" s="81" t="str">
        <f t="shared" si="1"/>
        <v>N/A</v>
      </c>
    </row>
    <row r="33" spans="2:25" ht="56.25" customHeight="1" x14ac:dyDescent="0.2">
      <c r="B33" s="159" t="s">
        <v>709</v>
      </c>
      <c r="C33" s="160"/>
      <c r="D33" s="160"/>
      <c r="E33" s="160"/>
      <c r="F33" s="160"/>
      <c r="G33" s="160"/>
      <c r="H33" s="160"/>
      <c r="I33" s="160"/>
      <c r="J33" s="160"/>
      <c r="K33" s="160"/>
      <c r="L33" s="160"/>
      <c r="M33" s="161" t="s">
        <v>708</v>
      </c>
      <c r="N33" s="161"/>
      <c r="O33" s="161" t="s">
        <v>48</v>
      </c>
      <c r="P33" s="161"/>
      <c r="Q33" s="162" t="s">
        <v>68</v>
      </c>
      <c r="R33" s="162"/>
      <c r="S33" s="80" t="s">
        <v>51</v>
      </c>
      <c r="T33" s="80" t="s">
        <v>163</v>
      </c>
      <c r="U33" s="80" t="s">
        <v>163</v>
      </c>
      <c r="V33" s="80" t="str">
        <f t="shared" si="0"/>
        <v>N/A</v>
      </c>
      <c r="W33" s="81" t="str">
        <f t="shared" si="1"/>
        <v>N/A</v>
      </c>
    </row>
    <row r="34" spans="2:25" ht="56.25" customHeight="1" thickBot="1" x14ac:dyDescent="0.25">
      <c r="B34" s="159" t="s">
        <v>707</v>
      </c>
      <c r="C34" s="160"/>
      <c r="D34" s="160"/>
      <c r="E34" s="160"/>
      <c r="F34" s="160"/>
      <c r="G34" s="160"/>
      <c r="H34" s="160"/>
      <c r="I34" s="160"/>
      <c r="J34" s="160"/>
      <c r="K34" s="160"/>
      <c r="L34" s="160"/>
      <c r="M34" s="161" t="s">
        <v>706</v>
      </c>
      <c r="N34" s="161"/>
      <c r="O34" s="161" t="s">
        <v>48</v>
      </c>
      <c r="P34" s="161"/>
      <c r="Q34" s="162" t="s">
        <v>68</v>
      </c>
      <c r="R34" s="162"/>
      <c r="S34" s="80" t="s">
        <v>705</v>
      </c>
      <c r="T34" s="80" t="s">
        <v>163</v>
      </c>
      <c r="U34" s="80" t="s">
        <v>163</v>
      </c>
      <c r="V34" s="80" t="str">
        <f t="shared" si="0"/>
        <v>N/A</v>
      </c>
      <c r="W34" s="81" t="str">
        <f t="shared" si="1"/>
        <v>N/A</v>
      </c>
    </row>
    <row r="35" spans="2:25" ht="21.75" customHeight="1" thickTop="1" thickBot="1" x14ac:dyDescent="0.25">
      <c r="B35" s="1" t="s">
        <v>63</v>
      </c>
      <c r="C35" s="2"/>
      <c r="D35" s="2"/>
      <c r="E35" s="2"/>
      <c r="F35" s="2"/>
      <c r="G35" s="2"/>
      <c r="H35" s="3"/>
      <c r="I35" s="3"/>
      <c r="J35" s="3"/>
      <c r="K35" s="3"/>
      <c r="L35" s="3"/>
      <c r="M35" s="3"/>
      <c r="N35" s="3"/>
      <c r="O35" s="3"/>
      <c r="P35" s="3"/>
      <c r="Q35" s="3"/>
      <c r="R35" s="3"/>
      <c r="S35" s="3"/>
      <c r="T35" s="3"/>
      <c r="U35" s="3"/>
      <c r="V35" s="3"/>
      <c r="W35" s="4"/>
      <c r="X35" s="82"/>
    </row>
    <row r="36" spans="2:25" ht="29.25" customHeight="1" thickTop="1" thickBot="1" x14ac:dyDescent="0.25">
      <c r="B36" s="143" t="s">
        <v>2096</v>
      </c>
      <c r="C36" s="144"/>
      <c r="D36" s="144"/>
      <c r="E36" s="144"/>
      <c r="F36" s="144"/>
      <c r="G36" s="144"/>
      <c r="H36" s="144"/>
      <c r="I36" s="144"/>
      <c r="J36" s="144"/>
      <c r="K36" s="144"/>
      <c r="L36" s="144"/>
      <c r="M36" s="144"/>
      <c r="N36" s="144"/>
      <c r="O36" s="144"/>
      <c r="P36" s="144"/>
      <c r="Q36" s="145"/>
      <c r="R36" s="83" t="s">
        <v>41</v>
      </c>
      <c r="S36" s="149" t="s">
        <v>42</v>
      </c>
      <c r="T36" s="149"/>
      <c r="U36" s="84" t="s">
        <v>64</v>
      </c>
      <c r="V36" s="150" t="s">
        <v>65</v>
      </c>
      <c r="W36" s="151"/>
    </row>
    <row r="37" spans="2:25" ht="30.75" customHeight="1" thickBot="1" x14ac:dyDescent="0.25">
      <c r="B37" s="146"/>
      <c r="C37" s="147"/>
      <c r="D37" s="147"/>
      <c r="E37" s="147"/>
      <c r="F37" s="147"/>
      <c r="G37" s="147"/>
      <c r="H37" s="147"/>
      <c r="I37" s="147"/>
      <c r="J37" s="147"/>
      <c r="K37" s="147"/>
      <c r="L37" s="147"/>
      <c r="M37" s="147"/>
      <c r="N37" s="147"/>
      <c r="O37" s="147"/>
      <c r="P37" s="147"/>
      <c r="Q37" s="148"/>
      <c r="R37" s="85" t="s">
        <v>66</v>
      </c>
      <c r="S37" s="85" t="s">
        <v>66</v>
      </c>
      <c r="T37" s="85" t="s">
        <v>48</v>
      </c>
      <c r="U37" s="85" t="s">
        <v>66</v>
      </c>
      <c r="V37" s="85" t="s">
        <v>67</v>
      </c>
      <c r="W37" s="86" t="s">
        <v>68</v>
      </c>
      <c r="Y37" s="82"/>
    </row>
    <row r="38" spans="2:25" ht="23.25" customHeight="1" thickBot="1" x14ac:dyDescent="0.25">
      <c r="B38" s="152" t="s">
        <v>69</v>
      </c>
      <c r="C38" s="153"/>
      <c r="D38" s="153"/>
      <c r="E38" s="87" t="s">
        <v>703</v>
      </c>
      <c r="F38" s="87"/>
      <c r="G38" s="87"/>
      <c r="H38" s="88"/>
      <c r="I38" s="88"/>
      <c r="J38" s="88"/>
      <c r="K38" s="88"/>
      <c r="L38" s="88"/>
      <c r="M38" s="88"/>
      <c r="N38" s="88"/>
      <c r="O38" s="88"/>
      <c r="P38" s="89"/>
      <c r="Q38" s="89"/>
      <c r="R38" s="90" t="s">
        <v>704</v>
      </c>
      <c r="S38" s="91" t="s">
        <v>10</v>
      </c>
      <c r="T38" s="89"/>
      <c r="U38" s="91" t="s">
        <v>62</v>
      </c>
      <c r="V38" s="89"/>
      <c r="W38" s="92">
        <f t="shared" ref="W38:W45" si="2">+IF(ISERR(U38/R38*100),"N/A",ROUND(U38/R38*100,2))</f>
        <v>0</v>
      </c>
    </row>
    <row r="39" spans="2:25" ht="26.25" customHeight="1" x14ac:dyDescent="0.2">
      <c r="B39" s="154" t="s">
        <v>73</v>
      </c>
      <c r="C39" s="155"/>
      <c r="D39" s="155"/>
      <c r="E39" s="93" t="s">
        <v>703</v>
      </c>
      <c r="F39" s="93"/>
      <c r="G39" s="93"/>
      <c r="H39" s="94"/>
      <c r="I39" s="94"/>
      <c r="J39" s="94"/>
      <c r="K39" s="94"/>
      <c r="L39" s="94"/>
      <c r="M39" s="94"/>
      <c r="N39" s="94"/>
      <c r="O39" s="94"/>
      <c r="P39" s="95"/>
      <c r="Q39" s="95"/>
      <c r="R39" s="96" t="s">
        <v>702</v>
      </c>
      <c r="S39" s="97" t="s">
        <v>701</v>
      </c>
      <c r="T39" s="97">
        <f>+IF(ISERR(S39/R39*100),"N/A",ROUND(S39/R39*100,2))</f>
        <v>1.36</v>
      </c>
      <c r="U39" s="97" t="s">
        <v>62</v>
      </c>
      <c r="V39" s="97">
        <f>+IF(ISERR(U39/S39*100),"N/A",ROUND(U39/S39*100,2))</f>
        <v>0</v>
      </c>
      <c r="W39" s="98">
        <f t="shared" si="2"/>
        <v>0</v>
      </c>
    </row>
    <row r="40" spans="2:25" ht="23.25" customHeight="1" thickBot="1" x14ac:dyDescent="0.25">
      <c r="B40" s="152" t="s">
        <v>69</v>
      </c>
      <c r="C40" s="153"/>
      <c r="D40" s="153"/>
      <c r="E40" s="87" t="s">
        <v>699</v>
      </c>
      <c r="F40" s="87"/>
      <c r="G40" s="87"/>
      <c r="H40" s="88"/>
      <c r="I40" s="88"/>
      <c r="J40" s="88"/>
      <c r="K40" s="88"/>
      <c r="L40" s="88"/>
      <c r="M40" s="88"/>
      <c r="N40" s="88"/>
      <c r="O40" s="88"/>
      <c r="P40" s="89"/>
      <c r="Q40" s="89"/>
      <c r="R40" s="90" t="s">
        <v>700</v>
      </c>
      <c r="S40" s="91" t="s">
        <v>10</v>
      </c>
      <c r="T40" s="89"/>
      <c r="U40" s="91" t="s">
        <v>696</v>
      </c>
      <c r="V40" s="89"/>
      <c r="W40" s="92">
        <f t="shared" si="2"/>
        <v>62.81</v>
      </c>
    </row>
    <row r="41" spans="2:25" ht="26.25" customHeight="1" x14ac:dyDescent="0.2">
      <c r="B41" s="154" t="s">
        <v>73</v>
      </c>
      <c r="C41" s="155"/>
      <c r="D41" s="155"/>
      <c r="E41" s="93" t="s">
        <v>699</v>
      </c>
      <c r="F41" s="93"/>
      <c r="G41" s="93"/>
      <c r="H41" s="94"/>
      <c r="I41" s="94"/>
      <c r="J41" s="94"/>
      <c r="K41" s="94"/>
      <c r="L41" s="94"/>
      <c r="M41" s="94"/>
      <c r="N41" s="94"/>
      <c r="O41" s="94"/>
      <c r="P41" s="95"/>
      <c r="Q41" s="95"/>
      <c r="R41" s="96" t="s">
        <v>698</v>
      </c>
      <c r="S41" s="97" t="s">
        <v>697</v>
      </c>
      <c r="T41" s="97">
        <f>+IF(ISERR(S41/R41*100),"N/A",ROUND(S41/R41*100,2))</f>
        <v>66.77</v>
      </c>
      <c r="U41" s="97" t="s">
        <v>696</v>
      </c>
      <c r="V41" s="97">
        <f>+IF(ISERR(U41/S41*100),"N/A",ROUND(U41/S41*100,2))</f>
        <v>94.37</v>
      </c>
      <c r="W41" s="98">
        <f t="shared" si="2"/>
        <v>63.01</v>
      </c>
    </row>
    <row r="42" spans="2:25" ht="23.25" customHeight="1" thickBot="1" x14ac:dyDescent="0.25">
      <c r="B42" s="152" t="s">
        <v>69</v>
      </c>
      <c r="C42" s="153"/>
      <c r="D42" s="153"/>
      <c r="E42" s="87" t="s">
        <v>694</v>
      </c>
      <c r="F42" s="87"/>
      <c r="G42" s="87"/>
      <c r="H42" s="88"/>
      <c r="I42" s="88"/>
      <c r="J42" s="88"/>
      <c r="K42" s="88"/>
      <c r="L42" s="88"/>
      <c r="M42" s="88"/>
      <c r="N42" s="88"/>
      <c r="O42" s="88"/>
      <c r="P42" s="89"/>
      <c r="Q42" s="89"/>
      <c r="R42" s="90" t="s">
        <v>695</v>
      </c>
      <c r="S42" s="91" t="s">
        <v>10</v>
      </c>
      <c r="T42" s="89"/>
      <c r="U42" s="91" t="s">
        <v>692</v>
      </c>
      <c r="V42" s="89"/>
      <c r="W42" s="92">
        <f t="shared" si="2"/>
        <v>89.34</v>
      </c>
    </row>
    <row r="43" spans="2:25" ht="26.25" customHeight="1" x14ac:dyDescent="0.2">
      <c r="B43" s="154" t="s">
        <v>73</v>
      </c>
      <c r="C43" s="155"/>
      <c r="D43" s="155"/>
      <c r="E43" s="93" t="s">
        <v>694</v>
      </c>
      <c r="F43" s="93"/>
      <c r="G43" s="93"/>
      <c r="H43" s="94"/>
      <c r="I43" s="94"/>
      <c r="J43" s="94"/>
      <c r="K43" s="94"/>
      <c r="L43" s="94"/>
      <c r="M43" s="94"/>
      <c r="N43" s="94"/>
      <c r="O43" s="94"/>
      <c r="P43" s="95"/>
      <c r="Q43" s="95"/>
      <c r="R43" s="96" t="s">
        <v>693</v>
      </c>
      <c r="S43" s="97" t="s">
        <v>692</v>
      </c>
      <c r="T43" s="97">
        <f>+IF(ISERR(S43/R43*100),"N/A",ROUND(S43/R43*100,2))</f>
        <v>89.8</v>
      </c>
      <c r="U43" s="97" t="s">
        <v>692</v>
      </c>
      <c r="V43" s="97">
        <f>+IF(ISERR(U43/S43*100),"N/A",ROUND(U43/S43*100,2))</f>
        <v>100</v>
      </c>
      <c r="W43" s="98">
        <f t="shared" si="2"/>
        <v>89.8</v>
      </c>
    </row>
    <row r="44" spans="2:25" ht="23.25" customHeight="1" thickBot="1" x14ac:dyDescent="0.25">
      <c r="B44" s="152" t="s">
        <v>69</v>
      </c>
      <c r="C44" s="153"/>
      <c r="D44" s="153"/>
      <c r="E44" s="87" t="s">
        <v>690</v>
      </c>
      <c r="F44" s="87"/>
      <c r="G44" s="87"/>
      <c r="H44" s="88"/>
      <c r="I44" s="88"/>
      <c r="J44" s="88"/>
      <c r="K44" s="88"/>
      <c r="L44" s="88"/>
      <c r="M44" s="88"/>
      <c r="N44" s="88"/>
      <c r="O44" s="88"/>
      <c r="P44" s="89"/>
      <c r="Q44" s="89"/>
      <c r="R44" s="90" t="s">
        <v>691</v>
      </c>
      <c r="S44" s="91" t="s">
        <v>10</v>
      </c>
      <c r="T44" s="89"/>
      <c r="U44" s="91" t="s">
        <v>62</v>
      </c>
      <c r="V44" s="89"/>
      <c r="W44" s="92">
        <f t="shared" si="2"/>
        <v>0</v>
      </c>
    </row>
    <row r="45" spans="2:25" ht="26.25" customHeight="1" thickBot="1" x14ac:dyDescent="0.25">
      <c r="B45" s="154" t="s">
        <v>73</v>
      </c>
      <c r="C45" s="155"/>
      <c r="D45" s="155"/>
      <c r="E45" s="93" t="s">
        <v>690</v>
      </c>
      <c r="F45" s="93"/>
      <c r="G45" s="93"/>
      <c r="H45" s="94"/>
      <c r="I45" s="94"/>
      <c r="J45" s="94"/>
      <c r="K45" s="94"/>
      <c r="L45" s="94"/>
      <c r="M45" s="94"/>
      <c r="N45" s="94"/>
      <c r="O45" s="94"/>
      <c r="P45" s="95"/>
      <c r="Q45" s="95"/>
      <c r="R45" s="96" t="s">
        <v>689</v>
      </c>
      <c r="S45" s="97" t="s">
        <v>688</v>
      </c>
      <c r="T45" s="97">
        <f>+IF(ISERR(S45/R45*100),"N/A",ROUND(S45/R45*100,2))</f>
        <v>21.43</v>
      </c>
      <c r="U45" s="97" t="s">
        <v>62</v>
      </c>
      <c r="V45" s="97">
        <f>+IF(ISERR(U45/S45*100),"N/A",ROUND(U45/S45*100,2))</f>
        <v>0</v>
      </c>
      <c r="W45" s="98">
        <f t="shared" si="2"/>
        <v>0</v>
      </c>
    </row>
    <row r="46" spans="2:25" ht="22.5" customHeight="1" thickTop="1" thickBot="1" x14ac:dyDescent="0.25">
      <c r="B46" s="1" t="s">
        <v>76</v>
      </c>
      <c r="C46" s="2"/>
      <c r="D46" s="2"/>
      <c r="E46" s="2"/>
      <c r="F46" s="2"/>
      <c r="G46" s="2"/>
      <c r="H46" s="3"/>
      <c r="I46" s="3"/>
      <c r="J46" s="3"/>
      <c r="K46" s="3"/>
      <c r="L46" s="3"/>
      <c r="M46" s="3"/>
      <c r="N46" s="3"/>
      <c r="O46" s="3"/>
      <c r="P46" s="3"/>
      <c r="Q46" s="3"/>
      <c r="R46" s="3"/>
      <c r="S46" s="3"/>
      <c r="T46" s="3"/>
      <c r="U46" s="3"/>
      <c r="V46" s="3"/>
      <c r="W46" s="4"/>
    </row>
    <row r="47" spans="2:25" ht="37.5" customHeight="1" thickTop="1" x14ac:dyDescent="0.2">
      <c r="B47" s="137" t="s">
        <v>2318</v>
      </c>
      <c r="C47" s="138"/>
      <c r="D47" s="138"/>
      <c r="E47" s="138"/>
      <c r="F47" s="138"/>
      <c r="G47" s="138"/>
      <c r="H47" s="138"/>
      <c r="I47" s="138"/>
      <c r="J47" s="138"/>
      <c r="K47" s="138"/>
      <c r="L47" s="138"/>
      <c r="M47" s="138"/>
      <c r="N47" s="138"/>
      <c r="O47" s="138"/>
      <c r="P47" s="138"/>
      <c r="Q47" s="138"/>
      <c r="R47" s="138"/>
      <c r="S47" s="138"/>
      <c r="T47" s="138"/>
      <c r="U47" s="138"/>
      <c r="V47" s="138"/>
      <c r="W47" s="139"/>
    </row>
    <row r="48" spans="2:25" ht="206.25" customHeight="1" thickBot="1" x14ac:dyDescent="0.25">
      <c r="B48" s="156"/>
      <c r="C48" s="157"/>
      <c r="D48" s="157"/>
      <c r="E48" s="157"/>
      <c r="F48" s="157"/>
      <c r="G48" s="157"/>
      <c r="H48" s="157"/>
      <c r="I48" s="157"/>
      <c r="J48" s="157"/>
      <c r="K48" s="157"/>
      <c r="L48" s="157"/>
      <c r="M48" s="157"/>
      <c r="N48" s="157"/>
      <c r="O48" s="157"/>
      <c r="P48" s="157"/>
      <c r="Q48" s="157"/>
      <c r="R48" s="157"/>
      <c r="S48" s="157"/>
      <c r="T48" s="157"/>
      <c r="U48" s="157"/>
      <c r="V48" s="157"/>
      <c r="W48" s="158"/>
    </row>
    <row r="49" spans="2:23" ht="37.5" customHeight="1" thickTop="1" x14ac:dyDescent="0.2">
      <c r="B49" s="137" t="s">
        <v>2319</v>
      </c>
      <c r="C49" s="138"/>
      <c r="D49" s="138"/>
      <c r="E49" s="138"/>
      <c r="F49" s="138"/>
      <c r="G49" s="138"/>
      <c r="H49" s="138"/>
      <c r="I49" s="138"/>
      <c r="J49" s="138"/>
      <c r="K49" s="138"/>
      <c r="L49" s="138"/>
      <c r="M49" s="138"/>
      <c r="N49" s="138"/>
      <c r="O49" s="138"/>
      <c r="P49" s="138"/>
      <c r="Q49" s="138"/>
      <c r="R49" s="138"/>
      <c r="S49" s="138"/>
      <c r="T49" s="138"/>
      <c r="U49" s="138"/>
      <c r="V49" s="138"/>
      <c r="W49" s="139"/>
    </row>
    <row r="50" spans="2:23" ht="87.75" customHeight="1" thickBot="1" x14ac:dyDescent="0.25">
      <c r="B50" s="156"/>
      <c r="C50" s="157"/>
      <c r="D50" s="157"/>
      <c r="E50" s="157"/>
      <c r="F50" s="157"/>
      <c r="G50" s="157"/>
      <c r="H50" s="157"/>
      <c r="I50" s="157"/>
      <c r="J50" s="157"/>
      <c r="K50" s="157"/>
      <c r="L50" s="157"/>
      <c r="M50" s="157"/>
      <c r="N50" s="157"/>
      <c r="O50" s="157"/>
      <c r="P50" s="157"/>
      <c r="Q50" s="157"/>
      <c r="R50" s="157"/>
      <c r="S50" s="157"/>
      <c r="T50" s="157"/>
      <c r="U50" s="157"/>
      <c r="V50" s="157"/>
      <c r="W50" s="158"/>
    </row>
    <row r="51" spans="2:23" ht="37.5" customHeight="1" thickTop="1" x14ac:dyDescent="0.2">
      <c r="B51" s="137" t="s">
        <v>2320</v>
      </c>
      <c r="C51" s="138"/>
      <c r="D51" s="138"/>
      <c r="E51" s="138"/>
      <c r="F51" s="138"/>
      <c r="G51" s="138"/>
      <c r="H51" s="138"/>
      <c r="I51" s="138"/>
      <c r="J51" s="138"/>
      <c r="K51" s="138"/>
      <c r="L51" s="138"/>
      <c r="M51" s="138"/>
      <c r="N51" s="138"/>
      <c r="O51" s="138"/>
      <c r="P51" s="138"/>
      <c r="Q51" s="138"/>
      <c r="R51" s="138"/>
      <c r="S51" s="138"/>
      <c r="T51" s="138"/>
      <c r="U51" s="138"/>
      <c r="V51" s="138"/>
      <c r="W51" s="139"/>
    </row>
    <row r="52" spans="2:23" ht="86.25" customHeight="1" thickBot="1" x14ac:dyDescent="0.25">
      <c r="B52" s="140"/>
      <c r="C52" s="141"/>
      <c r="D52" s="141"/>
      <c r="E52" s="141"/>
      <c r="F52" s="141"/>
      <c r="G52" s="141"/>
      <c r="H52" s="141"/>
      <c r="I52" s="141"/>
      <c r="J52" s="141"/>
      <c r="K52" s="141"/>
      <c r="L52" s="141"/>
      <c r="M52" s="141"/>
      <c r="N52" s="141"/>
      <c r="O52" s="141"/>
      <c r="P52" s="141"/>
      <c r="Q52" s="141"/>
      <c r="R52" s="141"/>
      <c r="S52" s="141"/>
      <c r="T52" s="141"/>
      <c r="U52" s="141"/>
      <c r="V52" s="141"/>
      <c r="W52" s="142"/>
    </row>
  </sheetData>
  <mergeCells count="107">
    <mergeCell ref="S36:T36"/>
    <mergeCell ref="V36:W36"/>
    <mergeCell ref="B38:D38"/>
    <mergeCell ref="B39:D39"/>
    <mergeCell ref="B40:D40"/>
    <mergeCell ref="B49:W50"/>
    <mergeCell ref="B51:W52"/>
    <mergeCell ref="B41:D41"/>
    <mergeCell ref="B42:D42"/>
    <mergeCell ref="B43:D43"/>
    <mergeCell ref="B44:D44"/>
    <mergeCell ref="B45:D45"/>
    <mergeCell ref="B47:W48"/>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2:L22"/>
    <mergeCell ref="M22:N22"/>
    <mergeCell ref="O22:P22"/>
    <mergeCell ref="Q22:R22"/>
    <mergeCell ref="B20:L21"/>
    <mergeCell ref="M20:N21"/>
    <mergeCell ref="O20:P21"/>
    <mergeCell ref="B23:L23"/>
    <mergeCell ref="M23:N23"/>
    <mergeCell ref="O23:P23"/>
    <mergeCell ref="Q23:R23"/>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D7:H7"/>
    <mergeCell ref="O7:W7"/>
    <mergeCell ref="D8:H8"/>
    <mergeCell ref="P8:W8"/>
    <mergeCell ref="D9:H9"/>
    <mergeCell ref="I9:W9"/>
    <mergeCell ref="C10:W10"/>
    <mergeCell ref="C11:W11"/>
    <mergeCell ref="B14:I14"/>
    <mergeCell ref="K14:Q14"/>
    <mergeCell ref="S14:W14"/>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5"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indexed="53"/>
  </sheetPr>
  <dimension ref="A1:AC4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783</v>
      </c>
      <c r="M4" s="193" t="s">
        <v>782</v>
      </c>
      <c r="N4" s="193"/>
      <c r="O4" s="193"/>
      <c r="P4" s="193"/>
      <c r="Q4" s="194"/>
      <c r="R4" s="64"/>
      <c r="S4" s="195" t="s">
        <v>2141</v>
      </c>
      <c r="T4" s="196"/>
      <c r="U4" s="196"/>
      <c r="V4" s="183" t="s">
        <v>781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772</v>
      </c>
      <c r="D6" s="179" t="s">
        <v>780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715</v>
      </c>
      <c r="D7" s="181" t="s">
        <v>735</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708</v>
      </c>
      <c r="D8" s="181" t="s">
        <v>734</v>
      </c>
      <c r="E8" s="181"/>
      <c r="F8" s="181"/>
      <c r="G8" s="181"/>
      <c r="H8" s="181"/>
      <c r="I8" s="67"/>
      <c r="J8" s="71" t="s">
        <v>779</v>
      </c>
      <c r="K8" s="71" t="s">
        <v>778</v>
      </c>
      <c r="L8" s="71" t="s">
        <v>777</v>
      </c>
      <c r="M8" s="71" t="s">
        <v>776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71" customHeight="1" thickTop="1" thickBot="1" x14ac:dyDescent="0.25">
      <c r="B10" s="72" t="s">
        <v>21</v>
      </c>
      <c r="C10" s="183" t="s">
        <v>775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774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773</v>
      </c>
      <c r="C21" s="160"/>
      <c r="D21" s="160"/>
      <c r="E21" s="160"/>
      <c r="F21" s="160"/>
      <c r="G21" s="160"/>
      <c r="H21" s="160"/>
      <c r="I21" s="160"/>
      <c r="J21" s="160"/>
      <c r="K21" s="160"/>
      <c r="L21" s="160"/>
      <c r="M21" s="161" t="s">
        <v>772</v>
      </c>
      <c r="N21" s="161"/>
      <c r="O21" s="161" t="s">
        <v>48</v>
      </c>
      <c r="P21" s="161"/>
      <c r="Q21" s="162" t="s">
        <v>68</v>
      </c>
      <c r="R21" s="162"/>
      <c r="S21" s="80" t="s">
        <v>771</v>
      </c>
      <c r="T21" s="80" t="s">
        <v>163</v>
      </c>
      <c r="U21" s="80" t="s">
        <v>163</v>
      </c>
      <c r="V21" s="80" t="str">
        <f t="shared" ref="V21:V31" si="0">+IF(ISERR(U21/T21*100),"N/A",ROUND(U21/T21*100,2))</f>
        <v>N/A</v>
      </c>
      <c r="W21" s="81" t="str">
        <f t="shared" ref="W21:W31" si="1">+IF(ISERR(U21/S21*100),"N/A",ROUND(U21/S21*100,2))</f>
        <v>N/A</v>
      </c>
    </row>
    <row r="22" spans="2:27" ht="56.25" customHeight="1" x14ac:dyDescent="0.2">
      <c r="B22" s="159" t="s">
        <v>770</v>
      </c>
      <c r="C22" s="160"/>
      <c r="D22" s="160"/>
      <c r="E22" s="160"/>
      <c r="F22" s="160"/>
      <c r="G22" s="160"/>
      <c r="H22" s="160"/>
      <c r="I22" s="160"/>
      <c r="J22" s="160"/>
      <c r="K22" s="160"/>
      <c r="L22" s="160"/>
      <c r="M22" s="161" t="s">
        <v>715</v>
      </c>
      <c r="N22" s="161"/>
      <c r="O22" s="161" t="s">
        <v>48</v>
      </c>
      <c r="P22" s="161"/>
      <c r="Q22" s="162" t="s">
        <v>49</v>
      </c>
      <c r="R22" s="162"/>
      <c r="S22" s="80" t="s">
        <v>769</v>
      </c>
      <c r="T22" s="80" t="s">
        <v>769</v>
      </c>
      <c r="U22" s="80" t="s">
        <v>769</v>
      </c>
      <c r="V22" s="80">
        <f t="shared" si="0"/>
        <v>100</v>
      </c>
      <c r="W22" s="81">
        <f t="shared" si="1"/>
        <v>100</v>
      </c>
    </row>
    <row r="23" spans="2:27" ht="56.25" customHeight="1" x14ac:dyDescent="0.2">
      <c r="B23" s="159" t="s">
        <v>768</v>
      </c>
      <c r="C23" s="160"/>
      <c r="D23" s="160"/>
      <c r="E23" s="160"/>
      <c r="F23" s="160"/>
      <c r="G23" s="160"/>
      <c r="H23" s="160"/>
      <c r="I23" s="160"/>
      <c r="J23" s="160"/>
      <c r="K23" s="160"/>
      <c r="L23" s="160"/>
      <c r="M23" s="161" t="s">
        <v>715</v>
      </c>
      <c r="N23" s="161"/>
      <c r="O23" s="161" t="s">
        <v>48</v>
      </c>
      <c r="P23" s="161"/>
      <c r="Q23" s="162" t="s">
        <v>49</v>
      </c>
      <c r="R23" s="162"/>
      <c r="S23" s="80" t="s">
        <v>178</v>
      </c>
      <c r="T23" s="80" t="s">
        <v>767</v>
      </c>
      <c r="U23" s="80" t="s">
        <v>766</v>
      </c>
      <c r="V23" s="80">
        <f t="shared" si="0"/>
        <v>53.82</v>
      </c>
      <c r="W23" s="81">
        <f t="shared" si="1"/>
        <v>75.900000000000006</v>
      </c>
    </row>
    <row r="24" spans="2:27" ht="56.25" customHeight="1" x14ac:dyDescent="0.2">
      <c r="B24" s="159" t="s">
        <v>765</v>
      </c>
      <c r="C24" s="160"/>
      <c r="D24" s="160"/>
      <c r="E24" s="160"/>
      <c r="F24" s="160"/>
      <c r="G24" s="160"/>
      <c r="H24" s="160"/>
      <c r="I24" s="160"/>
      <c r="J24" s="160"/>
      <c r="K24" s="160"/>
      <c r="L24" s="160"/>
      <c r="M24" s="161" t="s">
        <v>715</v>
      </c>
      <c r="N24" s="161"/>
      <c r="O24" s="161" t="s">
        <v>48</v>
      </c>
      <c r="P24" s="161"/>
      <c r="Q24" s="162" t="s">
        <v>49</v>
      </c>
      <c r="R24" s="162"/>
      <c r="S24" s="80" t="s">
        <v>764</v>
      </c>
      <c r="T24" s="80" t="s">
        <v>559</v>
      </c>
      <c r="U24" s="80" t="s">
        <v>763</v>
      </c>
      <c r="V24" s="80">
        <f t="shared" si="0"/>
        <v>100.78</v>
      </c>
      <c r="W24" s="81">
        <f t="shared" si="1"/>
        <v>101.57</v>
      </c>
    </row>
    <row r="25" spans="2:27" ht="56.25" customHeight="1" x14ac:dyDescent="0.2">
      <c r="B25" s="159" t="s">
        <v>762</v>
      </c>
      <c r="C25" s="160"/>
      <c r="D25" s="160"/>
      <c r="E25" s="160"/>
      <c r="F25" s="160"/>
      <c r="G25" s="160"/>
      <c r="H25" s="160"/>
      <c r="I25" s="160"/>
      <c r="J25" s="160"/>
      <c r="K25" s="160"/>
      <c r="L25" s="160"/>
      <c r="M25" s="161" t="s">
        <v>708</v>
      </c>
      <c r="N25" s="161"/>
      <c r="O25" s="161" t="s">
        <v>761</v>
      </c>
      <c r="P25" s="161"/>
      <c r="Q25" s="162" t="s">
        <v>68</v>
      </c>
      <c r="R25" s="162"/>
      <c r="S25" s="80" t="s">
        <v>388</v>
      </c>
      <c r="T25" s="80" t="s">
        <v>163</v>
      </c>
      <c r="U25" s="80" t="s">
        <v>163</v>
      </c>
      <c r="V25" s="80" t="str">
        <f t="shared" si="0"/>
        <v>N/A</v>
      </c>
      <c r="W25" s="81" t="str">
        <f t="shared" si="1"/>
        <v>N/A</v>
      </c>
    </row>
    <row r="26" spans="2:27" ht="56.25" customHeight="1" x14ac:dyDescent="0.2">
      <c r="B26" s="159" t="s">
        <v>760</v>
      </c>
      <c r="C26" s="160"/>
      <c r="D26" s="160"/>
      <c r="E26" s="160"/>
      <c r="F26" s="160"/>
      <c r="G26" s="160"/>
      <c r="H26" s="160"/>
      <c r="I26" s="160"/>
      <c r="J26" s="160"/>
      <c r="K26" s="160"/>
      <c r="L26" s="160"/>
      <c r="M26" s="161" t="s">
        <v>708</v>
      </c>
      <c r="N26" s="161"/>
      <c r="O26" s="161" t="s">
        <v>48</v>
      </c>
      <c r="P26" s="161"/>
      <c r="Q26" s="162" t="s">
        <v>68</v>
      </c>
      <c r="R26" s="162"/>
      <c r="S26" s="80" t="s">
        <v>51</v>
      </c>
      <c r="T26" s="80" t="s">
        <v>163</v>
      </c>
      <c r="U26" s="80" t="s">
        <v>163</v>
      </c>
      <c r="V26" s="80" t="str">
        <f t="shared" si="0"/>
        <v>N/A</v>
      </c>
      <c r="W26" s="81" t="str">
        <f t="shared" si="1"/>
        <v>N/A</v>
      </c>
    </row>
    <row r="27" spans="2:27" ht="56.25" customHeight="1" x14ac:dyDescent="0.2">
      <c r="B27" s="159" t="s">
        <v>759</v>
      </c>
      <c r="C27" s="160"/>
      <c r="D27" s="160"/>
      <c r="E27" s="160"/>
      <c r="F27" s="160"/>
      <c r="G27" s="160"/>
      <c r="H27" s="160"/>
      <c r="I27" s="160"/>
      <c r="J27" s="160"/>
      <c r="K27" s="160"/>
      <c r="L27" s="160"/>
      <c r="M27" s="161" t="s">
        <v>708</v>
      </c>
      <c r="N27" s="161"/>
      <c r="O27" s="161" t="s">
        <v>48</v>
      </c>
      <c r="P27" s="161"/>
      <c r="Q27" s="162" t="s">
        <v>68</v>
      </c>
      <c r="R27" s="162"/>
      <c r="S27" s="80" t="s">
        <v>87</v>
      </c>
      <c r="T27" s="80" t="s">
        <v>163</v>
      </c>
      <c r="U27" s="80" t="s">
        <v>163</v>
      </c>
      <c r="V27" s="80" t="str">
        <f t="shared" si="0"/>
        <v>N/A</v>
      </c>
      <c r="W27" s="81" t="str">
        <f t="shared" si="1"/>
        <v>N/A</v>
      </c>
    </row>
    <row r="28" spans="2:27" ht="56.25" customHeight="1" x14ac:dyDescent="0.2">
      <c r="B28" s="159" t="s">
        <v>758</v>
      </c>
      <c r="C28" s="160"/>
      <c r="D28" s="160"/>
      <c r="E28" s="160"/>
      <c r="F28" s="160"/>
      <c r="G28" s="160"/>
      <c r="H28" s="160"/>
      <c r="I28" s="160"/>
      <c r="J28" s="160"/>
      <c r="K28" s="160"/>
      <c r="L28" s="160"/>
      <c r="M28" s="161" t="s">
        <v>708</v>
      </c>
      <c r="N28" s="161"/>
      <c r="O28" s="161" t="s">
        <v>48</v>
      </c>
      <c r="P28" s="161"/>
      <c r="Q28" s="162" t="s">
        <v>68</v>
      </c>
      <c r="R28" s="162"/>
      <c r="S28" s="80" t="s">
        <v>51</v>
      </c>
      <c r="T28" s="80" t="s">
        <v>163</v>
      </c>
      <c r="U28" s="80" t="s">
        <v>163</v>
      </c>
      <c r="V28" s="80" t="str">
        <f t="shared" si="0"/>
        <v>N/A</v>
      </c>
      <c r="W28" s="81" t="str">
        <f t="shared" si="1"/>
        <v>N/A</v>
      </c>
    </row>
    <row r="29" spans="2:27" ht="56.25" customHeight="1" x14ac:dyDescent="0.2">
      <c r="B29" s="159" t="s">
        <v>757</v>
      </c>
      <c r="C29" s="160"/>
      <c r="D29" s="160"/>
      <c r="E29" s="160"/>
      <c r="F29" s="160"/>
      <c r="G29" s="160"/>
      <c r="H29" s="160"/>
      <c r="I29" s="160"/>
      <c r="J29" s="160"/>
      <c r="K29" s="160"/>
      <c r="L29" s="160"/>
      <c r="M29" s="161" t="s">
        <v>708</v>
      </c>
      <c r="N29" s="161"/>
      <c r="O29" s="161" t="s">
        <v>756</v>
      </c>
      <c r="P29" s="161"/>
      <c r="Q29" s="162" t="s">
        <v>68</v>
      </c>
      <c r="R29" s="162"/>
      <c r="S29" s="80" t="s">
        <v>755</v>
      </c>
      <c r="T29" s="80" t="s">
        <v>163</v>
      </c>
      <c r="U29" s="80" t="s">
        <v>163</v>
      </c>
      <c r="V29" s="80" t="str">
        <f t="shared" si="0"/>
        <v>N/A</v>
      </c>
      <c r="W29" s="81" t="str">
        <f t="shared" si="1"/>
        <v>N/A</v>
      </c>
    </row>
    <row r="30" spans="2:27" ht="56.25" customHeight="1" x14ac:dyDescent="0.2">
      <c r="B30" s="159" t="s">
        <v>754</v>
      </c>
      <c r="C30" s="160"/>
      <c r="D30" s="160"/>
      <c r="E30" s="160"/>
      <c r="F30" s="160"/>
      <c r="G30" s="160"/>
      <c r="H30" s="160"/>
      <c r="I30" s="160"/>
      <c r="J30" s="160"/>
      <c r="K30" s="160"/>
      <c r="L30" s="160"/>
      <c r="M30" s="161" t="s">
        <v>708</v>
      </c>
      <c r="N30" s="161"/>
      <c r="O30" s="161" t="s">
        <v>753</v>
      </c>
      <c r="P30" s="161"/>
      <c r="Q30" s="162" t="s">
        <v>68</v>
      </c>
      <c r="R30" s="162"/>
      <c r="S30" s="80" t="s">
        <v>230</v>
      </c>
      <c r="T30" s="80" t="s">
        <v>163</v>
      </c>
      <c r="U30" s="80" t="s">
        <v>163</v>
      </c>
      <c r="V30" s="80" t="str">
        <f t="shared" si="0"/>
        <v>N/A</v>
      </c>
      <c r="W30" s="81" t="str">
        <f t="shared" si="1"/>
        <v>N/A</v>
      </c>
    </row>
    <row r="31" spans="2:27" ht="56.25" customHeight="1" thickBot="1" x14ac:dyDescent="0.25">
      <c r="B31" s="159" t="s">
        <v>752</v>
      </c>
      <c r="C31" s="160"/>
      <c r="D31" s="160"/>
      <c r="E31" s="160"/>
      <c r="F31" s="160"/>
      <c r="G31" s="160"/>
      <c r="H31" s="160"/>
      <c r="I31" s="160"/>
      <c r="J31" s="160"/>
      <c r="K31" s="160"/>
      <c r="L31" s="160"/>
      <c r="M31" s="161" t="s">
        <v>708</v>
      </c>
      <c r="N31" s="161"/>
      <c r="O31" s="161" t="s">
        <v>751</v>
      </c>
      <c r="P31" s="161"/>
      <c r="Q31" s="162" t="s">
        <v>68</v>
      </c>
      <c r="R31" s="162"/>
      <c r="S31" s="80" t="s">
        <v>229</v>
      </c>
      <c r="T31" s="80" t="s">
        <v>163</v>
      </c>
      <c r="U31" s="80" t="s">
        <v>163</v>
      </c>
      <c r="V31" s="80" t="str">
        <f t="shared" si="0"/>
        <v>N/A</v>
      </c>
      <c r="W31" s="81" t="str">
        <f t="shared" si="1"/>
        <v>N/A</v>
      </c>
    </row>
    <row r="32" spans="2:27" ht="21.75" customHeight="1" thickTop="1" thickBot="1" x14ac:dyDescent="0.25">
      <c r="B32" s="1" t="s">
        <v>63</v>
      </c>
      <c r="C32" s="2"/>
      <c r="D32" s="2"/>
      <c r="E32" s="2"/>
      <c r="F32" s="2"/>
      <c r="G32" s="2"/>
      <c r="H32" s="3"/>
      <c r="I32" s="3"/>
      <c r="J32" s="3"/>
      <c r="K32" s="3"/>
      <c r="L32" s="3"/>
      <c r="M32" s="3"/>
      <c r="N32" s="3"/>
      <c r="O32" s="3"/>
      <c r="P32" s="3"/>
      <c r="Q32" s="3"/>
      <c r="R32" s="3"/>
      <c r="S32" s="3"/>
      <c r="T32" s="3"/>
      <c r="U32" s="3"/>
      <c r="V32" s="3"/>
      <c r="W32" s="4"/>
      <c r="X32" s="82"/>
    </row>
    <row r="33" spans="2:25" ht="29.25" customHeight="1" thickTop="1" thickBot="1" x14ac:dyDescent="0.25">
      <c r="B33" s="143" t="s">
        <v>2096</v>
      </c>
      <c r="C33" s="144"/>
      <c r="D33" s="144"/>
      <c r="E33" s="144"/>
      <c r="F33" s="144"/>
      <c r="G33" s="144"/>
      <c r="H33" s="144"/>
      <c r="I33" s="144"/>
      <c r="J33" s="144"/>
      <c r="K33" s="144"/>
      <c r="L33" s="144"/>
      <c r="M33" s="144"/>
      <c r="N33" s="144"/>
      <c r="O33" s="144"/>
      <c r="P33" s="144"/>
      <c r="Q33" s="145"/>
      <c r="R33" s="83" t="s">
        <v>41</v>
      </c>
      <c r="S33" s="149" t="s">
        <v>42</v>
      </c>
      <c r="T33" s="149"/>
      <c r="U33" s="84" t="s">
        <v>64</v>
      </c>
      <c r="V33" s="150" t="s">
        <v>65</v>
      </c>
      <c r="W33" s="151"/>
    </row>
    <row r="34" spans="2:25" ht="30.75" customHeight="1" thickBot="1" x14ac:dyDescent="0.25">
      <c r="B34" s="146"/>
      <c r="C34" s="147"/>
      <c r="D34" s="147"/>
      <c r="E34" s="147"/>
      <c r="F34" s="147"/>
      <c r="G34" s="147"/>
      <c r="H34" s="147"/>
      <c r="I34" s="147"/>
      <c r="J34" s="147"/>
      <c r="K34" s="147"/>
      <c r="L34" s="147"/>
      <c r="M34" s="147"/>
      <c r="N34" s="147"/>
      <c r="O34" s="147"/>
      <c r="P34" s="147"/>
      <c r="Q34" s="148"/>
      <c r="R34" s="85" t="s">
        <v>66</v>
      </c>
      <c r="S34" s="85" t="s">
        <v>66</v>
      </c>
      <c r="T34" s="85" t="s">
        <v>48</v>
      </c>
      <c r="U34" s="85" t="s">
        <v>66</v>
      </c>
      <c r="V34" s="85" t="s">
        <v>67</v>
      </c>
      <c r="W34" s="86" t="s">
        <v>68</v>
      </c>
      <c r="Y34" s="82"/>
    </row>
    <row r="35" spans="2:25" ht="23.25" customHeight="1" thickBot="1" x14ac:dyDescent="0.25">
      <c r="B35" s="152" t="s">
        <v>69</v>
      </c>
      <c r="C35" s="153"/>
      <c r="D35" s="153"/>
      <c r="E35" s="87" t="s">
        <v>749</v>
      </c>
      <c r="F35" s="87"/>
      <c r="G35" s="87"/>
      <c r="H35" s="88"/>
      <c r="I35" s="88"/>
      <c r="J35" s="88"/>
      <c r="K35" s="88"/>
      <c r="L35" s="88"/>
      <c r="M35" s="88"/>
      <c r="N35" s="88"/>
      <c r="O35" s="88"/>
      <c r="P35" s="89"/>
      <c r="Q35" s="89"/>
      <c r="R35" s="90" t="s">
        <v>750</v>
      </c>
      <c r="S35" s="91" t="s">
        <v>10</v>
      </c>
      <c r="T35" s="89"/>
      <c r="U35" s="91" t="s">
        <v>747</v>
      </c>
      <c r="V35" s="89"/>
      <c r="W35" s="92">
        <f t="shared" ref="W35:W40" si="2">+IF(ISERR(U35/R35*100),"N/A",ROUND(U35/R35*100,2))</f>
        <v>57.61</v>
      </c>
    </row>
    <row r="36" spans="2:25" ht="26.25" customHeight="1" x14ac:dyDescent="0.2">
      <c r="B36" s="154" t="s">
        <v>73</v>
      </c>
      <c r="C36" s="155"/>
      <c r="D36" s="155"/>
      <c r="E36" s="93" t="s">
        <v>749</v>
      </c>
      <c r="F36" s="93"/>
      <c r="G36" s="93"/>
      <c r="H36" s="94"/>
      <c r="I36" s="94"/>
      <c r="J36" s="94"/>
      <c r="K36" s="94"/>
      <c r="L36" s="94"/>
      <c r="M36" s="94"/>
      <c r="N36" s="94"/>
      <c r="O36" s="94"/>
      <c r="P36" s="95"/>
      <c r="Q36" s="95"/>
      <c r="R36" s="96" t="s">
        <v>748</v>
      </c>
      <c r="S36" s="97" t="s">
        <v>747</v>
      </c>
      <c r="T36" s="97">
        <f>+IF(ISERR(S36/R36*100),"N/A",ROUND(S36/R36*100,2))</f>
        <v>46.49</v>
      </c>
      <c r="U36" s="97" t="s">
        <v>747</v>
      </c>
      <c r="V36" s="97">
        <f>+IF(ISERR(U36/S36*100),"N/A",ROUND(U36/S36*100,2))</f>
        <v>100</v>
      </c>
      <c r="W36" s="98">
        <f t="shared" si="2"/>
        <v>46.49</v>
      </c>
    </row>
    <row r="37" spans="2:25" ht="23.25" customHeight="1" thickBot="1" x14ac:dyDescent="0.25">
      <c r="B37" s="152" t="s">
        <v>69</v>
      </c>
      <c r="C37" s="153"/>
      <c r="D37" s="153"/>
      <c r="E37" s="87" t="s">
        <v>699</v>
      </c>
      <c r="F37" s="87"/>
      <c r="G37" s="87"/>
      <c r="H37" s="88"/>
      <c r="I37" s="88"/>
      <c r="J37" s="88"/>
      <c r="K37" s="88"/>
      <c r="L37" s="88"/>
      <c r="M37" s="88"/>
      <c r="N37" s="88"/>
      <c r="O37" s="88"/>
      <c r="P37" s="89"/>
      <c r="Q37" s="89"/>
      <c r="R37" s="90" t="s">
        <v>746</v>
      </c>
      <c r="S37" s="91" t="s">
        <v>10</v>
      </c>
      <c r="T37" s="89"/>
      <c r="U37" s="91" t="s">
        <v>744</v>
      </c>
      <c r="V37" s="89"/>
      <c r="W37" s="92">
        <f t="shared" si="2"/>
        <v>54.21</v>
      </c>
    </row>
    <row r="38" spans="2:25" ht="26.25" customHeight="1" x14ac:dyDescent="0.2">
      <c r="B38" s="154" t="s">
        <v>73</v>
      </c>
      <c r="C38" s="155"/>
      <c r="D38" s="155"/>
      <c r="E38" s="93" t="s">
        <v>699</v>
      </c>
      <c r="F38" s="93"/>
      <c r="G38" s="93"/>
      <c r="H38" s="94"/>
      <c r="I38" s="94"/>
      <c r="J38" s="94"/>
      <c r="K38" s="94"/>
      <c r="L38" s="94"/>
      <c r="M38" s="94"/>
      <c r="N38" s="94"/>
      <c r="O38" s="94"/>
      <c r="P38" s="95"/>
      <c r="Q38" s="95"/>
      <c r="R38" s="96" t="s">
        <v>746</v>
      </c>
      <c r="S38" s="97" t="s">
        <v>745</v>
      </c>
      <c r="T38" s="97">
        <f>+IF(ISERR(S38/R38*100),"N/A",ROUND(S38/R38*100,2))</f>
        <v>54.84</v>
      </c>
      <c r="U38" s="97" t="s">
        <v>744</v>
      </c>
      <c r="V38" s="97">
        <f>+IF(ISERR(U38/S38*100),"N/A",ROUND(U38/S38*100,2))</f>
        <v>98.86</v>
      </c>
      <c r="W38" s="98">
        <f t="shared" si="2"/>
        <v>54.21</v>
      </c>
    </row>
    <row r="39" spans="2:25" ht="23.25" customHeight="1" thickBot="1" x14ac:dyDescent="0.25">
      <c r="B39" s="152" t="s">
        <v>69</v>
      </c>
      <c r="C39" s="153"/>
      <c r="D39" s="153"/>
      <c r="E39" s="87" t="s">
        <v>694</v>
      </c>
      <c r="F39" s="87"/>
      <c r="G39" s="87"/>
      <c r="H39" s="88"/>
      <c r="I39" s="88"/>
      <c r="J39" s="88"/>
      <c r="K39" s="88"/>
      <c r="L39" s="88"/>
      <c r="M39" s="88"/>
      <c r="N39" s="88"/>
      <c r="O39" s="88"/>
      <c r="P39" s="89"/>
      <c r="Q39" s="89"/>
      <c r="R39" s="90" t="s">
        <v>743</v>
      </c>
      <c r="S39" s="91" t="s">
        <v>10</v>
      </c>
      <c r="T39" s="89"/>
      <c r="U39" s="91" t="s">
        <v>741</v>
      </c>
      <c r="V39" s="89"/>
      <c r="W39" s="92">
        <f t="shared" si="2"/>
        <v>45.52</v>
      </c>
    </row>
    <row r="40" spans="2:25" ht="26.25" customHeight="1" thickBot="1" x14ac:dyDescent="0.25">
      <c r="B40" s="154" t="s">
        <v>73</v>
      </c>
      <c r="C40" s="155"/>
      <c r="D40" s="155"/>
      <c r="E40" s="93" t="s">
        <v>694</v>
      </c>
      <c r="F40" s="93"/>
      <c r="G40" s="93"/>
      <c r="H40" s="94"/>
      <c r="I40" s="94"/>
      <c r="J40" s="94"/>
      <c r="K40" s="94"/>
      <c r="L40" s="94"/>
      <c r="M40" s="94"/>
      <c r="N40" s="94"/>
      <c r="O40" s="94"/>
      <c r="P40" s="95"/>
      <c r="Q40" s="95"/>
      <c r="R40" s="96" t="s">
        <v>742</v>
      </c>
      <c r="S40" s="97" t="s">
        <v>741</v>
      </c>
      <c r="T40" s="97">
        <f>+IF(ISERR(S40/R40*100),"N/A",ROUND(S40/R40*100,2))</f>
        <v>45.37</v>
      </c>
      <c r="U40" s="97" t="s">
        <v>741</v>
      </c>
      <c r="V40" s="97">
        <f>+IF(ISERR(U40/S40*100),"N/A",ROUND(U40/S40*100,2))</f>
        <v>100</v>
      </c>
      <c r="W40" s="98">
        <f t="shared" si="2"/>
        <v>45.37</v>
      </c>
    </row>
    <row r="41" spans="2:25" ht="22.5" customHeight="1" thickTop="1" thickBot="1" x14ac:dyDescent="0.25">
      <c r="B41" s="1" t="s">
        <v>76</v>
      </c>
      <c r="C41" s="2"/>
      <c r="D41" s="2"/>
      <c r="E41" s="2"/>
      <c r="F41" s="2"/>
      <c r="G41" s="2"/>
      <c r="H41" s="3"/>
      <c r="I41" s="3"/>
      <c r="J41" s="3"/>
      <c r="K41" s="3"/>
      <c r="L41" s="3"/>
      <c r="M41" s="3"/>
      <c r="N41" s="3"/>
      <c r="O41" s="3"/>
      <c r="P41" s="3"/>
      <c r="Q41" s="3"/>
      <c r="R41" s="3"/>
      <c r="S41" s="3"/>
      <c r="T41" s="3"/>
      <c r="U41" s="3"/>
      <c r="V41" s="3"/>
      <c r="W41" s="4"/>
    </row>
    <row r="42" spans="2:25" ht="37.5" customHeight="1" thickTop="1" x14ac:dyDescent="0.2">
      <c r="B42" s="137" t="s">
        <v>2315</v>
      </c>
      <c r="C42" s="138"/>
      <c r="D42" s="138"/>
      <c r="E42" s="138"/>
      <c r="F42" s="138"/>
      <c r="G42" s="138"/>
      <c r="H42" s="138"/>
      <c r="I42" s="138"/>
      <c r="J42" s="138"/>
      <c r="K42" s="138"/>
      <c r="L42" s="138"/>
      <c r="M42" s="138"/>
      <c r="N42" s="138"/>
      <c r="O42" s="138"/>
      <c r="P42" s="138"/>
      <c r="Q42" s="138"/>
      <c r="R42" s="138"/>
      <c r="S42" s="138"/>
      <c r="T42" s="138"/>
      <c r="U42" s="138"/>
      <c r="V42" s="138"/>
      <c r="W42" s="139"/>
    </row>
    <row r="43" spans="2:25" ht="53.25" customHeight="1" thickBot="1" x14ac:dyDescent="0.25">
      <c r="B43" s="156"/>
      <c r="C43" s="157"/>
      <c r="D43" s="157"/>
      <c r="E43" s="157"/>
      <c r="F43" s="157"/>
      <c r="G43" s="157"/>
      <c r="H43" s="157"/>
      <c r="I43" s="157"/>
      <c r="J43" s="157"/>
      <c r="K43" s="157"/>
      <c r="L43" s="157"/>
      <c r="M43" s="157"/>
      <c r="N43" s="157"/>
      <c r="O43" s="157"/>
      <c r="P43" s="157"/>
      <c r="Q43" s="157"/>
      <c r="R43" s="157"/>
      <c r="S43" s="157"/>
      <c r="T43" s="157"/>
      <c r="U43" s="157"/>
      <c r="V43" s="157"/>
      <c r="W43" s="158"/>
    </row>
    <row r="44" spans="2:25" ht="37.5" customHeight="1" thickTop="1" x14ac:dyDescent="0.2">
      <c r="B44" s="137" t="s">
        <v>2316</v>
      </c>
      <c r="C44" s="138"/>
      <c r="D44" s="138"/>
      <c r="E44" s="138"/>
      <c r="F44" s="138"/>
      <c r="G44" s="138"/>
      <c r="H44" s="138"/>
      <c r="I44" s="138"/>
      <c r="J44" s="138"/>
      <c r="K44" s="138"/>
      <c r="L44" s="138"/>
      <c r="M44" s="138"/>
      <c r="N44" s="138"/>
      <c r="O44" s="138"/>
      <c r="P44" s="138"/>
      <c r="Q44" s="138"/>
      <c r="R44" s="138"/>
      <c r="S44" s="138"/>
      <c r="T44" s="138"/>
      <c r="U44" s="138"/>
      <c r="V44" s="138"/>
      <c r="W44" s="139"/>
    </row>
    <row r="45" spans="2:25" ht="62.25" customHeight="1" thickBot="1" x14ac:dyDescent="0.25">
      <c r="B45" s="156"/>
      <c r="C45" s="157"/>
      <c r="D45" s="157"/>
      <c r="E45" s="157"/>
      <c r="F45" s="157"/>
      <c r="G45" s="157"/>
      <c r="H45" s="157"/>
      <c r="I45" s="157"/>
      <c r="J45" s="157"/>
      <c r="K45" s="157"/>
      <c r="L45" s="157"/>
      <c r="M45" s="157"/>
      <c r="N45" s="157"/>
      <c r="O45" s="157"/>
      <c r="P45" s="157"/>
      <c r="Q45" s="157"/>
      <c r="R45" s="157"/>
      <c r="S45" s="157"/>
      <c r="T45" s="157"/>
      <c r="U45" s="157"/>
      <c r="V45" s="157"/>
      <c r="W45" s="158"/>
    </row>
    <row r="46" spans="2:25" ht="37.5" customHeight="1" thickTop="1" x14ac:dyDescent="0.2">
      <c r="B46" s="137" t="s">
        <v>2317</v>
      </c>
      <c r="C46" s="138"/>
      <c r="D46" s="138"/>
      <c r="E46" s="138"/>
      <c r="F46" s="138"/>
      <c r="G46" s="138"/>
      <c r="H46" s="138"/>
      <c r="I46" s="138"/>
      <c r="J46" s="138"/>
      <c r="K46" s="138"/>
      <c r="L46" s="138"/>
      <c r="M46" s="138"/>
      <c r="N46" s="138"/>
      <c r="O46" s="138"/>
      <c r="P46" s="138"/>
      <c r="Q46" s="138"/>
      <c r="R46" s="138"/>
      <c r="S46" s="138"/>
      <c r="T46" s="138"/>
      <c r="U46" s="138"/>
      <c r="V46" s="138"/>
      <c r="W46" s="139"/>
    </row>
    <row r="47" spans="2:25" ht="56.25" customHeight="1" thickBot="1" x14ac:dyDescent="0.25">
      <c r="B47" s="140"/>
      <c r="C47" s="141"/>
      <c r="D47" s="141"/>
      <c r="E47" s="141"/>
      <c r="F47" s="141"/>
      <c r="G47" s="141"/>
      <c r="H47" s="141"/>
      <c r="I47" s="141"/>
      <c r="J47" s="141"/>
      <c r="K47" s="141"/>
      <c r="L47" s="141"/>
      <c r="M47" s="141"/>
      <c r="N47" s="141"/>
      <c r="O47" s="141"/>
      <c r="P47" s="141"/>
      <c r="Q47" s="141"/>
      <c r="R47" s="141"/>
      <c r="S47" s="141"/>
      <c r="T47" s="141"/>
      <c r="U47" s="141"/>
      <c r="V47" s="141"/>
      <c r="W47" s="142"/>
    </row>
  </sheetData>
  <mergeCells count="95">
    <mergeCell ref="B44:W45"/>
    <mergeCell ref="B46:W47"/>
    <mergeCell ref="B37:D37"/>
    <mergeCell ref="B38:D38"/>
    <mergeCell ref="B39:D39"/>
    <mergeCell ref="B40:D40"/>
    <mergeCell ref="B42:W43"/>
    <mergeCell ref="B33:Q34"/>
    <mergeCell ref="S33:T33"/>
    <mergeCell ref="V33:W33"/>
    <mergeCell ref="B35:D35"/>
    <mergeCell ref="B36:D36"/>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indexed="53"/>
  </sheetPr>
  <dimension ref="A1:AC6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878</v>
      </c>
      <c r="M4" s="193" t="s">
        <v>877</v>
      </c>
      <c r="N4" s="193"/>
      <c r="O4" s="193"/>
      <c r="P4" s="193"/>
      <c r="Q4" s="194"/>
      <c r="R4" s="64"/>
      <c r="S4" s="195" t="s">
        <v>2141</v>
      </c>
      <c r="T4" s="196"/>
      <c r="U4" s="196"/>
      <c r="V4" s="183" t="s">
        <v>876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862</v>
      </c>
      <c r="D6" s="179" t="s">
        <v>875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720</v>
      </c>
      <c r="D7" s="181" t="s">
        <v>736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838</v>
      </c>
      <c r="D8" s="181" t="s">
        <v>874</v>
      </c>
      <c r="E8" s="181"/>
      <c r="F8" s="181"/>
      <c r="G8" s="181"/>
      <c r="H8" s="181"/>
      <c r="I8" s="67"/>
      <c r="J8" s="71" t="s">
        <v>873</v>
      </c>
      <c r="K8" s="71" t="s">
        <v>872</v>
      </c>
      <c r="L8" s="71" t="s">
        <v>871</v>
      </c>
      <c r="M8" s="71" t="s">
        <v>870</v>
      </c>
      <c r="N8" s="70"/>
      <c r="O8" s="67"/>
      <c r="P8" s="182" t="s">
        <v>10</v>
      </c>
      <c r="Q8" s="182"/>
      <c r="R8" s="182"/>
      <c r="S8" s="182"/>
      <c r="T8" s="182"/>
      <c r="U8" s="182"/>
      <c r="V8" s="182"/>
      <c r="W8" s="182"/>
    </row>
    <row r="9" spans="1:29" ht="30" customHeight="1" x14ac:dyDescent="0.2">
      <c r="B9" s="68"/>
      <c r="C9" s="66" t="s">
        <v>834</v>
      </c>
      <c r="D9" s="181" t="s">
        <v>869</v>
      </c>
      <c r="E9" s="181"/>
      <c r="F9" s="181"/>
      <c r="G9" s="181"/>
      <c r="H9" s="181"/>
      <c r="I9" s="181" t="s">
        <v>10</v>
      </c>
      <c r="J9" s="181"/>
      <c r="K9" s="181"/>
      <c r="L9" s="181"/>
      <c r="M9" s="181"/>
      <c r="N9" s="181"/>
      <c r="O9" s="181"/>
      <c r="P9" s="181"/>
      <c r="Q9" s="181"/>
      <c r="R9" s="181"/>
      <c r="S9" s="181"/>
      <c r="T9" s="181"/>
      <c r="U9" s="181"/>
      <c r="V9" s="181"/>
      <c r="W9" s="182"/>
    </row>
    <row r="10" spans="1:29" ht="30" customHeight="1" x14ac:dyDescent="0.2">
      <c r="B10" s="68"/>
      <c r="C10" s="66" t="s">
        <v>715</v>
      </c>
      <c r="D10" s="181" t="s">
        <v>735</v>
      </c>
      <c r="E10" s="181"/>
      <c r="F10" s="181"/>
      <c r="G10" s="181"/>
      <c r="H10" s="181"/>
      <c r="I10" s="182" t="s">
        <v>10</v>
      </c>
      <c r="J10" s="182"/>
      <c r="K10" s="182"/>
      <c r="L10" s="182"/>
      <c r="M10" s="182"/>
      <c r="N10" s="182"/>
      <c r="O10" s="182"/>
      <c r="P10" s="182"/>
      <c r="Q10" s="182"/>
      <c r="R10" s="182"/>
      <c r="S10" s="182"/>
      <c r="T10" s="182"/>
      <c r="U10" s="182"/>
      <c r="V10" s="182"/>
      <c r="W10" s="182"/>
    </row>
    <row r="11" spans="1:29" ht="51.75" customHeight="1" x14ac:dyDescent="0.2">
      <c r="B11" s="68"/>
      <c r="C11" s="66" t="s">
        <v>706</v>
      </c>
      <c r="D11" s="181" t="s">
        <v>729</v>
      </c>
      <c r="E11" s="181"/>
      <c r="F11" s="181"/>
      <c r="G11" s="181"/>
      <c r="H11" s="181"/>
      <c r="I11" s="182" t="s">
        <v>10</v>
      </c>
      <c r="J11" s="182"/>
      <c r="K11" s="182"/>
      <c r="L11" s="182"/>
      <c r="M11" s="182"/>
      <c r="N11" s="182"/>
      <c r="O11" s="182"/>
      <c r="P11" s="182"/>
      <c r="Q11" s="182"/>
      <c r="R11" s="182"/>
      <c r="S11" s="182"/>
      <c r="T11" s="182"/>
      <c r="U11" s="182"/>
      <c r="V11" s="182"/>
      <c r="W11" s="182"/>
    </row>
    <row r="12" spans="1:29" ht="25.5" customHeight="1" thickBot="1" x14ac:dyDescent="0.25">
      <c r="B12" s="68"/>
      <c r="C12" s="182" t="s">
        <v>10</v>
      </c>
      <c r="D12" s="182"/>
      <c r="E12" s="182"/>
      <c r="F12" s="182"/>
      <c r="G12" s="182"/>
      <c r="H12" s="182"/>
      <c r="I12" s="182"/>
      <c r="J12" s="182"/>
      <c r="K12" s="182"/>
      <c r="L12" s="182"/>
      <c r="M12" s="182"/>
      <c r="N12" s="182"/>
      <c r="O12" s="182"/>
      <c r="P12" s="182"/>
      <c r="Q12" s="182"/>
      <c r="R12" s="182"/>
      <c r="S12" s="182"/>
      <c r="T12" s="182"/>
      <c r="U12" s="182"/>
      <c r="V12" s="182"/>
      <c r="W12" s="182"/>
    </row>
    <row r="13" spans="1:29" ht="345.75" customHeight="1" thickTop="1" thickBot="1" x14ac:dyDescent="0.25">
      <c r="B13" s="72" t="s">
        <v>21</v>
      </c>
      <c r="C13" s="198" t="s">
        <v>868</v>
      </c>
      <c r="D13" s="198"/>
      <c r="E13" s="198"/>
      <c r="F13" s="198"/>
      <c r="G13" s="198"/>
      <c r="H13" s="198"/>
      <c r="I13" s="198"/>
      <c r="J13" s="198"/>
      <c r="K13" s="198"/>
      <c r="L13" s="198"/>
      <c r="M13" s="198"/>
      <c r="N13" s="198"/>
      <c r="O13" s="198"/>
      <c r="P13" s="198"/>
      <c r="Q13" s="198"/>
      <c r="R13" s="198"/>
      <c r="S13" s="198"/>
      <c r="T13" s="198"/>
      <c r="U13" s="198"/>
      <c r="V13" s="198"/>
      <c r="W13" s="199"/>
    </row>
    <row r="14" spans="1:29" ht="9" customHeight="1" thickTop="1" thickBot="1" x14ac:dyDescent="0.25"/>
    <row r="15" spans="1:29" ht="21.75" customHeight="1" thickTop="1" thickBot="1" x14ac:dyDescent="0.25">
      <c r="B15" s="1" t="s">
        <v>23</v>
      </c>
      <c r="C15" s="2"/>
      <c r="D15" s="2"/>
      <c r="E15" s="2"/>
      <c r="F15" s="2"/>
      <c r="G15" s="2"/>
      <c r="H15" s="3"/>
      <c r="I15" s="3"/>
      <c r="J15" s="3"/>
      <c r="K15" s="3"/>
      <c r="L15" s="3"/>
      <c r="M15" s="3"/>
      <c r="N15" s="3"/>
      <c r="O15" s="3"/>
      <c r="P15" s="3"/>
      <c r="Q15" s="3"/>
      <c r="R15" s="3"/>
      <c r="S15" s="3"/>
      <c r="T15" s="3"/>
      <c r="U15" s="3"/>
      <c r="V15" s="3"/>
      <c r="W15" s="4"/>
    </row>
    <row r="16" spans="1:29" ht="19.5" customHeight="1" thickTop="1" x14ac:dyDescent="0.2">
      <c r="B16" s="185" t="s">
        <v>24</v>
      </c>
      <c r="C16" s="186"/>
      <c r="D16" s="186"/>
      <c r="E16" s="186"/>
      <c r="F16" s="186"/>
      <c r="G16" s="186"/>
      <c r="H16" s="186"/>
      <c r="I16" s="186"/>
      <c r="J16" s="75"/>
      <c r="K16" s="186" t="s">
        <v>25</v>
      </c>
      <c r="L16" s="186"/>
      <c r="M16" s="186"/>
      <c r="N16" s="186"/>
      <c r="O16" s="186"/>
      <c r="P16" s="186"/>
      <c r="Q16" s="186"/>
      <c r="R16" s="76"/>
      <c r="S16" s="186" t="s">
        <v>26</v>
      </c>
      <c r="T16" s="186"/>
      <c r="U16" s="186"/>
      <c r="V16" s="186"/>
      <c r="W16" s="187"/>
    </row>
    <row r="17" spans="2:27" ht="114.75" customHeight="1" x14ac:dyDescent="0.2">
      <c r="B17" s="65" t="s">
        <v>27</v>
      </c>
      <c r="C17" s="179" t="s">
        <v>10</v>
      </c>
      <c r="D17" s="179"/>
      <c r="E17" s="179"/>
      <c r="F17" s="179"/>
      <c r="G17" s="179"/>
      <c r="H17" s="179"/>
      <c r="I17" s="179"/>
      <c r="J17" s="77"/>
      <c r="K17" s="77" t="s">
        <v>28</v>
      </c>
      <c r="L17" s="179" t="s">
        <v>10</v>
      </c>
      <c r="M17" s="179"/>
      <c r="N17" s="179"/>
      <c r="O17" s="179"/>
      <c r="P17" s="179"/>
      <c r="Q17" s="179"/>
      <c r="R17" s="67"/>
      <c r="S17" s="77" t="s">
        <v>29</v>
      </c>
      <c r="T17" s="180" t="s">
        <v>867</v>
      </c>
      <c r="U17" s="180"/>
      <c r="V17" s="180"/>
      <c r="W17" s="180"/>
    </row>
    <row r="18" spans="2:27" ht="86.25" customHeight="1" x14ac:dyDescent="0.2">
      <c r="B18" s="65" t="s">
        <v>31</v>
      </c>
      <c r="C18" s="179" t="s">
        <v>10</v>
      </c>
      <c r="D18" s="179"/>
      <c r="E18" s="179"/>
      <c r="F18" s="179"/>
      <c r="G18" s="179"/>
      <c r="H18" s="179"/>
      <c r="I18" s="179"/>
      <c r="J18" s="77"/>
      <c r="K18" s="77" t="s">
        <v>31</v>
      </c>
      <c r="L18" s="179" t="s">
        <v>10</v>
      </c>
      <c r="M18" s="179"/>
      <c r="N18" s="179"/>
      <c r="O18" s="179"/>
      <c r="P18" s="179"/>
      <c r="Q18" s="179"/>
      <c r="R18" s="67"/>
      <c r="S18" s="77" t="s">
        <v>32</v>
      </c>
      <c r="T18" s="180" t="s">
        <v>10</v>
      </c>
      <c r="U18" s="180"/>
      <c r="V18" s="180"/>
      <c r="W18" s="180"/>
    </row>
    <row r="19" spans="2:27" ht="25.5" customHeight="1" thickBot="1" x14ac:dyDescent="0.25">
      <c r="B19" s="78" t="s">
        <v>33</v>
      </c>
      <c r="C19" s="163" t="s">
        <v>10</v>
      </c>
      <c r="D19" s="163"/>
      <c r="E19" s="163"/>
      <c r="F19" s="163"/>
      <c r="G19" s="163"/>
      <c r="H19" s="163"/>
      <c r="I19" s="163"/>
      <c r="J19" s="163"/>
      <c r="K19" s="163"/>
      <c r="L19" s="163"/>
      <c r="M19" s="163"/>
      <c r="N19" s="163"/>
      <c r="O19" s="163"/>
      <c r="P19" s="163"/>
      <c r="Q19" s="163"/>
      <c r="R19" s="163"/>
      <c r="S19" s="163"/>
      <c r="T19" s="163"/>
      <c r="U19" s="163"/>
      <c r="V19" s="163"/>
      <c r="W19" s="164"/>
    </row>
    <row r="20" spans="2:27" ht="21.75" customHeight="1" thickTop="1" thickBot="1" x14ac:dyDescent="0.25">
      <c r="B20" s="1" t="s">
        <v>34</v>
      </c>
      <c r="C20" s="2"/>
      <c r="D20" s="2"/>
      <c r="E20" s="2"/>
      <c r="F20" s="2"/>
      <c r="G20" s="2"/>
      <c r="H20" s="3"/>
      <c r="I20" s="3"/>
      <c r="J20" s="3"/>
      <c r="K20" s="3"/>
      <c r="L20" s="3"/>
      <c r="M20" s="3"/>
      <c r="N20" s="3"/>
      <c r="O20" s="3"/>
      <c r="P20" s="3"/>
      <c r="Q20" s="3"/>
      <c r="R20" s="3"/>
      <c r="S20" s="3"/>
      <c r="T20" s="3"/>
      <c r="U20" s="3"/>
      <c r="V20" s="3"/>
      <c r="W20" s="4"/>
    </row>
    <row r="21" spans="2:27" ht="25.5" customHeight="1" thickTop="1" thickBot="1" x14ac:dyDescent="0.25">
      <c r="B21" s="165" t="s">
        <v>35</v>
      </c>
      <c r="C21" s="166"/>
      <c r="D21" s="166"/>
      <c r="E21" s="166"/>
      <c r="F21" s="166"/>
      <c r="G21" s="166"/>
      <c r="H21" s="166"/>
      <c r="I21" s="166"/>
      <c r="J21" s="166"/>
      <c r="K21" s="166"/>
      <c r="L21" s="166"/>
      <c r="M21" s="166"/>
      <c r="N21" s="166"/>
      <c r="O21" s="166"/>
      <c r="P21" s="166"/>
      <c r="Q21" s="166"/>
      <c r="R21" s="166"/>
      <c r="S21" s="166"/>
      <c r="T21" s="167"/>
      <c r="U21" s="150" t="s">
        <v>36</v>
      </c>
      <c r="V21" s="149"/>
      <c r="W21" s="151"/>
    </row>
    <row r="22" spans="2:27" ht="14.25" customHeight="1" x14ac:dyDescent="0.2">
      <c r="B22" s="168" t="s">
        <v>37</v>
      </c>
      <c r="C22" s="169"/>
      <c r="D22" s="169"/>
      <c r="E22" s="169"/>
      <c r="F22" s="169"/>
      <c r="G22" s="169"/>
      <c r="H22" s="169"/>
      <c r="I22" s="169"/>
      <c r="J22" s="169"/>
      <c r="K22" s="169"/>
      <c r="L22" s="169"/>
      <c r="M22" s="169" t="s">
        <v>38</v>
      </c>
      <c r="N22" s="169"/>
      <c r="O22" s="169" t="s">
        <v>39</v>
      </c>
      <c r="P22" s="169"/>
      <c r="Q22" s="169" t="s">
        <v>40</v>
      </c>
      <c r="R22" s="169"/>
      <c r="S22" s="169" t="s">
        <v>41</v>
      </c>
      <c r="T22" s="172" t="s">
        <v>42</v>
      </c>
      <c r="U22" s="174" t="s">
        <v>43</v>
      </c>
      <c r="V22" s="176" t="s">
        <v>44</v>
      </c>
      <c r="W22" s="177" t="s">
        <v>45</v>
      </c>
    </row>
    <row r="23" spans="2:27" ht="27" customHeight="1" thickBot="1" x14ac:dyDescent="0.25">
      <c r="B23" s="170"/>
      <c r="C23" s="171"/>
      <c r="D23" s="171"/>
      <c r="E23" s="171"/>
      <c r="F23" s="171"/>
      <c r="G23" s="171"/>
      <c r="H23" s="171"/>
      <c r="I23" s="171"/>
      <c r="J23" s="171"/>
      <c r="K23" s="171"/>
      <c r="L23" s="171"/>
      <c r="M23" s="171"/>
      <c r="N23" s="171"/>
      <c r="O23" s="171"/>
      <c r="P23" s="171"/>
      <c r="Q23" s="171"/>
      <c r="R23" s="171"/>
      <c r="S23" s="171"/>
      <c r="T23" s="173"/>
      <c r="U23" s="175"/>
      <c r="V23" s="171"/>
      <c r="W23" s="178"/>
      <c r="Z23" s="79" t="s">
        <v>10</v>
      </c>
      <c r="AA23" s="79" t="s">
        <v>46</v>
      </c>
    </row>
    <row r="24" spans="2:27" ht="56.25" customHeight="1" x14ac:dyDescent="0.2">
      <c r="B24" s="159" t="s">
        <v>866</v>
      </c>
      <c r="C24" s="160"/>
      <c r="D24" s="160"/>
      <c r="E24" s="160"/>
      <c r="F24" s="160"/>
      <c r="G24" s="160"/>
      <c r="H24" s="160"/>
      <c r="I24" s="160"/>
      <c r="J24" s="160"/>
      <c r="K24" s="160"/>
      <c r="L24" s="160"/>
      <c r="M24" s="161" t="s">
        <v>862</v>
      </c>
      <c r="N24" s="161"/>
      <c r="O24" s="161" t="s">
        <v>48</v>
      </c>
      <c r="P24" s="161"/>
      <c r="Q24" s="162" t="s">
        <v>49</v>
      </c>
      <c r="R24" s="162"/>
      <c r="S24" s="80" t="s">
        <v>865</v>
      </c>
      <c r="T24" s="80" t="s">
        <v>865</v>
      </c>
      <c r="U24" s="80" t="s">
        <v>864</v>
      </c>
      <c r="V24" s="80">
        <f t="shared" ref="V24:V41" si="0">+IF(ISERR(U24/T24*100),"N/A",ROUND(U24/T24*100,2))</f>
        <v>93.44</v>
      </c>
      <c r="W24" s="81">
        <f t="shared" ref="W24:W41" si="1">+IF(ISERR(U24/S24*100),"N/A",ROUND(U24/S24*100,2))</f>
        <v>93.44</v>
      </c>
    </row>
    <row r="25" spans="2:27" ht="56.25" customHeight="1" x14ac:dyDescent="0.2">
      <c r="B25" s="159" t="s">
        <v>863</v>
      </c>
      <c r="C25" s="160"/>
      <c r="D25" s="160"/>
      <c r="E25" s="160"/>
      <c r="F25" s="160"/>
      <c r="G25" s="160"/>
      <c r="H25" s="160"/>
      <c r="I25" s="160"/>
      <c r="J25" s="160"/>
      <c r="K25" s="160"/>
      <c r="L25" s="160"/>
      <c r="M25" s="161" t="s">
        <v>862</v>
      </c>
      <c r="N25" s="161"/>
      <c r="O25" s="161" t="s">
        <v>48</v>
      </c>
      <c r="P25" s="161"/>
      <c r="Q25" s="162" t="s">
        <v>49</v>
      </c>
      <c r="R25" s="162"/>
      <c r="S25" s="80" t="s">
        <v>861</v>
      </c>
      <c r="T25" s="80" t="s">
        <v>861</v>
      </c>
      <c r="U25" s="80" t="s">
        <v>641</v>
      </c>
      <c r="V25" s="80">
        <f t="shared" si="0"/>
        <v>95.24</v>
      </c>
      <c r="W25" s="81">
        <f t="shared" si="1"/>
        <v>95.24</v>
      </c>
    </row>
    <row r="26" spans="2:27" ht="56.25" customHeight="1" x14ac:dyDescent="0.2">
      <c r="B26" s="159" t="s">
        <v>860</v>
      </c>
      <c r="C26" s="160"/>
      <c r="D26" s="160"/>
      <c r="E26" s="160"/>
      <c r="F26" s="160"/>
      <c r="G26" s="160"/>
      <c r="H26" s="160"/>
      <c r="I26" s="160"/>
      <c r="J26" s="160"/>
      <c r="K26" s="160"/>
      <c r="L26" s="160"/>
      <c r="M26" s="161" t="s">
        <v>720</v>
      </c>
      <c r="N26" s="161"/>
      <c r="O26" s="161" t="s">
        <v>48</v>
      </c>
      <c r="P26" s="161"/>
      <c r="Q26" s="162" t="s">
        <v>49</v>
      </c>
      <c r="R26" s="162"/>
      <c r="S26" s="80" t="s">
        <v>859</v>
      </c>
      <c r="T26" s="80" t="s">
        <v>859</v>
      </c>
      <c r="U26" s="80" t="s">
        <v>858</v>
      </c>
      <c r="V26" s="80">
        <f t="shared" si="0"/>
        <v>100.57</v>
      </c>
      <c r="W26" s="81">
        <f t="shared" si="1"/>
        <v>100.57</v>
      </c>
    </row>
    <row r="27" spans="2:27" ht="56.25" customHeight="1" x14ac:dyDescent="0.2">
      <c r="B27" s="159" t="s">
        <v>857</v>
      </c>
      <c r="C27" s="160"/>
      <c r="D27" s="160"/>
      <c r="E27" s="160"/>
      <c r="F27" s="160"/>
      <c r="G27" s="160"/>
      <c r="H27" s="160"/>
      <c r="I27" s="160"/>
      <c r="J27" s="160"/>
      <c r="K27" s="160"/>
      <c r="L27" s="160"/>
      <c r="M27" s="161" t="s">
        <v>720</v>
      </c>
      <c r="N27" s="161"/>
      <c r="O27" s="161" t="s">
        <v>48</v>
      </c>
      <c r="P27" s="161"/>
      <c r="Q27" s="162" t="s">
        <v>49</v>
      </c>
      <c r="R27" s="162"/>
      <c r="S27" s="80" t="s">
        <v>856</v>
      </c>
      <c r="T27" s="80" t="s">
        <v>855</v>
      </c>
      <c r="U27" s="80" t="s">
        <v>594</v>
      </c>
      <c r="V27" s="80">
        <f t="shared" si="0"/>
        <v>98.29</v>
      </c>
      <c r="W27" s="81">
        <f t="shared" si="1"/>
        <v>97</v>
      </c>
    </row>
    <row r="28" spans="2:27" ht="56.25" customHeight="1" x14ac:dyDescent="0.2">
      <c r="B28" s="159" t="s">
        <v>854</v>
      </c>
      <c r="C28" s="160"/>
      <c r="D28" s="160"/>
      <c r="E28" s="160"/>
      <c r="F28" s="160"/>
      <c r="G28" s="160"/>
      <c r="H28" s="160"/>
      <c r="I28" s="160"/>
      <c r="J28" s="160"/>
      <c r="K28" s="160"/>
      <c r="L28" s="160"/>
      <c r="M28" s="161" t="s">
        <v>720</v>
      </c>
      <c r="N28" s="161"/>
      <c r="O28" s="161" t="s">
        <v>48</v>
      </c>
      <c r="P28" s="161"/>
      <c r="Q28" s="162" t="s">
        <v>49</v>
      </c>
      <c r="R28" s="162"/>
      <c r="S28" s="80" t="s">
        <v>853</v>
      </c>
      <c r="T28" s="80" t="s">
        <v>853</v>
      </c>
      <c r="U28" s="80" t="s">
        <v>852</v>
      </c>
      <c r="V28" s="80">
        <f t="shared" si="0"/>
        <v>99.56</v>
      </c>
      <c r="W28" s="81">
        <f t="shared" si="1"/>
        <v>99.56</v>
      </c>
    </row>
    <row r="29" spans="2:27" ht="56.25" customHeight="1" x14ac:dyDescent="0.2">
      <c r="B29" s="159" t="s">
        <v>851</v>
      </c>
      <c r="C29" s="160"/>
      <c r="D29" s="160"/>
      <c r="E29" s="160"/>
      <c r="F29" s="160"/>
      <c r="G29" s="160"/>
      <c r="H29" s="160"/>
      <c r="I29" s="160"/>
      <c r="J29" s="160"/>
      <c r="K29" s="160"/>
      <c r="L29" s="160"/>
      <c r="M29" s="161" t="s">
        <v>720</v>
      </c>
      <c r="N29" s="161"/>
      <c r="O29" s="161" t="s">
        <v>48</v>
      </c>
      <c r="P29" s="161"/>
      <c r="Q29" s="162" t="s">
        <v>49</v>
      </c>
      <c r="R29" s="162"/>
      <c r="S29" s="80" t="s">
        <v>850</v>
      </c>
      <c r="T29" s="80" t="s">
        <v>849</v>
      </c>
      <c r="U29" s="80" t="s">
        <v>848</v>
      </c>
      <c r="V29" s="80">
        <f t="shared" si="0"/>
        <v>101.31</v>
      </c>
      <c r="W29" s="81">
        <f t="shared" si="1"/>
        <v>101.09</v>
      </c>
    </row>
    <row r="30" spans="2:27" ht="56.25" customHeight="1" x14ac:dyDescent="0.2">
      <c r="B30" s="159" t="s">
        <v>847</v>
      </c>
      <c r="C30" s="160"/>
      <c r="D30" s="160"/>
      <c r="E30" s="160"/>
      <c r="F30" s="160"/>
      <c r="G30" s="160"/>
      <c r="H30" s="160"/>
      <c r="I30" s="160"/>
      <c r="J30" s="160"/>
      <c r="K30" s="160"/>
      <c r="L30" s="160"/>
      <c r="M30" s="161" t="s">
        <v>838</v>
      </c>
      <c r="N30" s="161"/>
      <c r="O30" s="161" t="s">
        <v>48</v>
      </c>
      <c r="P30" s="161"/>
      <c r="Q30" s="162" t="s">
        <v>49</v>
      </c>
      <c r="R30" s="162"/>
      <c r="S30" s="80" t="s">
        <v>846</v>
      </c>
      <c r="T30" s="80" t="s">
        <v>845</v>
      </c>
      <c r="U30" s="80" t="s">
        <v>844</v>
      </c>
      <c r="V30" s="80">
        <f t="shared" si="0"/>
        <v>118.37</v>
      </c>
      <c r="W30" s="81">
        <f t="shared" si="1"/>
        <v>123.93</v>
      </c>
    </row>
    <row r="31" spans="2:27" ht="56.25" customHeight="1" x14ac:dyDescent="0.2">
      <c r="B31" s="159" t="s">
        <v>843</v>
      </c>
      <c r="C31" s="160"/>
      <c r="D31" s="160"/>
      <c r="E31" s="160"/>
      <c r="F31" s="160"/>
      <c r="G31" s="160"/>
      <c r="H31" s="160"/>
      <c r="I31" s="160"/>
      <c r="J31" s="160"/>
      <c r="K31" s="160"/>
      <c r="L31" s="160"/>
      <c r="M31" s="161" t="s">
        <v>838</v>
      </c>
      <c r="N31" s="161"/>
      <c r="O31" s="161" t="s">
        <v>48</v>
      </c>
      <c r="P31" s="161"/>
      <c r="Q31" s="162" t="s">
        <v>49</v>
      </c>
      <c r="R31" s="162"/>
      <c r="S31" s="80" t="s">
        <v>842</v>
      </c>
      <c r="T31" s="80" t="s">
        <v>841</v>
      </c>
      <c r="U31" s="80" t="s">
        <v>840</v>
      </c>
      <c r="V31" s="80">
        <f t="shared" si="0"/>
        <v>62.26</v>
      </c>
      <c r="W31" s="81">
        <f t="shared" si="1"/>
        <v>62.86</v>
      </c>
    </row>
    <row r="32" spans="2:27" ht="56.25" customHeight="1" x14ac:dyDescent="0.2">
      <c r="B32" s="159" t="s">
        <v>839</v>
      </c>
      <c r="C32" s="160"/>
      <c r="D32" s="160"/>
      <c r="E32" s="160"/>
      <c r="F32" s="160"/>
      <c r="G32" s="160"/>
      <c r="H32" s="160"/>
      <c r="I32" s="160"/>
      <c r="J32" s="160"/>
      <c r="K32" s="160"/>
      <c r="L32" s="160"/>
      <c r="M32" s="161" t="s">
        <v>838</v>
      </c>
      <c r="N32" s="161"/>
      <c r="O32" s="161" t="s">
        <v>48</v>
      </c>
      <c r="P32" s="161"/>
      <c r="Q32" s="162" t="s">
        <v>231</v>
      </c>
      <c r="R32" s="162"/>
      <c r="S32" s="80" t="s">
        <v>837</v>
      </c>
      <c r="T32" s="80" t="s">
        <v>837</v>
      </c>
      <c r="U32" s="80" t="s">
        <v>836</v>
      </c>
      <c r="V32" s="80">
        <f t="shared" si="0"/>
        <v>70.59</v>
      </c>
      <c r="W32" s="81">
        <f t="shared" si="1"/>
        <v>70.59</v>
      </c>
    </row>
    <row r="33" spans="2:25" ht="56.25" customHeight="1" x14ac:dyDescent="0.2">
      <c r="B33" s="159" t="s">
        <v>835</v>
      </c>
      <c r="C33" s="160"/>
      <c r="D33" s="160"/>
      <c r="E33" s="160"/>
      <c r="F33" s="160"/>
      <c r="G33" s="160"/>
      <c r="H33" s="160"/>
      <c r="I33" s="160"/>
      <c r="J33" s="160"/>
      <c r="K33" s="160"/>
      <c r="L33" s="160"/>
      <c r="M33" s="161" t="s">
        <v>834</v>
      </c>
      <c r="N33" s="161"/>
      <c r="O33" s="161" t="s">
        <v>48</v>
      </c>
      <c r="P33" s="161"/>
      <c r="Q33" s="162" t="s">
        <v>49</v>
      </c>
      <c r="R33" s="162"/>
      <c r="S33" s="80" t="s">
        <v>833</v>
      </c>
      <c r="T33" s="80" t="s">
        <v>832</v>
      </c>
      <c r="U33" s="80" t="s">
        <v>227</v>
      </c>
      <c r="V33" s="80">
        <f t="shared" si="0"/>
        <v>106.45</v>
      </c>
      <c r="W33" s="81">
        <f t="shared" si="1"/>
        <v>9.43</v>
      </c>
    </row>
    <row r="34" spans="2:25" ht="56.25" customHeight="1" x14ac:dyDescent="0.2">
      <c r="B34" s="159" t="s">
        <v>831</v>
      </c>
      <c r="C34" s="160"/>
      <c r="D34" s="160"/>
      <c r="E34" s="160"/>
      <c r="F34" s="160"/>
      <c r="G34" s="160"/>
      <c r="H34" s="160"/>
      <c r="I34" s="160"/>
      <c r="J34" s="160"/>
      <c r="K34" s="160"/>
      <c r="L34" s="160"/>
      <c r="M34" s="161" t="s">
        <v>715</v>
      </c>
      <c r="N34" s="161"/>
      <c r="O34" s="161" t="s">
        <v>48</v>
      </c>
      <c r="P34" s="161"/>
      <c r="Q34" s="162" t="s">
        <v>49</v>
      </c>
      <c r="R34" s="162"/>
      <c r="S34" s="80" t="s">
        <v>550</v>
      </c>
      <c r="T34" s="80" t="s">
        <v>550</v>
      </c>
      <c r="U34" s="80" t="s">
        <v>830</v>
      </c>
      <c r="V34" s="80">
        <f t="shared" si="0"/>
        <v>111.75</v>
      </c>
      <c r="W34" s="81">
        <f t="shared" si="1"/>
        <v>111.75</v>
      </c>
    </row>
    <row r="35" spans="2:25" ht="56.25" customHeight="1" x14ac:dyDescent="0.2">
      <c r="B35" s="159" t="s">
        <v>829</v>
      </c>
      <c r="C35" s="160"/>
      <c r="D35" s="160"/>
      <c r="E35" s="160"/>
      <c r="F35" s="160"/>
      <c r="G35" s="160"/>
      <c r="H35" s="160"/>
      <c r="I35" s="160"/>
      <c r="J35" s="160"/>
      <c r="K35" s="160"/>
      <c r="L35" s="160"/>
      <c r="M35" s="161" t="s">
        <v>715</v>
      </c>
      <c r="N35" s="161"/>
      <c r="O35" s="161" t="s">
        <v>48</v>
      </c>
      <c r="P35" s="161"/>
      <c r="Q35" s="162" t="s">
        <v>49</v>
      </c>
      <c r="R35" s="162"/>
      <c r="S35" s="80" t="s">
        <v>828</v>
      </c>
      <c r="T35" s="80" t="s">
        <v>827</v>
      </c>
      <c r="U35" s="80" t="s">
        <v>826</v>
      </c>
      <c r="V35" s="80">
        <f t="shared" si="0"/>
        <v>96.19</v>
      </c>
      <c r="W35" s="81">
        <f t="shared" si="1"/>
        <v>102.33</v>
      </c>
    </row>
    <row r="36" spans="2:25" ht="56.25" customHeight="1" x14ac:dyDescent="0.2">
      <c r="B36" s="159" t="s">
        <v>825</v>
      </c>
      <c r="C36" s="160"/>
      <c r="D36" s="160"/>
      <c r="E36" s="160"/>
      <c r="F36" s="160"/>
      <c r="G36" s="160"/>
      <c r="H36" s="160"/>
      <c r="I36" s="160"/>
      <c r="J36" s="160"/>
      <c r="K36" s="160"/>
      <c r="L36" s="160"/>
      <c r="M36" s="161" t="s">
        <v>715</v>
      </c>
      <c r="N36" s="161"/>
      <c r="O36" s="161" t="s">
        <v>48</v>
      </c>
      <c r="P36" s="161"/>
      <c r="Q36" s="162" t="s">
        <v>49</v>
      </c>
      <c r="R36" s="162"/>
      <c r="S36" s="80" t="s">
        <v>824</v>
      </c>
      <c r="T36" s="80" t="s">
        <v>824</v>
      </c>
      <c r="U36" s="80" t="s">
        <v>823</v>
      </c>
      <c r="V36" s="80">
        <f t="shared" si="0"/>
        <v>99.5</v>
      </c>
      <c r="W36" s="81">
        <f t="shared" si="1"/>
        <v>99.5</v>
      </c>
    </row>
    <row r="37" spans="2:25" ht="56.25" customHeight="1" x14ac:dyDescent="0.2">
      <c r="B37" s="159" t="s">
        <v>822</v>
      </c>
      <c r="C37" s="160"/>
      <c r="D37" s="160"/>
      <c r="E37" s="160"/>
      <c r="F37" s="160"/>
      <c r="G37" s="160"/>
      <c r="H37" s="160"/>
      <c r="I37" s="160"/>
      <c r="J37" s="160"/>
      <c r="K37" s="160"/>
      <c r="L37" s="160"/>
      <c r="M37" s="161" t="s">
        <v>715</v>
      </c>
      <c r="N37" s="161"/>
      <c r="O37" s="161" t="s">
        <v>48</v>
      </c>
      <c r="P37" s="161"/>
      <c r="Q37" s="162" t="s">
        <v>49</v>
      </c>
      <c r="R37" s="162"/>
      <c r="S37" s="80" t="s">
        <v>821</v>
      </c>
      <c r="T37" s="80" t="s">
        <v>820</v>
      </c>
      <c r="U37" s="80" t="s">
        <v>819</v>
      </c>
      <c r="V37" s="80">
        <f t="shared" si="0"/>
        <v>101.38</v>
      </c>
      <c r="W37" s="81">
        <f t="shared" si="1"/>
        <v>101.55</v>
      </c>
    </row>
    <row r="38" spans="2:25" ht="56.25" customHeight="1" x14ac:dyDescent="0.2">
      <c r="B38" s="159" t="s">
        <v>818</v>
      </c>
      <c r="C38" s="160"/>
      <c r="D38" s="160"/>
      <c r="E38" s="160"/>
      <c r="F38" s="160"/>
      <c r="G38" s="160"/>
      <c r="H38" s="160"/>
      <c r="I38" s="160"/>
      <c r="J38" s="160"/>
      <c r="K38" s="160"/>
      <c r="L38" s="160"/>
      <c r="M38" s="161" t="s">
        <v>715</v>
      </c>
      <c r="N38" s="161"/>
      <c r="O38" s="161" t="s">
        <v>48</v>
      </c>
      <c r="P38" s="161"/>
      <c r="Q38" s="162" t="s">
        <v>49</v>
      </c>
      <c r="R38" s="162"/>
      <c r="S38" s="80" t="s">
        <v>817</v>
      </c>
      <c r="T38" s="80" t="s">
        <v>766</v>
      </c>
      <c r="U38" s="80" t="s">
        <v>816</v>
      </c>
      <c r="V38" s="80">
        <f t="shared" si="0"/>
        <v>133.78</v>
      </c>
      <c r="W38" s="81">
        <f t="shared" si="1"/>
        <v>131.56</v>
      </c>
    </row>
    <row r="39" spans="2:25" ht="56.25" customHeight="1" x14ac:dyDescent="0.2">
      <c r="B39" s="159" t="s">
        <v>815</v>
      </c>
      <c r="C39" s="160"/>
      <c r="D39" s="160"/>
      <c r="E39" s="160"/>
      <c r="F39" s="160"/>
      <c r="G39" s="160"/>
      <c r="H39" s="160"/>
      <c r="I39" s="160"/>
      <c r="J39" s="160"/>
      <c r="K39" s="160"/>
      <c r="L39" s="160"/>
      <c r="M39" s="161" t="s">
        <v>715</v>
      </c>
      <c r="N39" s="161"/>
      <c r="O39" s="161" t="s">
        <v>48</v>
      </c>
      <c r="P39" s="161"/>
      <c r="Q39" s="162" t="s">
        <v>49</v>
      </c>
      <c r="R39" s="162"/>
      <c r="S39" s="80" t="s">
        <v>814</v>
      </c>
      <c r="T39" s="80" t="s">
        <v>813</v>
      </c>
      <c r="U39" s="80" t="s">
        <v>235</v>
      </c>
      <c r="V39" s="80">
        <f t="shared" si="0"/>
        <v>60.92</v>
      </c>
      <c r="W39" s="81">
        <f t="shared" si="1"/>
        <v>22.45</v>
      </c>
    </row>
    <row r="40" spans="2:25" ht="56.25" customHeight="1" x14ac:dyDescent="0.2">
      <c r="B40" s="159" t="s">
        <v>812</v>
      </c>
      <c r="C40" s="160"/>
      <c r="D40" s="160"/>
      <c r="E40" s="160"/>
      <c r="F40" s="160"/>
      <c r="G40" s="160"/>
      <c r="H40" s="160"/>
      <c r="I40" s="160"/>
      <c r="J40" s="160"/>
      <c r="K40" s="160"/>
      <c r="L40" s="160"/>
      <c r="M40" s="161" t="s">
        <v>706</v>
      </c>
      <c r="N40" s="161"/>
      <c r="O40" s="161" t="s">
        <v>48</v>
      </c>
      <c r="P40" s="161"/>
      <c r="Q40" s="162" t="s">
        <v>49</v>
      </c>
      <c r="R40" s="162"/>
      <c r="S40" s="80" t="s">
        <v>811</v>
      </c>
      <c r="T40" s="80" t="s">
        <v>811</v>
      </c>
      <c r="U40" s="80" t="s">
        <v>50</v>
      </c>
      <c r="V40" s="80">
        <f t="shared" si="0"/>
        <v>101.01</v>
      </c>
      <c r="W40" s="81">
        <f t="shared" si="1"/>
        <v>101.01</v>
      </c>
    </row>
    <row r="41" spans="2:25" ht="56.25" customHeight="1" thickBot="1" x14ac:dyDescent="0.25">
      <c r="B41" s="159" t="s">
        <v>810</v>
      </c>
      <c r="C41" s="160"/>
      <c r="D41" s="160"/>
      <c r="E41" s="160"/>
      <c r="F41" s="160"/>
      <c r="G41" s="160"/>
      <c r="H41" s="160"/>
      <c r="I41" s="160"/>
      <c r="J41" s="160"/>
      <c r="K41" s="160"/>
      <c r="L41" s="160"/>
      <c r="M41" s="161" t="s">
        <v>706</v>
      </c>
      <c r="N41" s="161"/>
      <c r="O41" s="161" t="s">
        <v>48</v>
      </c>
      <c r="P41" s="161"/>
      <c r="Q41" s="162" t="s">
        <v>49</v>
      </c>
      <c r="R41" s="162"/>
      <c r="S41" s="80" t="s">
        <v>809</v>
      </c>
      <c r="T41" s="80" t="s">
        <v>809</v>
      </c>
      <c r="U41" s="80" t="s">
        <v>808</v>
      </c>
      <c r="V41" s="80">
        <f t="shared" si="0"/>
        <v>129.85</v>
      </c>
      <c r="W41" s="81">
        <f t="shared" si="1"/>
        <v>129.85</v>
      </c>
    </row>
    <row r="42" spans="2:25" ht="21.75" customHeight="1" thickTop="1" thickBot="1" x14ac:dyDescent="0.25">
      <c r="B42" s="1" t="s">
        <v>63</v>
      </c>
      <c r="C42" s="2"/>
      <c r="D42" s="2"/>
      <c r="E42" s="2"/>
      <c r="F42" s="2"/>
      <c r="G42" s="2"/>
      <c r="H42" s="3"/>
      <c r="I42" s="3"/>
      <c r="J42" s="3"/>
      <c r="K42" s="3"/>
      <c r="L42" s="3"/>
      <c r="M42" s="3"/>
      <c r="N42" s="3"/>
      <c r="O42" s="3"/>
      <c r="P42" s="3"/>
      <c r="Q42" s="3"/>
      <c r="R42" s="3"/>
      <c r="S42" s="3"/>
      <c r="T42" s="3"/>
      <c r="U42" s="3"/>
      <c r="V42" s="3"/>
      <c r="W42" s="4"/>
      <c r="X42" s="82"/>
    </row>
    <row r="43" spans="2:25" ht="29.25" customHeight="1" thickTop="1" thickBot="1" x14ac:dyDescent="0.25">
      <c r="B43" s="143" t="s">
        <v>2096</v>
      </c>
      <c r="C43" s="144"/>
      <c r="D43" s="144"/>
      <c r="E43" s="144"/>
      <c r="F43" s="144"/>
      <c r="G43" s="144"/>
      <c r="H43" s="144"/>
      <c r="I43" s="144"/>
      <c r="J43" s="144"/>
      <c r="K43" s="144"/>
      <c r="L43" s="144"/>
      <c r="M43" s="144"/>
      <c r="N43" s="144"/>
      <c r="O43" s="144"/>
      <c r="P43" s="144"/>
      <c r="Q43" s="145"/>
      <c r="R43" s="83" t="s">
        <v>41</v>
      </c>
      <c r="S43" s="149" t="s">
        <v>42</v>
      </c>
      <c r="T43" s="149"/>
      <c r="U43" s="84" t="s">
        <v>64</v>
      </c>
      <c r="V43" s="150" t="s">
        <v>65</v>
      </c>
      <c r="W43" s="151"/>
    </row>
    <row r="44" spans="2:25" ht="30.75" customHeight="1" thickBot="1" x14ac:dyDescent="0.25">
      <c r="B44" s="146"/>
      <c r="C44" s="147"/>
      <c r="D44" s="147"/>
      <c r="E44" s="147"/>
      <c r="F44" s="147"/>
      <c r="G44" s="147"/>
      <c r="H44" s="147"/>
      <c r="I44" s="147"/>
      <c r="J44" s="147"/>
      <c r="K44" s="147"/>
      <c r="L44" s="147"/>
      <c r="M44" s="147"/>
      <c r="N44" s="147"/>
      <c r="O44" s="147"/>
      <c r="P44" s="147"/>
      <c r="Q44" s="148"/>
      <c r="R44" s="85" t="s">
        <v>66</v>
      </c>
      <c r="S44" s="85" t="s">
        <v>66</v>
      </c>
      <c r="T44" s="85" t="s">
        <v>48</v>
      </c>
      <c r="U44" s="85" t="s">
        <v>66</v>
      </c>
      <c r="V44" s="85" t="s">
        <v>67</v>
      </c>
      <c r="W44" s="86" t="s">
        <v>68</v>
      </c>
      <c r="Y44" s="82"/>
    </row>
    <row r="45" spans="2:25" ht="23.25" customHeight="1" thickBot="1" x14ac:dyDescent="0.25">
      <c r="B45" s="152" t="s">
        <v>69</v>
      </c>
      <c r="C45" s="153"/>
      <c r="D45" s="153"/>
      <c r="E45" s="87" t="s">
        <v>806</v>
      </c>
      <c r="F45" s="87"/>
      <c r="G45" s="87"/>
      <c r="H45" s="88"/>
      <c r="I45" s="88"/>
      <c r="J45" s="88"/>
      <c r="K45" s="88"/>
      <c r="L45" s="88"/>
      <c r="M45" s="88"/>
      <c r="N45" s="88"/>
      <c r="O45" s="88"/>
      <c r="P45" s="89"/>
      <c r="Q45" s="89"/>
      <c r="R45" s="90" t="s">
        <v>807</v>
      </c>
      <c r="S45" s="91" t="s">
        <v>10</v>
      </c>
      <c r="T45" s="89"/>
      <c r="U45" s="91" t="s">
        <v>803</v>
      </c>
      <c r="V45" s="89"/>
      <c r="W45" s="92">
        <f t="shared" ref="W45:W56" si="2">+IF(ISERR(U45/R45*100),"N/A",ROUND(U45/R45*100,2))</f>
        <v>47.74</v>
      </c>
    </row>
    <row r="46" spans="2:25" ht="26.25" customHeight="1" x14ac:dyDescent="0.2">
      <c r="B46" s="154" t="s">
        <v>73</v>
      </c>
      <c r="C46" s="155"/>
      <c r="D46" s="155"/>
      <c r="E46" s="93" t="s">
        <v>806</v>
      </c>
      <c r="F46" s="93"/>
      <c r="G46" s="93"/>
      <c r="H46" s="94"/>
      <c r="I46" s="94"/>
      <c r="J46" s="94"/>
      <c r="K46" s="94"/>
      <c r="L46" s="94"/>
      <c r="M46" s="94"/>
      <c r="N46" s="94"/>
      <c r="O46" s="94"/>
      <c r="P46" s="95"/>
      <c r="Q46" s="95"/>
      <c r="R46" s="96" t="s">
        <v>805</v>
      </c>
      <c r="S46" s="97" t="s">
        <v>804</v>
      </c>
      <c r="T46" s="97">
        <f>+IF(ISERR(S46/R46*100),"N/A",ROUND(S46/R46*100,2))</f>
        <v>52.62</v>
      </c>
      <c r="U46" s="97" t="s">
        <v>803</v>
      </c>
      <c r="V46" s="97">
        <f>+IF(ISERR(U46/S46*100),"N/A",ROUND(U46/S46*100,2))</f>
        <v>90.79</v>
      </c>
      <c r="W46" s="98">
        <f t="shared" si="2"/>
        <v>47.77</v>
      </c>
    </row>
    <row r="47" spans="2:25" ht="23.25" customHeight="1" thickBot="1" x14ac:dyDescent="0.25">
      <c r="B47" s="152" t="s">
        <v>69</v>
      </c>
      <c r="C47" s="153"/>
      <c r="D47" s="153"/>
      <c r="E47" s="87" t="s">
        <v>703</v>
      </c>
      <c r="F47" s="87"/>
      <c r="G47" s="87"/>
      <c r="H47" s="88"/>
      <c r="I47" s="88"/>
      <c r="J47" s="88"/>
      <c r="K47" s="88"/>
      <c r="L47" s="88"/>
      <c r="M47" s="88"/>
      <c r="N47" s="88"/>
      <c r="O47" s="88"/>
      <c r="P47" s="89"/>
      <c r="Q47" s="89"/>
      <c r="R47" s="90" t="s">
        <v>802</v>
      </c>
      <c r="S47" s="91" t="s">
        <v>10</v>
      </c>
      <c r="T47" s="89"/>
      <c r="U47" s="91" t="s">
        <v>801</v>
      </c>
      <c r="V47" s="89"/>
      <c r="W47" s="92">
        <f t="shared" si="2"/>
        <v>69.98</v>
      </c>
    </row>
    <row r="48" spans="2:25" ht="26.25" customHeight="1" x14ac:dyDescent="0.2">
      <c r="B48" s="154" t="s">
        <v>73</v>
      </c>
      <c r="C48" s="155"/>
      <c r="D48" s="155"/>
      <c r="E48" s="93" t="s">
        <v>703</v>
      </c>
      <c r="F48" s="93"/>
      <c r="G48" s="93"/>
      <c r="H48" s="94"/>
      <c r="I48" s="94"/>
      <c r="J48" s="94"/>
      <c r="K48" s="94"/>
      <c r="L48" s="94"/>
      <c r="M48" s="94"/>
      <c r="N48" s="94"/>
      <c r="O48" s="94"/>
      <c r="P48" s="95"/>
      <c r="Q48" s="95"/>
      <c r="R48" s="96" t="s">
        <v>802</v>
      </c>
      <c r="S48" s="97" t="s">
        <v>801</v>
      </c>
      <c r="T48" s="97">
        <f>+IF(ISERR(S48/R48*100),"N/A",ROUND(S48/R48*100,2))</f>
        <v>69.98</v>
      </c>
      <c r="U48" s="97" t="s">
        <v>801</v>
      </c>
      <c r="V48" s="97">
        <f>+IF(ISERR(U48/S48*100),"N/A",ROUND(U48/S48*100,2))</f>
        <v>100</v>
      </c>
      <c r="W48" s="98">
        <f t="shared" si="2"/>
        <v>69.98</v>
      </c>
    </row>
    <row r="49" spans="2:23" ht="23.25" customHeight="1" thickBot="1" x14ac:dyDescent="0.25">
      <c r="B49" s="152" t="s">
        <v>69</v>
      </c>
      <c r="C49" s="153"/>
      <c r="D49" s="153"/>
      <c r="E49" s="87" t="s">
        <v>799</v>
      </c>
      <c r="F49" s="87"/>
      <c r="G49" s="87"/>
      <c r="H49" s="88"/>
      <c r="I49" s="88"/>
      <c r="J49" s="88"/>
      <c r="K49" s="88"/>
      <c r="L49" s="88"/>
      <c r="M49" s="88"/>
      <c r="N49" s="88"/>
      <c r="O49" s="88"/>
      <c r="P49" s="89"/>
      <c r="Q49" s="89"/>
      <c r="R49" s="90" t="s">
        <v>800</v>
      </c>
      <c r="S49" s="91" t="s">
        <v>10</v>
      </c>
      <c r="T49" s="89"/>
      <c r="U49" s="91" t="s">
        <v>796</v>
      </c>
      <c r="V49" s="89"/>
      <c r="W49" s="92">
        <f t="shared" si="2"/>
        <v>42.26</v>
      </c>
    </row>
    <row r="50" spans="2:23" ht="26.25" customHeight="1" x14ac:dyDescent="0.2">
      <c r="B50" s="154" t="s">
        <v>73</v>
      </c>
      <c r="C50" s="155"/>
      <c r="D50" s="155"/>
      <c r="E50" s="93" t="s">
        <v>799</v>
      </c>
      <c r="F50" s="93"/>
      <c r="G50" s="93"/>
      <c r="H50" s="94"/>
      <c r="I50" s="94"/>
      <c r="J50" s="94"/>
      <c r="K50" s="94"/>
      <c r="L50" s="94"/>
      <c r="M50" s="94"/>
      <c r="N50" s="94"/>
      <c r="O50" s="94"/>
      <c r="P50" s="95"/>
      <c r="Q50" s="95"/>
      <c r="R50" s="96" t="s">
        <v>798</v>
      </c>
      <c r="S50" s="97" t="s">
        <v>797</v>
      </c>
      <c r="T50" s="97">
        <f>+IF(ISERR(S50/R50*100),"N/A",ROUND(S50/R50*100,2))</f>
        <v>39.47</v>
      </c>
      <c r="U50" s="97" t="s">
        <v>796</v>
      </c>
      <c r="V50" s="97">
        <f>+IF(ISERR(U50/S50*100),"N/A",ROUND(U50/S50*100,2))</f>
        <v>99.33</v>
      </c>
      <c r="W50" s="98">
        <f t="shared" si="2"/>
        <v>39.200000000000003</v>
      </c>
    </row>
    <row r="51" spans="2:23" ht="23.25" customHeight="1" thickBot="1" x14ac:dyDescent="0.25">
      <c r="B51" s="152" t="s">
        <v>69</v>
      </c>
      <c r="C51" s="153"/>
      <c r="D51" s="153"/>
      <c r="E51" s="87" t="s">
        <v>794</v>
      </c>
      <c r="F51" s="87"/>
      <c r="G51" s="87"/>
      <c r="H51" s="88"/>
      <c r="I51" s="88"/>
      <c r="J51" s="88"/>
      <c r="K51" s="88"/>
      <c r="L51" s="88"/>
      <c r="M51" s="88"/>
      <c r="N51" s="88"/>
      <c r="O51" s="88"/>
      <c r="P51" s="89"/>
      <c r="Q51" s="89"/>
      <c r="R51" s="90" t="s">
        <v>795</v>
      </c>
      <c r="S51" s="91" t="s">
        <v>10</v>
      </c>
      <c r="T51" s="89"/>
      <c r="U51" s="91" t="s">
        <v>792</v>
      </c>
      <c r="V51" s="89"/>
      <c r="W51" s="92">
        <f t="shared" si="2"/>
        <v>93.02</v>
      </c>
    </row>
    <row r="52" spans="2:23" ht="26.25" customHeight="1" x14ac:dyDescent="0.2">
      <c r="B52" s="154" t="s">
        <v>73</v>
      </c>
      <c r="C52" s="155"/>
      <c r="D52" s="155"/>
      <c r="E52" s="93" t="s">
        <v>794</v>
      </c>
      <c r="F52" s="93"/>
      <c r="G52" s="93"/>
      <c r="H52" s="94"/>
      <c r="I52" s="94"/>
      <c r="J52" s="94"/>
      <c r="K52" s="94"/>
      <c r="L52" s="94"/>
      <c r="M52" s="94"/>
      <c r="N52" s="94"/>
      <c r="O52" s="94"/>
      <c r="P52" s="95"/>
      <c r="Q52" s="95"/>
      <c r="R52" s="96" t="s">
        <v>793</v>
      </c>
      <c r="S52" s="97" t="s">
        <v>792</v>
      </c>
      <c r="T52" s="97">
        <f>+IF(ISERR(S52/R52*100),"N/A",ROUND(S52/R52*100,2))</f>
        <v>58.2</v>
      </c>
      <c r="U52" s="97" t="s">
        <v>792</v>
      </c>
      <c r="V52" s="97">
        <f>+IF(ISERR(U52/S52*100),"N/A",ROUND(U52/S52*100,2))</f>
        <v>100</v>
      </c>
      <c r="W52" s="98">
        <f t="shared" si="2"/>
        <v>58.2</v>
      </c>
    </row>
    <row r="53" spans="2:23" ht="23.25" customHeight="1" thickBot="1" x14ac:dyDescent="0.25">
      <c r="B53" s="152" t="s">
        <v>69</v>
      </c>
      <c r="C53" s="153"/>
      <c r="D53" s="153"/>
      <c r="E53" s="87" t="s">
        <v>699</v>
      </c>
      <c r="F53" s="87"/>
      <c r="G53" s="87"/>
      <c r="H53" s="88"/>
      <c r="I53" s="88"/>
      <c r="J53" s="88"/>
      <c r="K53" s="88"/>
      <c r="L53" s="88"/>
      <c r="M53" s="88"/>
      <c r="N53" s="88"/>
      <c r="O53" s="88"/>
      <c r="P53" s="89"/>
      <c r="Q53" s="89"/>
      <c r="R53" s="90" t="s">
        <v>791</v>
      </c>
      <c r="S53" s="91" t="s">
        <v>10</v>
      </c>
      <c r="T53" s="89"/>
      <c r="U53" s="91" t="s">
        <v>788</v>
      </c>
      <c r="V53" s="89"/>
      <c r="W53" s="92">
        <f t="shared" si="2"/>
        <v>61.54</v>
      </c>
    </row>
    <row r="54" spans="2:23" ht="26.25" customHeight="1" x14ac:dyDescent="0.2">
      <c r="B54" s="154" t="s">
        <v>73</v>
      </c>
      <c r="C54" s="155"/>
      <c r="D54" s="155"/>
      <c r="E54" s="93" t="s">
        <v>699</v>
      </c>
      <c r="F54" s="93"/>
      <c r="G54" s="93"/>
      <c r="H54" s="94"/>
      <c r="I54" s="94"/>
      <c r="J54" s="94"/>
      <c r="K54" s="94"/>
      <c r="L54" s="94"/>
      <c r="M54" s="94"/>
      <c r="N54" s="94"/>
      <c r="O54" s="94"/>
      <c r="P54" s="95"/>
      <c r="Q54" s="95"/>
      <c r="R54" s="96" t="s">
        <v>790</v>
      </c>
      <c r="S54" s="97" t="s">
        <v>789</v>
      </c>
      <c r="T54" s="97">
        <f>+IF(ISERR(S54/R54*100),"N/A",ROUND(S54/R54*100,2))</f>
        <v>63.22</v>
      </c>
      <c r="U54" s="97" t="s">
        <v>788</v>
      </c>
      <c r="V54" s="97">
        <f>+IF(ISERR(U54/S54*100),"N/A",ROUND(U54/S54*100,2))</f>
        <v>98.12</v>
      </c>
      <c r="W54" s="98">
        <f t="shared" si="2"/>
        <v>62.03</v>
      </c>
    </row>
    <row r="55" spans="2:23" ht="23.25" customHeight="1" thickBot="1" x14ac:dyDescent="0.25">
      <c r="B55" s="152" t="s">
        <v>69</v>
      </c>
      <c r="C55" s="153"/>
      <c r="D55" s="153"/>
      <c r="E55" s="87" t="s">
        <v>690</v>
      </c>
      <c r="F55" s="87"/>
      <c r="G55" s="87"/>
      <c r="H55" s="88"/>
      <c r="I55" s="88"/>
      <c r="J55" s="88"/>
      <c r="K55" s="88"/>
      <c r="L55" s="88"/>
      <c r="M55" s="88"/>
      <c r="N55" s="88"/>
      <c r="O55" s="88"/>
      <c r="P55" s="89"/>
      <c r="Q55" s="89"/>
      <c r="R55" s="90" t="s">
        <v>787</v>
      </c>
      <c r="S55" s="91" t="s">
        <v>10</v>
      </c>
      <c r="T55" s="89"/>
      <c r="U55" s="91" t="s">
        <v>784</v>
      </c>
      <c r="V55" s="89"/>
      <c r="W55" s="92">
        <f t="shared" si="2"/>
        <v>20.54</v>
      </c>
    </row>
    <row r="56" spans="2:23" ht="26.25" customHeight="1" thickBot="1" x14ac:dyDescent="0.25">
      <c r="B56" s="154" t="s">
        <v>73</v>
      </c>
      <c r="C56" s="155"/>
      <c r="D56" s="155"/>
      <c r="E56" s="93" t="s">
        <v>690</v>
      </c>
      <c r="F56" s="93"/>
      <c r="G56" s="93"/>
      <c r="H56" s="94"/>
      <c r="I56" s="94"/>
      <c r="J56" s="94"/>
      <c r="K56" s="94"/>
      <c r="L56" s="94"/>
      <c r="M56" s="94"/>
      <c r="N56" s="94"/>
      <c r="O56" s="94"/>
      <c r="P56" s="95"/>
      <c r="Q56" s="95"/>
      <c r="R56" s="96" t="s">
        <v>786</v>
      </c>
      <c r="S56" s="97" t="s">
        <v>785</v>
      </c>
      <c r="T56" s="97">
        <f>+IF(ISERR(S56/R56*100),"N/A",ROUND(S56/R56*100,2))</f>
        <v>32.119999999999997</v>
      </c>
      <c r="U56" s="97" t="s">
        <v>784</v>
      </c>
      <c r="V56" s="97">
        <f>+IF(ISERR(U56/S56*100),"N/A",ROUND(U56/S56*100,2))</f>
        <v>65.5</v>
      </c>
      <c r="W56" s="98">
        <f t="shared" si="2"/>
        <v>21.04</v>
      </c>
    </row>
    <row r="57" spans="2:23" ht="22.5" customHeight="1" thickTop="1" thickBot="1" x14ac:dyDescent="0.25">
      <c r="B57" s="1" t="s">
        <v>76</v>
      </c>
      <c r="C57" s="2"/>
      <c r="D57" s="2"/>
      <c r="E57" s="2"/>
      <c r="F57" s="2"/>
      <c r="G57" s="2"/>
      <c r="H57" s="3"/>
      <c r="I57" s="3"/>
      <c r="J57" s="3"/>
      <c r="K57" s="3"/>
      <c r="L57" s="3"/>
      <c r="M57" s="3"/>
      <c r="N57" s="3"/>
      <c r="O57" s="3"/>
      <c r="P57" s="3"/>
      <c r="Q57" s="3"/>
      <c r="R57" s="3"/>
      <c r="S57" s="3"/>
      <c r="T57" s="3"/>
      <c r="U57" s="3"/>
      <c r="V57" s="3"/>
      <c r="W57" s="4"/>
    </row>
    <row r="58" spans="2:23" ht="37.5" customHeight="1" thickTop="1" x14ac:dyDescent="0.2">
      <c r="B58" s="137" t="s">
        <v>2312</v>
      </c>
      <c r="C58" s="138"/>
      <c r="D58" s="138"/>
      <c r="E58" s="138"/>
      <c r="F58" s="138"/>
      <c r="G58" s="138"/>
      <c r="H58" s="138"/>
      <c r="I58" s="138"/>
      <c r="J58" s="138"/>
      <c r="K58" s="138"/>
      <c r="L58" s="138"/>
      <c r="M58" s="138"/>
      <c r="N58" s="138"/>
      <c r="O58" s="138"/>
      <c r="P58" s="138"/>
      <c r="Q58" s="138"/>
      <c r="R58" s="138"/>
      <c r="S58" s="138"/>
      <c r="T58" s="138"/>
      <c r="U58" s="138"/>
      <c r="V58" s="138"/>
      <c r="W58" s="139"/>
    </row>
    <row r="59" spans="2:23" ht="264.75" customHeight="1" thickBot="1" x14ac:dyDescent="0.25">
      <c r="B59" s="156"/>
      <c r="C59" s="157"/>
      <c r="D59" s="157"/>
      <c r="E59" s="157"/>
      <c r="F59" s="157"/>
      <c r="G59" s="157"/>
      <c r="H59" s="157"/>
      <c r="I59" s="157"/>
      <c r="J59" s="157"/>
      <c r="K59" s="157"/>
      <c r="L59" s="157"/>
      <c r="M59" s="157"/>
      <c r="N59" s="157"/>
      <c r="O59" s="157"/>
      <c r="P59" s="157"/>
      <c r="Q59" s="157"/>
      <c r="R59" s="157"/>
      <c r="S59" s="157"/>
      <c r="T59" s="157"/>
      <c r="U59" s="157"/>
      <c r="V59" s="157"/>
      <c r="W59" s="158"/>
    </row>
    <row r="60" spans="2:23" ht="37.5" customHeight="1" thickTop="1" x14ac:dyDescent="0.2">
      <c r="B60" s="137" t="s">
        <v>2313</v>
      </c>
      <c r="C60" s="138"/>
      <c r="D60" s="138"/>
      <c r="E60" s="138"/>
      <c r="F60" s="138"/>
      <c r="G60" s="138"/>
      <c r="H60" s="138"/>
      <c r="I60" s="138"/>
      <c r="J60" s="138"/>
      <c r="K60" s="138"/>
      <c r="L60" s="138"/>
      <c r="M60" s="138"/>
      <c r="N60" s="138"/>
      <c r="O60" s="138"/>
      <c r="P60" s="138"/>
      <c r="Q60" s="138"/>
      <c r="R60" s="138"/>
      <c r="S60" s="138"/>
      <c r="T60" s="138"/>
      <c r="U60" s="138"/>
      <c r="V60" s="138"/>
      <c r="W60" s="139"/>
    </row>
    <row r="61" spans="2:23" ht="357.75" customHeight="1" thickBot="1" x14ac:dyDescent="0.25">
      <c r="B61" s="156"/>
      <c r="C61" s="157"/>
      <c r="D61" s="157"/>
      <c r="E61" s="157"/>
      <c r="F61" s="157"/>
      <c r="G61" s="157"/>
      <c r="H61" s="157"/>
      <c r="I61" s="157"/>
      <c r="J61" s="157"/>
      <c r="K61" s="157"/>
      <c r="L61" s="157"/>
      <c r="M61" s="157"/>
      <c r="N61" s="157"/>
      <c r="O61" s="157"/>
      <c r="P61" s="157"/>
      <c r="Q61" s="157"/>
      <c r="R61" s="157"/>
      <c r="S61" s="157"/>
      <c r="T61" s="157"/>
      <c r="U61" s="157"/>
      <c r="V61" s="157"/>
      <c r="W61" s="158"/>
    </row>
    <row r="62" spans="2:23" ht="37.5" customHeight="1" thickTop="1" x14ac:dyDescent="0.2">
      <c r="B62" s="137" t="s">
        <v>2314</v>
      </c>
      <c r="C62" s="138"/>
      <c r="D62" s="138"/>
      <c r="E62" s="138"/>
      <c r="F62" s="138"/>
      <c r="G62" s="138"/>
      <c r="H62" s="138"/>
      <c r="I62" s="138"/>
      <c r="J62" s="138"/>
      <c r="K62" s="138"/>
      <c r="L62" s="138"/>
      <c r="M62" s="138"/>
      <c r="N62" s="138"/>
      <c r="O62" s="138"/>
      <c r="P62" s="138"/>
      <c r="Q62" s="138"/>
      <c r="R62" s="138"/>
      <c r="S62" s="138"/>
      <c r="T62" s="138"/>
      <c r="U62" s="138"/>
      <c r="V62" s="138"/>
      <c r="W62" s="139"/>
    </row>
    <row r="63" spans="2:23" ht="274.5" customHeight="1" thickBot="1" x14ac:dyDescent="0.25">
      <c r="B63" s="140"/>
      <c r="C63" s="141"/>
      <c r="D63" s="141"/>
      <c r="E63" s="141"/>
      <c r="F63" s="141"/>
      <c r="G63" s="141"/>
      <c r="H63" s="141"/>
      <c r="I63" s="141"/>
      <c r="J63" s="141"/>
      <c r="K63" s="141"/>
      <c r="L63" s="141"/>
      <c r="M63" s="141"/>
      <c r="N63" s="141"/>
      <c r="O63" s="141"/>
      <c r="P63" s="141"/>
      <c r="Q63" s="141"/>
      <c r="R63" s="141"/>
      <c r="S63" s="141"/>
      <c r="T63" s="141"/>
      <c r="U63" s="141"/>
      <c r="V63" s="141"/>
      <c r="W63" s="142"/>
    </row>
  </sheetData>
  <mergeCells count="135">
    <mergeCell ref="B58:W59"/>
    <mergeCell ref="B60:W61"/>
    <mergeCell ref="B62:W63"/>
    <mergeCell ref="B50:D50"/>
    <mergeCell ref="B51:D51"/>
    <mergeCell ref="B52:D52"/>
    <mergeCell ref="B53:D53"/>
    <mergeCell ref="B54:D54"/>
    <mergeCell ref="B55:D55"/>
    <mergeCell ref="B43:Q44"/>
    <mergeCell ref="S43:T43"/>
    <mergeCell ref="V43:W43"/>
    <mergeCell ref="B45:D45"/>
    <mergeCell ref="B46:D46"/>
    <mergeCell ref="B47:D47"/>
    <mergeCell ref="B48:D48"/>
    <mergeCell ref="B49:D49"/>
    <mergeCell ref="B56:D56"/>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4" min="1" max="22" man="1"/>
    <brk id="56" min="1" max="22" man="1"/>
    <brk id="61"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899</v>
      </c>
      <c r="M4" s="193" t="s">
        <v>898</v>
      </c>
      <c r="N4" s="193"/>
      <c r="O4" s="193"/>
      <c r="P4" s="193"/>
      <c r="Q4" s="194"/>
      <c r="R4" s="64"/>
      <c r="S4" s="195" t="s">
        <v>2141</v>
      </c>
      <c r="T4" s="196"/>
      <c r="U4" s="196"/>
      <c r="V4" s="183" t="s">
        <v>880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885</v>
      </c>
      <c r="D6" s="179" t="s">
        <v>897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896</v>
      </c>
      <c r="K8" s="71" t="s">
        <v>895</v>
      </c>
      <c r="L8" s="71" t="s">
        <v>894</v>
      </c>
      <c r="M8" s="71" t="s">
        <v>893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80.75" customHeight="1" thickTop="1" thickBot="1" x14ac:dyDescent="0.25">
      <c r="B10" s="72" t="s">
        <v>21</v>
      </c>
      <c r="C10" s="183" t="s">
        <v>892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891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890</v>
      </c>
      <c r="C21" s="160"/>
      <c r="D21" s="160"/>
      <c r="E21" s="160"/>
      <c r="F21" s="160"/>
      <c r="G21" s="160"/>
      <c r="H21" s="160"/>
      <c r="I21" s="160"/>
      <c r="J21" s="160"/>
      <c r="K21" s="160"/>
      <c r="L21" s="160"/>
      <c r="M21" s="161" t="s">
        <v>885</v>
      </c>
      <c r="N21" s="161"/>
      <c r="O21" s="161" t="s">
        <v>48</v>
      </c>
      <c r="P21" s="161"/>
      <c r="Q21" s="162" t="s">
        <v>231</v>
      </c>
      <c r="R21" s="162"/>
      <c r="S21" s="80" t="s">
        <v>889</v>
      </c>
      <c r="T21" s="80" t="s">
        <v>888</v>
      </c>
      <c r="U21" s="80" t="s">
        <v>887</v>
      </c>
      <c r="V21" s="80">
        <f>+IF(ISERR(U21/T21*100),"N/A",ROUND(U21/T21*100,2))</f>
        <v>84.1</v>
      </c>
      <c r="W21" s="81">
        <f>+IF(ISERR(U21/S21*100),"N/A",ROUND(U21/S21*100,2))</f>
        <v>7.0000000000000007E-2</v>
      </c>
    </row>
    <row r="22" spans="2:27" ht="56.25" customHeight="1" thickBot="1" x14ac:dyDescent="0.25">
      <c r="B22" s="159" t="s">
        <v>886</v>
      </c>
      <c r="C22" s="160"/>
      <c r="D22" s="160"/>
      <c r="E22" s="160"/>
      <c r="F22" s="160"/>
      <c r="G22" s="160"/>
      <c r="H22" s="160"/>
      <c r="I22" s="160"/>
      <c r="J22" s="160"/>
      <c r="K22" s="160"/>
      <c r="L22" s="160"/>
      <c r="M22" s="161" t="s">
        <v>885</v>
      </c>
      <c r="N22" s="161"/>
      <c r="O22" s="161" t="s">
        <v>48</v>
      </c>
      <c r="P22" s="161"/>
      <c r="Q22" s="162" t="s">
        <v>49</v>
      </c>
      <c r="R22" s="162"/>
      <c r="S22" s="80" t="s">
        <v>884</v>
      </c>
      <c r="T22" s="80" t="s">
        <v>883</v>
      </c>
      <c r="U22" s="80" t="s">
        <v>882</v>
      </c>
      <c r="V22" s="80">
        <f>+IF(ISERR(U22/T22*100),"N/A",ROUND(U22/T22*100,2))</f>
        <v>114.51</v>
      </c>
      <c r="W22" s="81">
        <f>+IF(ISERR(U22/S22*100),"N/A",ROUND(U22/S22*100,2))</f>
        <v>0.01</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881</v>
      </c>
      <c r="F26" s="87"/>
      <c r="G26" s="87"/>
      <c r="H26" s="88"/>
      <c r="I26" s="88"/>
      <c r="J26" s="88"/>
      <c r="K26" s="88"/>
      <c r="L26" s="88"/>
      <c r="M26" s="88"/>
      <c r="N26" s="88"/>
      <c r="O26" s="88"/>
      <c r="P26" s="89"/>
      <c r="Q26" s="89"/>
      <c r="R26" s="90" t="s">
        <v>880</v>
      </c>
      <c r="S26" s="91" t="s">
        <v>10</v>
      </c>
      <c r="T26" s="89"/>
      <c r="U26" s="91" t="s">
        <v>62</v>
      </c>
      <c r="V26" s="89"/>
      <c r="W26" s="92">
        <f>+IF(ISERR(U26/R26*100),"N/A",ROUND(U26/R26*100,2))</f>
        <v>0</v>
      </c>
    </row>
    <row r="27" spans="2:27" ht="26.25" customHeight="1" thickBot="1" x14ac:dyDescent="0.25">
      <c r="B27" s="154" t="s">
        <v>73</v>
      </c>
      <c r="C27" s="155"/>
      <c r="D27" s="155"/>
      <c r="E27" s="93" t="s">
        <v>881</v>
      </c>
      <c r="F27" s="93"/>
      <c r="G27" s="93"/>
      <c r="H27" s="94"/>
      <c r="I27" s="94"/>
      <c r="J27" s="94"/>
      <c r="K27" s="94"/>
      <c r="L27" s="94"/>
      <c r="M27" s="94"/>
      <c r="N27" s="94"/>
      <c r="O27" s="94"/>
      <c r="P27" s="95"/>
      <c r="Q27" s="95"/>
      <c r="R27" s="96" t="s">
        <v>880</v>
      </c>
      <c r="S27" s="97" t="s">
        <v>879</v>
      </c>
      <c r="T27" s="97">
        <f>+IF(ISERR(S27/R27*100),"N/A",ROUND(S27/R27*100,2))</f>
        <v>100</v>
      </c>
      <c r="U27" s="97" t="s">
        <v>62</v>
      </c>
      <c r="V27" s="97">
        <f>+IF(ISERR(U27/S27*100),"N/A",ROUND(U27/S27*100,2))</f>
        <v>0</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2309</v>
      </c>
      <c r="C29" s="138"/>
      <c r="D29" s="138"/>
      <c r="E29" s="138"/>
      <c r="F29" s="138"/>
      <c r="G29" s="138"/>
      <c r="H29" s="138"/>
      <c r="I29" s="138"/>
      <c r="J29" s="138"/>
      <c r="K29" s="138"/>
      <c r="L29" s="138"/>
      <c r="M29" s="138"/>
      <c r="N29" s="138"/>
      <c r="O29" s="138"/>
      <c r="P29" s="138"/>
      <c r="Q29" s="138"/>
      <c r="R29" s="138"/>
      <c r="S29" s="138"/>
      <c r="T29" s="138"/>
      <c r="U29" s="138"/>
      <c r="V29" s="138"/>
      <c r="W29" s="139"/>
    </row>
    <row r="30" spans="2:27" ht="63"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2310</v>
      </c>
      <c r="C31" s="138"/>
      <c r="D31" s="138"/>
      <c r="E31" s="138"/>
      <c r="F31" s="138"/>
      <c r="G31" s="138"/>
      <c r="H31" s="138"/>
      <c r="I31" s="138"/>
      <c r="J31" s="138"/>
      <c r="K31" s="138"/>
      <c r="L31" s="138"/>
      <c r="M31" s="138"/>
      <c r="N31" s="138"/>
      <c r="O31" s="138"/>
      <c r="P31" s="138"/>
      <c r="Q31" s="138"/>
      <c r="R31" s="138"/>
      <c r="S31" s="138"/>
      <c r="T31" s="138"/>
      <c r="U31" s="138"/>
      <c r="V31" s="138"/>
      <c r="W31" s="139"/>
    </row>
    <row r="32" spans="2:27" ht="8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2311</v>
      </c>
      <c r="C33" s="138"/>
      <c r="D33" s="138"/>
      <c r="E33" s="138"/>
      <c r="F33" s="138"/>
      <c r="G33" s="138"/>
      <c r="H33" s="138"/>
      <c r="I33" s="138"/>
      <c r="J33" s="138"/>
      <c r="K33" s="138"/>
      <c r="L33" s="138"/>
      <c r="M33" s="138"/>
      <c r="N33" s="138"/>
      <c r="O33" s="138"/>
      <c r="P33" s="138"/>
      <c r="Q33" s="138"/>
      <c r="R33" s="138"/>
      <c r="S33" s="138"/>
      <c r="T33" s="138"/>
      <c r="U33" s="138"/>
      <c r="V33" s="138"/>
      <c r="W33" s="139"/>
    </row>
    <row r="34" spans="2:23" ht="77.2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912</v>
      </c>
      <c r="M4" s="193" t="s">
        <v>911</v>
      </c>
      <c r="N4" s="193"/>
      <c r="O4" s="193"/>
      <c r="P4" s="193"/>
      <c r="Q4" s="194"/>
      <c r="R4" s="64"/>
      <c r="S4" s="195" t="s">
        <v>2141</v>
      </c>
      <c r="T4" s="196"/>
      <c r="U4" s="196"/>
      <c r="V4" s="183" t="s">
        <v>910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903</v>
      </c>
      <c r="D6" s="179" t="s">
        <v>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908</v>
      </c>
      <c r="K8" s="71" t="s">
        <v>19</v>
      </c>
      <c r="L8" s="71" t="s">
        <v>907</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906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905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904</v>
      </c>
      <c r="C21" s="160"/>
      <c r="D21" s="160"/>
      <c r="E21" s="160"/>
      <c r="F21" s="160"/>
      <c r="G21" s="160"/>
      <c r="H21" s="160"/>
      <c r="I21" s="160"/>
      <c r="J21" s="160"/>
      <c r="K21" s="160"/>
      <c r="L21" s="160"/>
      <c r="M21" s="161" t="s">
        <v>903</v>
      </c>
      <c r="N21" s="161"/>
      <c r="O21" s="161" t="s">
        <v>48</v>
      </c>
      <c r="P21" s="161"/>
      <c r="Q21" s="162" t="s">
        <v>68</v>
      </c>
      <c r="R21" s="162"/>
      <c r="S21" s="80" t="s">
        <v>401</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902</v>
      </c>
      <c r="F25" s="87"/>
      <c r="G25" s="87"/>
      <c r="H25" s="88"/>
      <c r="I25" s="88"/>
      <c r="J25" s="88"/>
      <c r="K25" s="88"/>
      <c r="L25" s="88"/>
      <c r="M25" s="88"/>
      <c r="N25" s="88"/>
      <c r="O25" s="88"/>
      <c r="P25" s="89"/>
      <c r="Q25" s="89"/>
      <c r="R25" s="90" t="s">
        <v>901</v>
      </c>
      <c r="S25" s="91" t="s">
        <v>10</v>
      </c>
      <c r="T25" s="89"/>
      <c r="U25" s="91" t="s">
        <v>900</v>
      </c>
      <c r="V25" s="89"/>
      <c r="W25" s="92">
        <f>+IF(ISERR(U25/R25*100),"N/A",ROUND(U25/R25*100,2))</f>
        <v>16.3</v>
      </c>
    </row>
    <row r="26" spans="2:27" ht="26.25" customHeight="1" thickBot="1" x14ac:dyDescent="0.25">
      <c r="B26" s="154" t="s">
        <v>73</v>
      </c>
      <c r="C26" s="155"/>
      <c r="D26" s="155"/>
      <c r="E26" s="93" t="s">
        <v>902</v>
      </c>
      <c r="F26" s="93"/>
      <c r="G26" s="93"/>
      <c r="H26" s="94"/>
      <c r="I26" s="94"/>
      <c r="J26" s="94"/>
      <c r="K26" s="94"/>
      <c r="L26" s="94"/>
      <c r="M26" s="94"/>
      <c r="N26" s="94"/>
      <c r="O26" s="94"/>
      <c r="P26" s="95"/>
      <c r="Q26" s="95"/>
      <c r="R26" s="96" t="s">
        <v>901</v>
      </c>
      <c r="S26" s="97" t="s">
        <v>900</v>
      </c>
      <c r="T26" s="97">
        <f>+IF(ISERR(S26/R26*100),"N/A",ROUND(S26/R26*100,2))</f>
        <v>16.3</v>
      </c>
      <c r="U26" s="97" t="s">
        <v>900</v>
      </c>
      <c r="V26" s="97">
        <f>+IF(ISERR(U26/S26*100),"N/A",ROUND(U26/S26*100,2))</f>
        <v>100</v>
      </c>
      <c r="W26" s="98">
        <f>+IF(ISERR(U26/R26*100),"N/A",ROUND(U26/R26*100,2))</f>
        <v>16.3</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207</v>
      </c>
      <c r="M4" s="193" t="s">
        <v>206</v>
      </c>
      <c r="N4" s="193"/>
      <c r="O4" s="193"/>
      <c r="P4" s="193"/>
      <c r="Q4" s="194"/>
      <c r="R4" s="64"/>
      <c r="S4" s="195" t="s">
        <v>2141</v>
      </c>
      <c r="T4" s="196"/>
      <c r="U4" s="196"/>
      <c r="V4" s="183" t="s">
        <v>410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715</v>
      </c>
      <c r="D6" s="179" t="s">
        <v>735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921</v>
      </c>
      <c r="K8" s="71" t="s">
        <v>920</v>
      </c>
      <c r="L8" s="71" t="s">
        <v>919</v>
      </c>
      <c r="M8" s="71" t="s">
        <v>918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917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916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915</v>
      </c>
      <c r="C21" s="160"/>
      <c r="D21" s="160"/>
      <c r="E21" s="160"/>
      <c r="F21" s="160"/>
      <c r="G21" s="160"/>
      <c r="H21" s="160"/>
      <c r="I21" s="160"/>
      <c r="J21" s="160"/>
      <c r="K21" s="160"/>
      <c r="L21" s="160"/>
      <c r="M21" s="161" t="s">
        <v>715</v>
      </c>
      <c r="N21" s="161"/>
      <c r="O21" s="161" t="s">
        <v>48</v>
      </c>
      <c r="P21" s="161"/>
      <c r="Q21" s="162" t="s">
        <v>49</v>
      </c>
      <c r="R21" s="162"/>
      <c r="S21" s="80" t="s">
        <v>771</v>
      </c>
      <c r="T21" s="80" t="s">
        <v>771</v>
      </c>
      <c r="U21" s="80" t="s">
        <v>771</v>
      </c>
      <c r="V21" s="80">
        <f>+IF(ISERR(U21/T21*100),"N/A",ROUND(U21/T21*100,2))</f>
        <v>100</v>
      </c>
      <c r="W21" s="81">
        <f>+IF(ISERR(U21/S21*100),"N/A",ROUND(U21/S21*100,2))</f>
        <v>100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699</v>
      </c>
      <c r="F25" s="87"/>
      <c r="G25" s="87"/>
      <c r="H25" s="88"/>
      <c r="I25" s="88"/>
      <c r="J25" s="88"/>
      <c r="K25" s="88"/>
      <c r="L25" s="88"/>
      <c r="M25" s="88"/>
      <c r="N25" s="88"/>
      <c r="O25" s="88"/>
      <c r="P25" s="89"/>
      <c r="Q25" s="89"/>
      <c r="R25" s="90" t="s">
        <v>914</v>
      </c>
      <c r="S25" s="91" t="s">
        <v>10</v>
      </c>
      <c r="T25" s="89"/>
      <c r="U25" s="91" t="s">
        <v>913</v>
      </c>
      <c r="V25" s="89"/>
      <c r="W25" s="92">
        <f>+IF(ISERR(U25/R25*100),"N/A",ROUND(U25/R25*100,2))</f>
        <v>69.400000000000006</v>
      </c>
    </row>
    <row r="26" spans="2:27" ht="26.25" customHeight="1" thickBot="1" x14ac:dyDescent="0.25">
      <c r="B26" s="154" t="s">
        <v>73</v>
      </c>
      <c r="C26" s="155"/>
      <c r="D26" s="155"/>
      <c r="E26" s="93" t="s">
        <v>699</v>
      </c>
      <c r="F26" s="93"/>
      <c r="G26" s="93"/>
      <c r="H26" s="94"/>
      <c r="I26" s="94"/>
      <c r="J26" s="94"/>
      <c r="K26" s="94"/>
      <c r="L26" s="94"/>
      <c r="M26" s="94"/>
      <c r="N26" s="94"/>
      <c r="O26" s="94"/>
      <c r="P26" s="95"/>
      <c r="Q26" s="95"/>
      <c r="R26" s="96" t="s">
        <v>500</v>
      </c>
      <c r="S26" s="97" t="s">
        <v>913</v>
      </c>
      <c r="T26" s="97">
        <f>+IF(ISERR(S26/R26*100),"N/A",ROUND(S26/R26*100,2))</f>
        <v>71.75</v>
      </c>
      <c r="U26" s="97" t="s">
        <v>913</v>
      </c>
      <c r="V26" s="97">
        <f>+IF(ISERR(U26/S26*100),"N/A",ROUND(U26/S26*100,2))</f>
        <v>100</v>
      </c>
      <c r="W26" s="98">
        <f>+IF(ISERR(U26/R26*100),"N/A",ROUND(U26/R26*100,2))</f>
        <v>71.75</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2306</v>
      </c>
      <c r="C28" s="138"/>
      <c r="D28" s="138"/>
      <c r="E28" s="138"/>
      <c r="F28" s="138"/>
      <c r="G28" s="138"/>
      <c r="H28" s="138"/>
      <c r="I28" s="138"/>
      <c r="J28" s="138"/>
      <c r="K28" s="138"/>
      <c r="L28" s="138"/>
      <c r="M28" s="138"/>
      <c r="N28" s="138"/>
      <c r="O28" s="138"/>
      <c r="P28" s="138"/>
      <c r="Q28" s="138"/>
      <c r="R28" s="138"/>
      <c r="S28" s="138"/>
      <c r="T28" s="138"/>
      <c r="U28" s="138"/>
      <c r="V28" s="138"/>
      <c r="W28" s="139"/>
    </row>
    <row r="29" spans="2:27" ht="90.7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2307</v>
      </c>
      <c r="C30" s="138"/>
      <c r="D30" s="138"/>
      <c r="E30" s="138"/>
      <c r="F30" s="138"/>
      <c r="G30" s="138"/>
      <c r="H30" s="138"/>
      <c r="I30" s="138"/>
      <c r="J30" s="138"/>
      <c r="K30" s="138"/>
      <c r="L30" s="138"/>
      <c r="M30" s="138"/>
      <c r="N30" s="138"/>
      <c r="O30" s="138"/>
      <c r="P30" s="138"/>
      <c r="Q30" s="138"/>
      <c r="R30" s="138"/>
      <c r="S30" s="138"/>
      <c r="T30" s="138"/>
      <c r="U30" s="138"/>
      <c r="V30" s="138"/>
      <c r="W30" s="139"/>
    </row>
    <row r="31" spans="2:27" ht="23.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2308</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v>
      </c>
      <c r="D4" s="190" t="s">
        <v>5</v>
      </c>
      <c r="E4" s="190"/>
      <c r="F4" s="190"/>
      <c r="G4" s="190"/>
      <c r="H4" s="191"/>
      <c r="I4" s="63"/>
      <c r="J4" s="192" t="s">
        <v>6</v>
      </c>
      <c r="K4" s="190"/>
      <c r="L4" s="62" t="s">
        <v>77</v>
      </c>
      <c r="M4" s="193" t="s">
        <v>78</v>
      </c>
      <c r="N4" s="193"/>
      <c r="O4" s="193"/>
      <c r="P4" s="193"/>
      <c r="Q4" s="194"/>
      <c r="R4" s="64"/>
      <c r="S4" s="195" t="s">
        <v>2141</v>
      </c>
      <c r="T4" s="196"/>
      <c r="U4" s="196"/>
      <c r="V4" s="183" t="s">
        <v>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80</v>
      </c>
      <c r="D6" s="179" t="s">
        <v>81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82</v>
      </c>
      <c r="K8" s="71" t="s">
        <v>83</v>
      </c>
      <c r="L8" s="71" t="s">
        <v>82</v>
      </c>
      <c r="M8" s="71" t="s">
        <v>83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81.5" customHeight="1" thickTop="1" thickBot="1" x14ac:dyDescent="0.25">
      <c r="B10" s="72" t="s">
        <v>21</v>
      </c>
      <c r="C10" s="183" t="s">
        <v>84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85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86</v>
      </c>
      <c r="C21" s="160"/>
      <c r="D21" s="160"/>
      <c r="E21" s="160"/>
      <c r="F21" s="160"/>
      <c r="G21" s="160"/>
      <c r="H21" s="160"/>
      <c r="I21" s="160"/>
      <c r="J21" s="160"/>
      <c r="K21" s="160"/>
      <c r="L21" s="160"/>
      <c r="M21" s="161" t="s">
        <v>80</v>
      </c>
      <c r="N21" s="161"/>
      <c r="O21" s="161" t="s">
        <v>48</v>
      </c>
      <c r="P21" s="161"/>
      <c r="Q21" s="162" t="s">
        <v>49</v>
      </c>
      <c r="R21" s="162"/>
      <c r="S21" s="80" t="s">
        <v>50</v>
      </c>
      <c r="T21" s="80" t="s">
        <v>87</v>
      </c>
      <c r="U21" s="80" t="s">
        <v>87</v>
      </c>
      <c r="V21" s="80">
        <f>+IF(ISERR(U21/T21*100),"N/A",ROUND(U21/T21*100,2))</f>
        <v>100</v>
      </c>
      <c r="W21" s="81">
        <f>+IF(ISERR(U21/S21*100),"N/A",ROUND(U21/S21*100,2))</f>
        <v>25</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88</v>
      </c>
      <c r="F25" s="87"/>
      <c r="G25" s="87"/>
      <c r="H25" s="88"/>
      <c r="I25" s="88"/>
      <c r="J25" s="88"/>
      <c r="K25" s="88"/>
      <c r="L25" s="88"/>
      <c r="M25" s="88"/>
      <c r="N25" s="88"/>
      <c r="O25" s="88"/>
      <c r="P25" s="89"/>
      <c r="Q25" s="89"/>
      <c r="R25" s="90" t="s">
        <v>89</v>
      </c>
      <c r="S25" s="91" t="s">
        <v>10</v>
      </c>
      <c r="T25" s="89"/>
      <c r="U25" s="91" t="s">
        <v>62</v>
      </c>
      <c r="V25" s="89"/>
      <c r="W25" s="92">
        <f>+IF(ISERR(U25/R25*100),"N/A",ROUND(U25/R25*100,2))</f>
        <v>0</v>
      </c>
    </row>
    <row r="26" spans="2:27" ht="26.25" customHeight="1" thickBot="1" x14ac:dyDescent="0.25">
      <c r="B26" s="154" t="s">
        <v>73</v>
      </c>
      <c r="C26" s="155"/>
      <c r="D26" s="155"/>
      <c r="E26" s="93" t="s">
        <v>88</v>
      </c>
      <c r="F26" s="93"/>
      <c r="G26" s="93"/>
      <c r="H26" s="94"/>
      <c r="I26" s="94"/>
      <c r="J26" s="94"/>
      <c r="K26" s="94"/>
      <c r="L26" s="94"/>
      <c r="M26" s="94"/>
      <c r="N26" s="94"/>
      <c r="O26" s="94"/>
      <c r="P26" s="95"/>
      <c r="Q26" s="95"/>
      <c r="R26" s="96" t="s">
        <v>90</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2407</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2408</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2409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927</v>
      </c>
      <c r="M4" s="193" t="s">
        <v>926</v>
      </c>
      <c r="N4" s="193"/>
      <c r="O4" s="193"/>
      <c r="P4" s="193"/>
      <c r="Q4" s="194"/>
      <c r="R4" s="64"/>
      <c r="S4" s="195" t="s">
        <v>2141</v>
      </c>
      <c r="T4" s="196"/>
      <c r="U4" s="196"/>
      <c r="V4" s="183" t="s">
        <v>252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715</v>
      </c>
      <c r="D6" s="179" t="s">
        <v>735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921</v>
      </c>
      <c r="K8" s="71" t="s">
        <v>920</v>
      </c>
      <c r="L8" s="71" t="s">
        <v>919</v>
      </c>
      <c r="M8" s="71" t="s">
        <v>918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925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916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924</v>
      </c>
      <c r="C21" s="160"/>
      <c r="D21" s="160"/>
      <c r="E21" s="160"/>
      <c r="F21" s="160"/>
      <c r="G21" s="160"/>
      <c r="H21" s="160"/>
      <c r="I21" s="160"/>
      <c r="J21" s="160"/>
      <c r="K21" s="160"/>
      <c r="L21" s="160"/>
      <c r="M21" s="161" t="s">
        <v>715</v>
      </c>
      <c r="N21" s="161"/>
      <c r="O21" s="161" t="s">
        <v>48</v>
      </c>
      <c r="P21" s="161"/>
      <c r="Q21" s="162" t="s">
        <v>49</v>
      </c>
      <c r="R21" s="162"/>
      <c r="S21" s="80" t="s">
        <v>50</v>
      </c>
      <c r="T21" s="80" t="s">
        <v>50</v>
      </c>
      <c r="U21" s="80" t="s">
        <v>51</v>
      </c>
      <c r="V21" s="80">
        <f>+IF(ISERR(U21/T21*100),"N/A",ROUND(U21/T21*100,2))</f>
        <v>50</v>
      </c>
      <c r="W21" s="81">
        <f>+IF(ISERR(U21/S21*100),"N/A",ROUND(U21/S21*100,2))</f>
        <v>50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699</v>
      </c>
      <c r="F25" s="87"/>
      <c r="G25" s="87"/>
      <c r="H25" s="88"/>
      <c r="I25" s="88"/>
      <c r="J25" s="88"/>
      <c r="K25" s="88"/>
      <c r="L25" s="88"/>
      <c r="M25" s="88"/>
      <c r="N25" s="88"/>
      <c r="O25" s="88"/>
      <c r="P25" s="89"/>
      <c r="Q25" s="89"/>
      <c r="R25" s="90" t="s">
        <v>923</v>
      </c>
      <c r="S25" s="91" t="s">
        <v>10</v>
      </c>
      <c r="T25" s="89"/>
      <c r="U25" s="91" t="s">
        <v>922</v>
      </c>
      <c r="V25" s="89"/>
      <c r="W25" s="92">
        <f>+IF(ISERR(U25/R25*100),"N/A",ROUND(U25/R25*100,2))</f>
        <v>64.86</v>
      </c>
    </row>
    <row r="26" spans="2:27" ht="26.25" customHeight="1" thickBot="1" x14ac:dyDescent="0.25">
      <c r="B26" s="154" t="s">
        <v>73</v>
      </c>
      <c r="C26" s="155"/>
      <c r="D26" s="155"/>
      <c r="E26" s="93" t="s">
        <v>699</v>
      </c>
      <c r="F26" s="93"/>
      <c r="G26" s="93"/>
      <c r="H26" s="94"/>
      <c r="I26" s="94"/>
      <c r="J26" s="94"/>
      <c r="K26" s="94"/>
      <c r="L26" s="94"/>
      <c r="M26" s="94"/>
      <c r="N26" s="94"/>
      <c r="O26" s="94"/>
      <c r="P26" s="95"/>
      <c r="Q26" s="95"/>
      <c r="R26" s="96" t="s">
        <v>923</v>
      </c>
      <c r="S26" s="97" t="s">
        <v>922</v>
      </c>
      <c r="T26" s="97">
        <f>+IF(ISERR(S26/R26*100),"N/A",ROUND(S26/R26*100,2))</f>
        <v>64.86</v>
      </c>
      <c r="U26" s="97" t="s">
        <v>922</v>
      </c>
      <c r="V26" s="97">
        <f>+IF(ISERR(U26/S26*100),"N/A",ROUND(U26/S26*100,2))</f>
        <v>100</v>
      </c>
      <c r="W26" s="98">
        <f>+IF(ISERR(U26/R26*100),"N/A",ROUND(U26/R26*100,2))</f>
        <v>64.86</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2303</v>
      </c>
      <c r="C28" s="138"/>
      <c r="D28" s="138"/>
      <c r="E28" s="138"/>
      <c r="F28" s="138"/>
      <c r="G28" s="138"/>
      <c r="H28" s="138"/>
      <c r="I28" s="138"/>
      <c r="J28" s="138"/>
      <c r="K28" s="138"/>
      <c r="L28" s="138"/>
      <c r="M28" s="138"/>
      <c r="N28" s="138"/>
      <c r="O28" s="138"/>
      <c r="P28" s="138"/>
      <c r="Q28" s="138"/>
      <c r="R28" s="138"/>
      <c r="S28" s="138"/>
      <c r="T28" s="138"/>
      <c r="U28" s="138"/>
      <c r="V28" s="138"/>
      <c r="W28" s="139"/>
    </row>
    <row r="29" spans="2:27" ht="46.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2304</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2305</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936</v>
      </c>
      <c r="M4" s="193" t="s">
        <v>935</v>
      </c>
      <c r="N4" s="193"/>
      <c r="O4" s="193"/>
      <c r="P4" s="193"/>
      <c r="Q4" s="194"/>
      <c r="R4" s="64"/>
      <c r="S4" s="195" t="s">
        <v>2141</v>
      </c>
      <c r="T4" s="196"/>
      <c r="U4" s="196"/>
      <c r="V4" s="183" t="s">
        <v>410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715</v>
      </c>
      <c r="D6" s="179" t="s">
        <v>735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934</v>
      </c>
      <c r="K8" s="71" t="s">
        <v>19</v>
      </c>
      <c r="L8" s="71" t="s">
        <v>933</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932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916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931</v>
      </c>
      <c r="C21" s="160"/>
      <c r="D21" s="160"/>
      <c r="E21" s="160"/>
      <c r="F21" s="160"/>
      <c r="G21" s="160"/>
      <c r="H21" s="160"/>
      <c r="I21" s="160"/>
      <c r="J21" s="160"/>
      <c r="K21" s="160"/>
      <c r="L21" s="160"/>
      <c r="M21" s="161" t="s">
        <v>715</v>
      </c>
      <c r="N21" s="161"/>
      <c r="O21" s="161" t="s">
        <v>48</v>
      </c>
      <c r="P21" s="161"/>
      <c r="Q21" s="162" t="s">
        <v>49</v>
      </c>
      <c r="R21" s="162"/>
      <c r="S21" s="80" t="s">
        <v>930</v>
      </c>
      <c r="T21" s="80" t="s">
        <v>930</v>
      </c>
      <c r="U21" s="80" t="s">
        <v>929</v>
      </c>
      <c r="V21" s="80">
        <f>+IF(ISERR(U21/T21*100),"N/A",ROUND(U21/T21*100,2))</f>
        <v>107.29</v>
      </c>
      <c r="W21" s="81">
        <f>+IF(ISERR(U21/S21*100),"N/A",ROUND(U21/S21*100,2))</f>
        <v>107.29</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699</v>
      </c>
      <c r="F25" s="87"/>
      <c r="G25" s="87"/>
      <c r="H25" s="88"/>
      <c r="I25" s="88"/>
      <c r="J25" s="88"/>
      <c r="K25" s="88"/>
      <c r="L25" s="88"/>
      <c r="M25" s="88"/>
      <c r="N25" s="88"/>
      <c r="O25" s="88"/>
      <c r="P25" s="89"/>
      <c r="Q25" s="89"/>
      <c r="R25" s="90" t="s">
        <v>410</v>
      </c>
      <c r="S25" s="91" t="s">
        <v>10</v>
      </c>
      <c r="T25" s="89"/>
      <c r="U25" s="91" t="s">
        <v>210</v>
      </c>
      <c r="V25" s="89"/>
      <c r="W25" s="92">
        <f>+IF(ISERR(U25/R25*100),"N/A",ROUND(U25/R25*100,2))</f>
        <v>54.44</v>
      </c>
    </row>
    <row r="26" spans="2:27" ht="26.25" customHeight="1" thickBot="1" x14ac:dyDescent="0.25">
      <c r="B26" s="154" t="s">
        <v>73</v>
      </c>
      <c r="C26" s="155"/>
      <c r="D26" s="155"/>
      <c r="E26" s="93" t="s">
        <v>699</v>
      </c>
      <c r="F26" s="93"/>
      <c r="G26" s="93"/>
      <c r="H26" s="94"/>
      <c r="I26" s="94"/>
      <c r="J26" s="94"/>
      <c r="K26" s="94"/>
      <c r="L26" s="94"/>
      <c r="M26" s="94"/>
      <c r="N26" s="94"/>
      <c r="O26" s="94"/>
      <c r="P26" s="95"/>
      <c r="Q26" s="95"/>
      <c r="R26" s="96" t="s">
        <v>928</v>
      </c>
      <c r="S26" s="97" t="s">
        <v>388</v>
      </c>
      <c r="T26" s="97">
        <f>+IF(ISERR(S26/R26*100),"N/A",ROUND(S26/R26*100,2))</f>
        <v>57.47</v>
      </c>
      <c r="U26" s="97" t="s">
        <v>210</v>
      </c>
      <c r="V26" s="97">
        <f>+IF(ISERR(U26/S26*100),"N/A",ROUND(U26/S26*100,2))</f>
        <v>98</v>
      </c>
      <c r="W26" s="98">
        <f>+IF(ISERR(U26/R26*100),"N/A",ROUND(U26/R26*100,2))</f>
        <v>56.32</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2300</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2301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57.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2302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indexed="53"/>
  </sheetPr>
  <dimension ref="A1:AC5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1000</v>
      </c>
      <c r="M4" s="193" t="s">
        <v>999</v>
      </c>
      <c r="N4" s="193"/>
      <c r="O4" s="193"/>
      <c r="P4" s="193"/>
      <c r="Q4" s="194"/>
      <c r="R4" s="64"/>
      <c r="S4" s="195" t="s">
        <v>2141</v>
      </c>
      <c r="T4" s="196"/>
      <c r="U4" s="196"/>
      <c r="V4" s="183" t="s">
        <v>998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983</v>
      </c>
      <c r="D6" s="179" t="s">
        <v>997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977</v>
      </c>
      <c r="D7" s="181" t="s">
        <v>996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720</v>
      </c>
      <c r="D8" s="181" t="s">
        <v>736</v>
      </c>
      <c r="E8" s="181"/>
      <c r="F8" s="181"/>
      <c r="G8" s="181"/>
      <c r="H8" s="181"/>
      <c r="I8" s="67"/>
      <c r="J8" s="71" t="s">
        <v>995</v>
      </c>
      <c r="K8" s="71" t="s">
        <v>994</v>
      </c>
      <c r="L8" s="71" t="s">
        <v>993</v>
      </c>
      <c r="M8" s="71" t="s">
        <v>992</v>
      </c>
      <c r="N8" s="70"/>
      <c r="O8" s="67"/>
      <c r="P8" s="182" t="s">
        <v>10</v>
      </c>
      <c r="Q8" s="182"/>
      <c r="R8" s="182"/>
      <c r="S8" s="182"/>
      <c r="T8" s="182"/>
      <c r="U8" s="182"/>
      <c r="V8" s="182"/>
      <c r="W8" s="182"/>
    </row>
    <row r="9" spans="1:29" ht="30" customHeight="1" x14ac:dyDescent="0.2">
      <c r="B9" s="68"/>
      <c r="C9" s="66" t="s">
        <v>838</v>
      </c>
      <c r="D9" s="181" t="s">
        <v>874</v>
      </c>
      <c r="E9" s="181"/>
      <c r="F9" s="181"/>
      <c r="G9" s="181"/>
      <c r="H9" s="181"/>
      <c r="I9" s="181" t="s">
        <v>10</v>
      </c>
      <c r="J9" s="181"/>
      <c r="K9" s="181"/>
      <c r="L9" s="181"/>
      <c r="M9" s="181"/>
      <c r="N9" s="181"/>
      <c r="O9" s="181"/>
      <c r="P9" s="181"/>
      <c r="Q9" s="181"/>
      <c r="R9" s="181"/>
      <c r="S9" s="181"/>
      <c r="T9" s="181"/>
      <c r="U9" s="181"/>
      <c r="V9" s="181"/>
      <c r="W9" s="182"/>
    </row>
    <row r="10" spans="1:29" ht="25.5" customHeight="1" thickBot="1" x14ac:dyDescent="0.25">
      <c r="B10" s="68"/>
      <c r="C10" s="182" t="s">
        <v>10</v>
      </c>
      <c r="D10" s="182"/>
      <c r="E10" s="182"/>
      <c r="F10" s="182"/>
      <c r="G10" s="182"/>
      <c r="H10" s="182"/>
      <c r="I10" s="182"/>
      <c r="J10" s="182"/>
      <c r="K10" s="182"/>
      <c r="L10" s="182"/>
      <c r="M10" s="182"/>
      <c r="N10" s="182"/>
      <c r="O10" s="182"/>
      <c r="P10" s="182"/>
      <c r="Q10" s="182"/>
      <c r="R10" s="182"/>
      <c r="S10" s="182"/>
      <c r="T10" s="182"/>
      <c r="U10" s="182"/>
      <c r="V10" s="182"/>
      <c r="W10" s="182"/>
    </row>
    <row r="11" spans="1:29" ht="207.75" customHeight="1" thickTop="1" thickBot="1" x14ac:dyDescent="0.25">
      <c r="B11" s="72" t="s">
        <v>21</v>
      </c>
      <c r="C11" s="183" t="s">
        <v>991</v>
      </c>
      <c r="D11" s="183"/>
      <c r="E11" s="183"/>
      <c r="F11" s="183"/>
      <c r="G11" s="183"/>
      <c r="H11" s="183"/>
      <c r="I11" s="183"/>
      <c r="J11" s="183"/>
      <c r="K11" s="183"/>
      <c r="L11" s="183"/>
      <c r="M11" s="183"/>
      <c r="N11" s="183"/>
      <c r="O11" s="183"/>
      <c r="P11" s="183"/>
      <c r="Q11" s="183"/>
      <c r="R11" s="183"/>
      <c r="S11" s="183"/>
      <c r="T11" s="183"/>
      <c r="U11" s="183"/>
      <c r="V11" s="183"/>
      <c r="W11" s="184"/>
    </row>
    <row r="12" spans="1:29" ht="9" customHeight="1" thickTop="1" thickBot="1" x14ac:dyDescent="0.25"/>
    <row r="13" spans="1:29" ht="21.75" customHeight="1" thickTop="1" thickBot="1" x14ac:dyDescent="0.25">
      <c r="B13" s="1" t="s">
        <v>23</v>
      </c>
      <c r="C13" s="2"/>
      <c r="D13" s="2"/>
      <c r="E13" s="2"/>
      <c r="F13" s="2"/>
      <c r="G13" s="2"/>
      <c r="H13" s="3"/>
      <c r="I13" s="3"/>
      <c r="J13" s="3"/>
      <c r="K13" s="3"/>
      <c r="L13" s="3"/>
      <c r="M13" s="3"/>
      <c r="N13" s="3"/>
      <c r="O13" s="3"/>
      <c r="P13" s="3"/>
      <c r="Q13" s="3"/>
      <c r="R13" s="3"/>
      <c r="S13" s="3"/>
      <c r="T13" s="3"/>
      <c r="U13" s="3"/>
      <c r="V13" s="3"/>
      <c r="W13" s="4"/>
    </row>
    <row r="14" spans="1:29" ht="19.5" customHeight="1" thickTop="1" x14ac:dyDescent="0.2">
      <c r="B14" s="185" t="s">
        <v>24</v>
      </c>
      <c r="C14" s="186"/>
      <c r="D14" s="186"/>
      <c r="E14" s="186"/>
      <c r="F14" s="186"/>
      <c r="G14" s="186"/>
      <c r="H14" s="186"/>
      <c r="I14" s="186"/>
      <c r="J14" s="75"/>
      <c r="K14" s="186" t="s">
        <v>25</v>
      </c>
      <c r="L14" s="186"/>
      <c r="M14" s="186"/>
      <c r="N14" s="186"/>
      <c r="O14" s="186"/>
      <c r="P14" s="186"/>
      <c r="Q14" s="186"/>
      <c r="R14" s="76"/>
      <c r="S14" s="186" t="s">
        <v>26</v>
      </c>
      <c r="T14" s="186"/>
      <c r="U14" s="186"/>
      <c r="V14" s="186"/>
      <c r="W14" s="187"/>
    </row>
    <row r="15" spans="1:29" ht="122.25" customHeight="1" x14ac:dyDescent="0.2">
      <c r="B15" s="65" t="s">
        <v>27</v>
      </c>
      <c r="C15" s="179" t="s">
        <v>10</v>
      </c>
      <c r="D15" s="179"/>
      <c r="E15" s="179"/>
      <c r="F15" s="179"/>
      <c r="G15" s="179"/>
      <c r="H15" s="179"/>
      <c r="I15" s="179"/>
      <c r="J15" s="77"/>
      <c r="K15" s="77" t="s">
        <v>28</v>
      </c>
      <c r="L15" s="179" t="s">
        <v>10</v>
      </c>
      <c r="M15" s="179"/>
      <c r="N15" s="179"/>
      <c r="O15" s="179"/>
      <c r="P15" s="179"/>
      <c r="Q15" s="179"/>
      <c r="R15" s="67"/>
      <c r="S15" s="77" t="s">
        <v>29</v>
      </c>
      <c r="T15" s="180" t="s">
        <v>990</v>
      </c>
      <c r="U15" s="180"/>
      <c r="V15" s="180"/>
      <c r="W15" s="180"/>
    </row>
    <row r="16" spans="1:29" ht="86.25" customHeight="1" x14ac:dyDescent="0.2">
      <c r="B16" s="65" t="s">
        <v>31</v>
      </c>
      <c r="C16" s="179" t="s">
        <v>10</v>
      </c>
      <c r="D16" s="179"/>
      <c r="E16" s="179"/>
      <c r="F16" s="179"/>
      <c r="G16" s="179"/>
      <c r="H16" s="179"/>
      <c r="I16" s="179"/>
      <c r="J16" s="77"/>
      <c r="K16" s="77" t="s">
        <v>31</v>
      </c>
      <c r="L16" s="179" t="s">
        <v>10</v>
      </c>
      <c r="M16" s="179"/>
      <c r="N16" s="179"/>
      <c r="O16" s="179"/>
      <c r="P16" s="179"/>
      <c r="Q16" s="179"/>
      <c r="R16" s="67"/>
      <c r="S16" s="77" t="s">
        <v>32</v>
      </c>
      <c r="T16" s="180" t="s">
        <v>10</v>
      </c>
      <c r="U16" s="180"/>
      <c r="V16" s="180"/>
      <c r="W16" s="180"/>
    </row>
    <row r="17" spans="2:27" ht="25.5" customHeight="1" thickBot="1" x14ac:dyDescent="0.25">
      <c r="B17" s="78" t="s">
        <v>33</v>
      </c>
      <c r="C17" s="163" t="s">
        <v>10</v>
      </c>
      <c r="D17" s="163"/>
      <c r="E17" s="163"/>
      <c r="F17" s="163"/>
      <c r="G17" s="163"/>
      <c r="H17" s="163"/>
      <c r="I17" s="163"/>
      <c r="J17" s="163"/>
      <c r="K17" s="163"/>
      <c r="L17" s="163"/>
      <c r="M17" s="163"/>
      <c r="N17" s="163"/>
      <c r="O17" s="163"/>
      <c r="P17" s="163"/>
      <c r="Q17" s="163"/>
      <c r="R17" s="163"/>
      <c r="S17" s="163"/>
      <c r="T17" s="163"/>
      <c r="U17" s="163"/>
      <c r="V17" s="163"/>
      <c r="W17" s="164"/>
    </row>
    <row r="18" spans="2:27" ht="21.75" customHeight="1" thickTop="1" thickBot="1" x14ac:dyDescent="0.25">
      <c r="B18" s="1" t="s">
        <v>34</v>
      </c>
      <c r="C18" s="2"/>
      <c r="D18" s="2"/>
      <c r="E18" s="2"/>
      <c r="F18" s="2"/>
      <c r="G18" s="2"/>
      <c r="H18" s="3"/>
      <c r="I18" s="3"/>
      <c r="J18" s="3"/>
      <c r="K18" s="3"/>
      <c r="L18" s="3"/>
      <c r="M18" s="3"/>
      <c r="N18" s="3"/>
      <c r="O18" s="3"/>
      <c r="P18" s="3"/>
      <c r="Q18" s="3"/>
      <c r="R18" s="3"/>
      <c r="S18" s="3"/>
      <c r="T18" s="3"/>
      <c r="U18" s="3"/>
      <c r="V18" s="3"/>
      <c r="W18" s="4"/>
    </row>
    <row r="19" spans="2:27" ht="25.5" customHeight="1" thickTop="1" thickBot="1" x14ac:dyDescent="0.25">
      <c r="B19" s="165" t="s">
        <v>35</v>
      </c>
      <c r="C19" s="166"/>
      <c r="D19" s="166"/>
      <c r="E19" s="166"/>
      <c r="F19" s="166"/>
      <c r="G19" s="166"/>
      <c r="H19" s="166"/>
      <c r="I19" s="166"/>
      <c r="J19" s="166"/>
      <c r="K19" s="166"/>
      <c r="L19" s="166"/>
      <c r="M19" s="166"/>
      <c r="N19" s="166"/>
      <c r="O19" s="166"/>
      <c r="P19" s="166"/>
      <c r="Q19" s="166"/>
      <c r="R19" s="166"/>
      <c r="S19" s="166"/>
      <c r="T19" s="167"/>
      <c r="U19" s="150" t="s">
        <v>36</v>
      </c>
      <c r="V19" s="149"/>
      <c r="W19" s="151"/>
    </row>
    <row r="20" spans="2:27" ht="14.25" customHeight="1" x14ac:dyDescent="0.2">
      <c r="B20" s="168" t="s">
        <v>37</v>
      </c>
      <c r="C20" s="169"/>
      <c r="D20" s="169"/>
      <c r="E20" s="169"/>
      <c r="F20" s="169"/>
      <c r="G20" s="169"/>
      <c r="H20" s="169"/>
      <c r="I20" s="169"/>
      <c r="J20" s="169"/>
      <c r="K20" s="169"/>
      <c r="L20" s="169"/>
      <c r="M20" s="169" t="s">
        <v>38</v>
      </c>
      <c r="N20" s="169"/>
      <c r="O20" s="169" t="s">
        <v>39</v>
      </c>
      <c r="P20" s="169"/>
      <c r="Q20" s="169" t="s">
        <v>40</v>
      </c>
      <c r="R20" s="169"/>
      <c r="S20" s="169" t="s">
        <v>41</v>
      </c>
      <c r="T20" s="172" t="s">
        <v>42</v>
      </c>
      <c r="U20" s="174" t="s">
        <v>43</v>
      </c>
      <c r="V20" s="176" t="s">
        <v>44</v>
      </c>
      <c r="W20" s="177" t="s">
        <v>45</v>
      </c>
    </row>
    <row r="21" spans="2:27" ht="27" customHeight="1" thickBot="1" x14ac:dyDescent="0.25">
      <c r="B21" s="170"/>
      <c r="C21" s="171"/>
      <c r="D21" s="171"/>
      <c r="E21" s="171"/>
      <c r="F21" s="171"/>
      <c r="G21" s="171"/>
      <c r="H21" s="171"/>
      <c r="I21" s="171"/>
      <c r="J21" s="171"/>
      <c r="K21" s="171"/>
      <c r="L21" s="171"/>
      <c r="M21" s="171"/>
      <c r="N21" s="171"/>
      <c r="O21" s="171"/>
      <c r="P21" s="171"/>
      <c r="Q21" s="171"/>
      <c r="R21" s="171"/>
      <c r="S21" s="171"/>
      <c r="T21" s="173"/>
      <c r="U21" s="175"/>
      <c r="V21" s="171"/>
      <c r="W21" s="178"/>
      <c r="Z21" s="79" t="s">
        <v>10</v>
      </c>
      <c r="AA21" s="79" t="s">
        <v>46</v>
      </c>
    </row>
    <row r="22" spans="2:27" ht="56.25" customHeight="1" x14ac:dyDescent="0.2">
      <c r="B22" s="159" t="s">
        <v>989</v>
      </c>
      <c r="C22" s="160"/>
      <c r="D22" s="160"/>
      <c r="E22" s="160"/>
      <c r="F22" s="160"/>
      <c r="G22" s="160"/>
      <c r="H22" s="160"/>
      <c r="I22" s="160"/>
      <c r="J22" s="160"/>
      <c r="K22" s="160"/>
      <c r="L22" s="160"/>
      <c r="M22" s="161" t="s">
        <v>983</v>
      </c>
      <c r="N22" s="161"/>
      <c r="O22" s="161" t="s">
        <v>988</v>
      </c>
      <c r="P22" s="161"/>
      <c r="Q22" s="162" t="s">
        <v>49</v>
      </c>
      <c r="R22" s="162"/>
      <c r="S22" s="80" t="s">
        <v>987</v>
      </c>
      <c r="T22" s="80" t="s">
        <v>986</v>
      </c>
      <c r="U22" s="80" t="s">
        <v>985</v>
      </c>
      <c r="V22" s="80">
        <f t="shared" ref="V22:V33" si="0">+IF(ISERR(U22/T22*100),"N/A",ROUND(U22/T22*100,2))</f>
        <v>102.07</v>
      </c>
      <c r="W22" s="81">
        <f t="shared" ref="W22:W33" si="1">+IF(ISERR(U22/S22*100),"N/A",ROUND(U22/S22*100,2))</f>
        <v>0.47</v>
      </c>
    </row>
    <row r="23" spans="2:27" ht="56.25" customHeight="1" x14ac:dyDescent="0.2">
      <c r="B23" s="159" t="s">
        <v>984</v>
      </c>
      <c r="C23" s="160"/>
      <c r="D23" s="160"/>
      <c r="E23" s="160"/>
      <c r="F23" s="160"/>
      <c r="G23" s="160"/>
      <c r="H23" s="160"/>
      <c r="I23" s="160"/>
      <c r="J23" s="160"/>
      <c r="K23" s="160"/>
      <c r="L23" s="160"/>
      <c r="M23" s="161" t="s">
        <v>983</v>
      </c>
      <c r="N23" s="161"/>
      <c r="O23" s="161" t="s">
        <v>982</v>
      </c>
      <c r="P23" s="161"/>
      <c r="Q23" s="162" t="s">
        <v>49</v>
      </c>
      <c r="R23" s="162"/>
      <c r="S23" s="80" t="s">
        <v>981</v>
      </c>
      <c r="T23" s="80" t="s">
        <v>50</v>
      </c>
      <c r="U23" s="80" t="s">
        <v>50</v>
      </c>
      <c r="V23" s="80">
        <f t="shared" si="0"/>
        <v>100</v>
      </c>
      <c r="W23" s="81">
        <f t="shared" si="1"/>
        <v>434.78</v>
      </c>
    </row>
    <row r="24" spans="2:27" ht="56.25" customHeight="1" x14ac:dyDescent="0.2">
      <c r="B24" s="159" t="s">
        <v>980</v>
      </c>
      <c r="C24" s="160"/>
      <c r="D24" s="160"/>
      <c r="E24" s="160"/>
      <c r="F24" s="160"/>
      <c r="G24" s="160"/>
      <c r="H24" s="160"/>
      <c r="I24" s="160"/>
      <c r="J24" s="160"/>
      <c r="K24" s="160"/>
      <c r="L24" s="160"/>
      <c r="M24" s="161" t="s">
        <v>977</v>
      </c>
      <c r="N24" s="161"/>
      <c r="O24" s="161" t="s">
        <v>48</v>
      </c>
      <c r="P24" s="161"/>
      <c r="Q24" s="162" t="s">
        <v>231</v>
      </c>
      <c r="R24" s="162"/>
      <c r="S24" s="80" t="s">
        <v>430</v>
      </c>
      <c r="T24" s="80" t="s">
        <v>430</v>
      </c>
      <c r="U24" s="80" t="s">
        <v>979</v>
      </c>
      <c r="V24" s="80">
        <f t="shared" si="0"/>
        <v>96.32</v>
      </c>
      <c r="W24" s="81">
        <f t="shared" si="1"/>
        <v>96.32</v>
      </c>
    </row>
    <row r="25" spans="2:27" ht="56.25" customHeight="1" x14ac:dyDescent="0.2">
      <c r="B25" s="159" t="s">
        <v>978</v>
      </c>
      <c r="C25" s="160"/>
      <c r="D25" s="160"/>
      <c r="E25" s="160"/>
      <c r="F25" s="160"/>
      <c r="G25" s="160"/>
      <c r="H25" s="160"/>
      <c r="I25" s="160"/>
      <c r="J25" s="160"/>
      <c r="K25" s="160"/>
      <c r="L25" s="160"/>
      <c r="M25" s="161" t="s">
        <v>977</v>
      </c>
      <c r="N25" s="161"/>
      <c r="O25" s="161" t="s">
        <v>48</v>
      </c>
      <c r="P25" s="161"/>
      <c r="Q25" s="162" t="s">
        <v>49</v>
      </c>
      <c r="R25" s="162"/>
      <c r="S25" s="80" t="s">
        <v>976</v>
      </c>
      <c r="T25" s="80" t="s">
        <v>975</v>
      </c>
      <c r="U25" s="80" t="s">
        <v>974</v>
      </c>
      <c r="V25" s="80">
        <f t="shared" si="0"/>
        <v>72</v>
      </c>
      <c r="W25" s="81">
        <f t="shared" si="1"/>
        <v>64.290000000000006</v>
      </c>
    </row>
    <row r="26" spans="2:27" ht="56.25" customHeight="1" x14ac:dyDescent="0.2">
      <c r="B26" s="159" t="s">
        <v>973</v>
      </c>
      <c r="C26" s="160"/>
      <c r="D26" s="160"/>
      <c r="E26" s="160"/>
      <c r="F26" s="160"/>
      <c r="G26" s="160"/>
      <c r="H26" s="160"/>
      <c r="I26" s="160"/>
      <c r="J26" s="160"/>
      <c r="K26" s="160"/>
      <c r="L26" s="160"/>
      <c r="M26" s="161" t="s">
        <v>720</v>
      </c>
      <c r="N26" s="161"/>
      <c r="O26" s="161" t="s">
        <v>48</v>
      </c>
      <c r="P26" s="161"/>
      <c r="Q26" s="162" t="s">
        <v>49</v>
      </c>
      <c r="R26" s="162"/>
      <c r="S26" s="80" t="s">
        <v>972</v>
      </c>
      <c r="T26" s="80" t="s">
        <v>972</v>
      </c>
      <c r="U26" s="80" t="s">
        <v>861</v>
      </c>
      <c r="V26" s="80">
        <f t="shared" si="0"/>
        <v>86.3</v>
      </c>
      <c r="W26" s="81">
        <f t="shared" si="1"/>
        <v>86.3</v>
      </c>
    </row>
    <row r="27" spans="2:27" ht="56.25" customHeight="1" x14ac:dyDescent="0.2">
      <c r="B27" s="159" t="s">
        <v>971</v>
      </c>
      <c r="C27" s="160"/>
      <c r="D27" s="160"/>
      <c r="E27" s="160"/>
      <c r="F27" s="160"/>
      <c r="G27" s="160"/>
      <c r="H27" s="160"/>
      <c r="I27" s="160"/>
      <c r="J27" s="160"/>
      <c r="K27" s="160"/>
      <c r="L27" s="160"/>
      <c r="M27" s="161" t="s">
        <v>838</v>
      </c>
      <c r="N27" s="161"/>
      <c r="O27" s="161" t="s">
        <v>48</v>
      </c>
      <c r="P27" s="161"/>
      <c r="Q27" s="162" t="s">
        <v>49</v>
      </c>
      <c r="R27" s="162"/>
      <c r="S27" s="80" t="s">
        <v>970</v>
      </c>
      <c r="T27" s="80" t="s">
        <v>970</v>
      </c>
      <c r="U27" s="80" t="s">
        <v>969</v>
      </c>
      <c r="V27" s="80">
        <f t="shared" si="0"/>
        <v>127.37</v>
      </c>
      <c r="W27" s="81">
        <f t="shared" si="1"/>
        <v>127.37</v>
      </c>
    </row>
    <row r="28" spans="2:27" ht="56.25" customHeight="1" x14ac:dyDescent="0.2">
      <c r="B28" s="159" t="s">
        <v>968</v>
      </c>
      <c r="C28" s="160"/>
      <c r="D28" s="160"/>
      <c r="E28" s="160"/>
      <c r="F28" s="160"/>
      <c r="G28" s="160"/>
      <c r="H28" s="160"/>
      <c r="I28" s="160"/>
      <c r="J28" s="160"/>
      <c r="K28" s="160"/>
      <c r="L28" s="160"/>
      <c r="M28" s="161" t="s">
        <v>838</v>
      </c>
      <c r="N28" s="161"/>
      <c r="O28" s="161" t="s">
        <v>48</v>
      </c>
      <c r="P28" s="161"/>
      <c r="Q28" s="162" t="s">
        <v>49</v>
      </c>
      <c r="R28" s="162"/>
      <c r="S28" s="80" t="s">
        <v>503</v>
      </c>
      <c r="T28" s="80" t="s">
        <v>503</v>
      </c>
      <c r="U28" s="80" t="s">
        <v>844</v>
      </c>
      <c r="V28" s="80">
        <f t="shared" si="0"/>
        <v>94.16</v>
      </c>
      <c r="W28" s="81">
        <f t="shared" si="1"/>
        <v>94.16</v>
      </c>
    </row>
    <row r="29" spans="2:27" ht="56.25" customHeight="1" x14ac:dyDescent="0.2">
      <c r="B29" s="159" t="s">
        <v>967</v>
      </c>
      <c r="C29" s="160"/>
      <c r="D29" s="160"/>
      <c r="E29" s="160"/>
      <c r="F29" s="160"/>
      <c r="G29" s="160"/>
      <c r="H29" s="160"/>
      <c r="I29" s="160"/>
      <c r="J29" s="160"/>
      <c r="K29" s="160"/>
      <c r="L29" s="160"/>
      <c r="M29" s="161" t="s">
        <v>838</v>
      </c>
      <c r="N29" s="161"/>
      <c r="O29" s="161" t="s">
        <v>48</v>
      </c>
      <c r="P29" s="161"/>
      <c r="Q29" s="162" t="s">
        <v>49</v>
      </c>
      <c r="R29" s="162"/>
      <c r="S29" s="80" t="s">
        <v>966</v>
      </c>
      <c r="T29" s="80" t="s">
        <v>966</v>
      </c>
      <c r="U29" s="80" t="s">
        <v>965</v>
      </c>
      <c r="V29" s="80">
        <f t="shared" si="0"/>
        <v>95</v>
      </c>
      <c r="W29" s="81">
        <f t="shared" si="1"/>
        <v>95</v>
      </c>
    </row>
    <row r="30" spans="2:27" ht="56.25" customHeight="1" x14ac:dyDescent="0.2">
      <c r="B30" s="159" t="s">
        <v>964</v>
      </c>
      <c r="C30" s="160"/>
      <c r="D30" s="160"/>
      <c r="E30" s="160"/>
      <c r="F30" s="160"/>
      <c r="G30" s="160"/>
      <c r="H30" s="160"/>
      <c r="I30" s="160"/>
      <c r="J30" s="160"/>
      <c r="K30" s="160"/>
      <c r="L30" s="160"/>
      <c r="M30" s="161" t="s">
        <v>838</v>
      </c>
      <c r="N30" s="161"/>
      <c r="O30" s="161" t="s">
        <v>48</v>
      </c>
      <c r="P30" s="161"/>
      <c r="Q30" s="162" t="s">
        <v>49</v>
      </c>
      <c r="R30" s="162"/>
      <c r="S30" s="80" t="s">
        <v>963</v>
      </c>
      <c r="T30" s="80" t="s">
        <v>963</v>
      </c>
      <c r="U30" s="80" t="s">
        <v>962</v>
      </c>
      <c r="V30" s="80">
        <f t="shared" si="0"/>
        <v>112.85</v>
      </c>
      <c r="W30" s="81">
        <f t="shared" si="1"/>
        <v>112.85</v>
      </c>
    </row>
    <row r="31" spans="2:27" ht="56.25" customHeight="1" x14ac:dyDescent="0.2">
      <c r="B31" s="159" t="s">
        <v>961</v>
      </c>
      <c r="C31" s="160"/>
      <c r="D31" s="160"/>
      <c r="E31" s="160"/>
      <c r="F31" s="160"/>
      <c r="G31" s="160"/>
      <c r="H31" s="160"/>
      <c r="I31" s="160"/>
      <c r="J31" s="160"/>
      <c r="K31" s="160"/>
      <c r="L31" s="160"/>
      <c r="M31" s="161" t="s">
        <v>838</v>
      </c>
      <c r="N31" s="161"/>
      <c r="O31" s="161" t="s">
        <v>48</v>
      </c>
      <c r="P31" s="161"/>
      <c r="Q31" s="162" t="s">
        <v>49</v>
      </c>
      <c r="R31" s="162"/>
      <c r="S31" s="80" t="s">
        <v>960</v>
      </c>
      <c r="T31" s="80" t="s">
        <v>827</v>
      </c>
      <c r="U31" s="80" t="s">
        <v>858</v>
      </c>
      <c r="V31" s="80">
        <f t="shared" si="0"/>
        <v>102.54</v>
      </c>
      <c r="W31" s="81">
        <f t="shared" si="1"/>
        <v>106.72</v>
      </c>
    </row>
    <row r="32" spans="2:27" ht="56.25" customHeight="1" x14ac:dyDescent="0.2">
      <c r="B32" s="159" t="s">
        <v>959</v>
      </c>
      <c r="C32" s="160"/>
      <c r="D32" s="160"/>
      <c r="E32" s="160"/>
      <c r="F32" s="160"/>
      <c r="G32" s="160"/>
      <c r="H32" s="160"/>
      <c r="I32" s="160"/>
      <c r="J32" s="160"/>
      <c r="K32" s="160"/>
      <c r="L32" s="160"/>
      <c r="M32" s="161" t="s">
        <v>838</v>
      </c>
      <c r="N32" s="161"/>
      <c r="O32" s="161" t="s">
        <v>48</v>
      </c>
      <c r="P32" s="161"/>
      <c r="Q32" s="162" t="s">
        <v>49</v>
      </c>
      <c r="R32" s="162"/>
      <c r="S32" s="80" t="s">
        <v>127</v>
      </c>
      <c r="T32" s="80" t="s">
        <v>127</v>
      </c>
      <c r="U32" s="80" t="s">
        <v>958</v>
      </c>
      <c r="V32" s="80">
        <f t="shared" si="0"/>
        <v>134.5</v>
      </c>
      <c r="W32" s="81">
        <f t="shared" si="1"/>
        <v>134.5</v>
      </c>
    </row>
    <row r="33" spans="2:25" ht="56.25" customHeight="1" thickBot="1" x14ac:dyDescent="0.25">
      <c r="B33" s="159" t="s">
        <v>957</v>
      </c>
      <c r="C33" s="160"/>
      <c r="D33" s="160"/>
      <c r="E33" s="160"/>
      <c r="F33" s="160"/>
      <c r="G33" s="160"/>
      <c r="H33" s="160"/>
      <c r="I33" s="160"/>
      <c r="J33" s="160"/>
      <c r="K33" s="160"/>
      <c r="L33" s="160"/>
      <c r="M33" s="161" t="s">
        <v>715</v>
      </c>
      <c r="N33" s="161"/>
      <c r="O33" s="161" t="s">
        <v>48</v>
      </c>
      <c r="P33" s="161"/>
      <c r="Q33" s="162" t="s">
        <v>49</v>
      </c>
      <c r="R33" s="162"/>
      <c r="S33" s="80" t="s">
        <v>956</v>
      </c>
      <c r="T33" s="80" t="s">
        <v>955</v>
      </c>
      <c r="U33" s="80" t="s">
        <v>636</v>
      </c>
      <c r="V33" s="80">
        <f t="shared" si="0"/>
        <v>86.67</v>
      </c>
      <c r="W33" s="81">
        <f t="shared" si="1"/>
        <v>92.86</v>
      </c>
    </row>
    <row r="34" spans="2:25" ht="21.75" customHeight="1" thickTop="1" thickBot="1" x14ac:dyDescent="0.25">
      <c r="B34" s="1" t="s">
        <v>63</v>
      </c>
      <c r="C34" s="2"/>
      <c r="D34" s="2"/>
      <c r="E34" s="2"/>
      <c r="F34" s="2"/>
      <c r="G34" s="2"/>
      <c r="H34" s="3"/>
      <c r="I34" s="3"/>
      <c r="J34" s="3"/>
      <c r="K34" s="3"/>
      <c r="L34" s="3"/>
      <c r="M34" s="3"/>
      <c r="N34" s="3"/>
      <c r="O34" s="3"/>
      <c r="P34" s="3"/>
      <c r="Q34" s="3"/>
      <c r="R34" s="3"/>
      <c r="S34" s="3"/>
      <c r="T34" s="3"/>
      <c r="U34" s="3"/>
      <c r="V34" s="3"/>
      <c r="W34" s="4"/>
      <c r="X34" s="82"/>
    </row>
    <row r="35" spans="2:25" ht="29.25" customHeight="1" thickTop="1" thickBot="1" x14ac:dyDescent="0.25">
      <c r="B35" s="143" t="s">
        <v>2096</v>
      </c>
      <c r="C35" s="144"/>
      <c r="D35" s="144"/>
      <c r="E35" s="144"/>
      <c r="F35" s="144"/>
      <c r="G35" s="144"/>
      <c r="H35" s="144"/>
      <c r="I35" s="144"/>
      <c r="J35" s="144"/>
      <c r="K35" s="144"/>
      <c r="L35" s="144"/>
      <c r="M35" s="144"/>
      <c r="N35" s="144"/>
      <c r="O35" s="144"/>
      <c r="P35" s="144"/>
      <c r="Q35" s="145"/>
      <c r="R35" s="83" t="s">
        <v>41</v>
      </c>
      <c r="S35" s="149" t="s">
        <v>42</v>
      </c>
      <c r="T35" s="149"/>
      <c r="U35" s="84" t="s">
        <v>64</v>
      </c>
      <c r="V35" s="150" t="s">
        <v>65</v>
      </c>
      <c r="W35" s="151"/>
    </row>
    <row r="36" spans="2:25" ht="30.75" customHeight="1" thickBot="1" x14ac:dyDescent="0.25">
      <c r="B36" s="146"/>
      <c r="C36" s="147"/>
      <c r="D36" s="147"/>
      <c r="E36" s="147"/>
      <c r="F36" s="147"/>
      <c r="G36" s="147"/>
      <c r="H36" s="147"/>
      <c r="I36" s="147"/>
      <c r="J36" s="147"/>
      <c r="K36" s="147"/>
      <c r="L36" s="147"/>
      <c r="M36" s="147"/>
      <c r="N36" s="147"/>
      <c r="O36" s="147"/>
      <c r="P36" s="147"/>
      <c r="Q36" s="148"/>
      <c r="R36" s="85" t="s">
        <v>66</v>
      </c>
      <c r="S36" s="85" t="s">
        <v>66</v>
      </c>
      <c r="T36" s="85" t="s">
        <v>48</v>
      </c>
      <c r="U36" s="85" t="s">
        <v>66</v>
      </c>
      <c r="V36" s="85" t="s">
        <v>67</v>
      </c>
      <c r="W36" s="86" t="s">
        <v>68</v>
      </c>
      <c r="Y36" s="82"/>
    </row>
    <row r="37" spans="2:25" ht="23.25" customHeight="1" thickBot="1" x14ac:dyDescent="0.25">
      <c r="B37" s="152" t="s">
        <v>69</v>
      </c>
      <c r="C37" s="153"/>
      <c r="D37" s="153"/>
      <c r="E37" s="87" t="s">
        <v>953</v>
      </c>
      <c r="F37" s="87"/>
      <c r="G37" s="87"/>
      <c r="H37" s="88"/>
      <c r="I37" s="88"/>
      <c r="J37" s="88"/>
      <c r="K37" s="88"/>
      <c r="L37" s="88"/>
      <c r="M37" s="88"/>
      <c r="N37" s="88"/>
      <c r="O37" s="88"/>
      <c r="P37" s="89"/>
      <c r="Q37" s="89"/>
      <c r="R37" s="90" t="s">
        <v>954</v>
      </c>
      <c r="S37" s="91" t="s">
        <v>10</v>
      </c>
      <c r="T37" s="89"/>
      <c r="U37" s="91" t="s">
        <v>950</v>
      </c>
      <c r="V37" s="89"/>
      <c r="W37" s="92">
        <f t="shared" ref="W37:W46" si="2">+IF(ISERR(U37/R37*100),"N/A",ROUND(U37/R37*100,2))</f>
        <v>2.48</v>
      </c>
    </row>
    <row r="38" spans="2:25" ht="26.25" customHeight="1" x14ac:dyDescent="0.2">
      <c r="B38" s="154" t="s">
        <v>73</v>
      </c>
      <c r="C38" s="155"/>
      <c r="D38" s="155"/>
      <c r="E38" s="93" t="s">
        <v>953</v>
      </c>
      <c r="F38" s="93"/>
      <c r="G38" s="93"/>
      <c r="H38" s="94"/>
      <c r="I38" s="94"/>
      <c r="J38" s="94"/>
      <c r="K38" s="94"/>
      <c r="L38" s="94"/>
      <c r="M38" s="94"/>
      <c r="N38" s="94"/>
      <c r="O38" s="94"/>
      <c r="P38" s="95"/>
      <c r="Q38" s="95"/>
      <c r="R38" s="96" t="s">
        <v>952</v>
      </c>
      <c r="S38" s="97" t="s">
        <v>951</v>
      </c>
      <c r="T38" s="97">
        <f>+IF(ISERR(S38/R38*100),"N/A",ROUND(S38/R38*100,2))</f>
        <v>20.58</v>
      </c>
      <c r="U38" s="97" t="s">
        <v>950</v>
      </c>
      <c r="V38" s="97">
        <f>+IF(ISERR(U38/S38*100),"N/A",ROUND(U38/S38*100,2))</f>
        <v>13.01</v>
      </c>
      <c r="W38" s="98">
        <f t="shared" si="2"/>
        <v>2.68</v>
      </c>
    </row>
    <row r="39" spans="2:25" ht="23.25" customHeight="1" thickBot="1" x14ac:dyDescent="0.25">
      <c r="B39" s="152" t="s">
        <v>69</v>
      </c>
      <c r="C39" s="153"/>
      <c r="D39" s="153"/>
      <c r="E39" s="87" t="s">
        <v>948</v>
      </c>
      <c r="F39" s="87"/>
      <c r="G39" s="87"/>
      <c r="H39" s="88"/>
      <c r="I39" s="88"/>
      <c r="J39" s="88"/>
      <c r="K39" s="88"/>
      <c r="L39" s="88"/>
      <c r="M39" s="88"/>
      <c r="N39" s="88"/>
      <c r="O39" s="88"/>
      <c r="P39" s="89"/>
      <c r="Q39" s="89"/>
      <c r="R39" s="90" t="s">
        <v>949</v>
      </c>
      <c r="S39" s="91" t="s">
        <v>10</v>
      </c>
      <c r="T39" s="89"/>
      <c r="U39" s="91" t="s">
        <v>946</v>
      </c>
      <c r="V39" s="89"/>
      <c r="W39" s="92">
        <f t="shared" si="2"/>
        <v>73.91</v>
      </c>
    </row>
    <row r="40" spans="2:25" ht="26.25" customHeight="1" x14ac:dyDescent="0.2">
      <c r="B40" s="154" t="s">
        <v>73</v>
      </c>
      <c r="C40" s="155"/>
      <c r="D40" s="155"/>
      <c r="E40" s="93" t="s">
        <v>948</v>
      </c>
      <c r="F40" s="93"/>
      <c r="G40" s="93"/>
      <c r="H40" s="94"/>
      <c r="I40" s="94"/>
      <c r="J40" s="94"/>
      <c r="K40" s="94"/>
      <c r="L40" s="94"/>
      <c r="M40" s="94"/>
      <c r="N40" s="94"/>
      <c r="O40" s="94"/>
      <c r="P40" s="95"/>
      <c r="Q40" s="95"/>
      <c r="R40" s="96" t="s">
        <v>947</v>
      </c>
      <c r="S40" s="97" t="s">
        <v>946</v>
      </c>
      <c r="T40" s="97">
        <f>+IF(ISERR(S40/R40*100),"N/A",ROUND(S40/R40*100,2))</f>
        <v>76.12</v>
      </c>
      <c r="U40" s="97" t="s">
        <v>946</v>
      </c>
      <c r="V40" s="97">
        <f>+IF(ISERR(U40/S40*100),"N/A",ROUND(U40/S40*100,2))</f>
        <v>100</v>
      </c>
      <c r="W40" s="98">
        <f t="shared" si="2"/>
        <v>76.12</v>
      </c>
    </row>
    <row r="41" spans="2:25" ht="23.25" customHeight="1" thickBot="1" x14ac:dyDescent="0.25">
      <c r="B41" s="152" t="s">
        <v>69</v>
      </c>
      <c r="C41" s="153"/>
      <c r="D41" s="153"/>
      <c r="E41" s="87" t="s">
        <v>703</v>
      </c>
      <c r="F41" s="87"/>
      <c r="G41" s="87"/>
      <c r="H41" s="88"/>
      <c r="I41" s="88"/>
      <c r="J41" s="88"/>
      <c r="K41" s="88"/>
      <c r="L41" s="88"/>
      <c r="M41" s="88"/>
      <c r="N41" s="88"/>
      <c r="O41" s="88"/>
      <c r="P41" s="89"/>
      <c r="Q41" s="89"/>
      <c r="R41" s="90" t="s">
        <v>945</v>
      </c>
      <c r="S41" s="91" t="s">
        <v>10</v>
      </c>
      <c r="T41" s="89"/>
      <c r="U41" s="91" t="s">
        <v>944</v>
      </c>
      <c r="V41" s="89"/>
      <c r="W41" s="92">
        <f t="shared" si="2"/>
        <v>10.89</v>
      </c>
    </row>
    <row r="42" spans="2:25" ht="26.25" customHeight="1" x14ac:dyDescent="0.2">
      <c r="B42" s="154" t="s">
        <v>73</v>
      </c>
      <c r="C42" s="155"/>
      <c r="D42" s="155"/>
      <c r="E42" s="93" t="s">
        <v>703</v>
      </c>
      <c r="F42" s="93"/>
      <c r="G42" s="93"/>
      <c r="H42" s="94"/>
      <c r="I42" s="94"/>
      <c r="J42" s="94"/>
      <c r="K42" s="94"/>
      <c r="L42" s="94"/>
      <c r="M42" s="94"/>
      <c r="N42" s="94"/>
      <c r="O42" s="94"/>
      <c r="P42" s="95"/>
      <c r="Q42" s="95"/>
      <c r="R42" s="96" t="s">
        <v>945</v>
      </c>
      <c r="S42" s="97" t="s">
        <v>944</v>
      </c>
      <c r="T42" s="97">
        <f>+IF(ISERR(S42/R42*100),"N/A",ROUND(S42/R42*100,2))</f>
        <v>10.89</v>
      </c>
      <c r="U42" s="97" t="s">
        <v>944</v>
      </c>
      <c r="V42" s="97">
        <f>+IF(ISERR(U42/S42*100),"N/A",ROUND(U42/S42*100,2))</f>
        <v>100</v>
      </c>
      <c r="W42" s="98">
        <f t="shared" si="2"/>
        <v>10.89</v>
      </c>
    </row>
    <row r="43" spans="2:25" ht="23.25" customHeight="1" thickBot="1" x14ac:dyDescent="0.25">
      <c r="B43" s="152" t="s">
        <v>69</v>
      </c>
      <c r="C43" s="153"/>
      <c r="D43" s="153"/>
      <c r="E43" s="87" t="s">
        <v>799</v>
      </c>
      <c r="F43" s="87"/>
      <c r="G43" s="87"/>
      <c r="H43" s="88"/>
      <c r="I43" s="88"/>
      <c r="J43" s="88"/>
      <c r="K43" s="88"/>
      <c r="L43" s="88"/>
      <c r="M43" s="88"/>
      <c r="N43" s="88"/>
      <c r="O43" s="88"/>
      <c r="P43" s="89"/>
      <c r="Q43" s="89"/>
      <c r="R43" s="90" t="s">
        <v>943</v>
      </c>
      <c r="S43" s="91" t="s">
        <v>10</v>
      </c>
      <c r="T43" s="89"/>
      <c r="U43" s="91" t="s">
        <v>940</v>
      </c>
      <c r="V43" s="89"/>
      <c r="W43" s="92">
        <f t="shared" si="2"/>
        <v>25.65</v>
      </c>
    </row>
    <row r="44" spans="2:25" ht="26.25" customHeight="1" x14ac:dyDescent="0.2">
      <c r="B44" s="154" t="s">
        <v>73</v>
      </c>
      <c r="C44" s="155"/>
      <c r="D44" s="155"/>
      <c r="E44" s="93" t="s">
        <v>799</v>
      </c>
      <c r="F44" s="93"/>
      <c r="G44" s="93"/>
      <c r="H44" s="94"/>
      <c r="I44" s="94"/>
      <c r="J44" s="94"/>
      <c r="K44" s="94"/>
      <c r="L44" s="94"/>
      <c r="M44" s="94"/>
      <c r="N44" s="94"/>
      <c r="O44" s="94"/>
      <c r="P44" s="95"/>
      <c r="Q44" s="95"/>
      <c r="R44" s="96" t="s">
        <v>942</v>
      </c>
      <c r="S44" s="97" t="s">
        <v>941</v>
      </c>
      <c r="T44" s="97">
        <f>+IF(ISERR(S44/R44*100),"N/A",ROUND(S44/R44*100,2))</f>
        <v>55.55</v>
      </c>
      <c r="U44" s="97" t="s">
        <v>940</v>
      </c>
      <c r="V44" s="97">
        <f>+IF(ISERR(U44/S44*100),"N/A",ROUND(U44/S44*100,2))</f>
        <v>80.900000000000006</v>
      </c>
      <c r="W44" s="98">
        <f t="shared" si="2"/>
        <v>44.94</v>
      </c>
    </row>
    <row r="45" spans="2:25" ht="23.25" customHeight="1" thickBot="1" x14ac:dyDescent="0.25">
      <c r="B45" s="152" t="s">
        <v>69</v>
      </c>
      <c r="C45" s="153"/>
      <c r="D45" s="153"/>
      <c r="E45" s="87" t="s">
        <v>699</v>
      </c>
      <c r="F45" s="87"/>
      <c r="G45" s="87"/>
      <c r="H45" s="88"/>
      <c r="I45" s="88"/>
      <c r="J45" s="88"/>
      <c r="K45" s="88"/>
      <c r="L45" s="88"/>
      <c r="M45" s="88"/>
      <c r="N45" s="88"/>
      <c r="O45" s="88"/>
      <c r="P45" s="89"/>
      <c r="Q45" s="89"/>
      <c r="R45" s="90" t="s">
        <v>939</v>
      </c>
      <c r="S45" s="91" t="s">
        <v>10</v>
      </c>
      <c r="T45" s="89"/>
      <c r="U45" s="91" t="s">
        <v>913</v>
      </c>
      <c r="V45" s="89"/>
      <c r="W45" s="92">
        <f t="shared" si="2"/>
        <v>48.47</v>
      </c>
    </row>
    <row r="46" spans="2:25" ht="26.25" customHeight="1" thickBot="1" x14ac:dyDescent="0.25">
      <c r="B46" s="154" t="s">
        <v>73</v>
      </c>
      <c r="C46" s="155"/>
      <c r="D46" s="155"/>
      <c r="E46" s="93" t="s">
        <v>699</v>
      </c>
      <c r="F46" s="93"/>
      <c r="G46" s="93"/>
      <c r="H46" s="94"/>
      <c r="I46" s="94"/>
      <c r="J46" s="94"/>
      <c r="K46" s="94"/>
      <c r="L46" s="94"/>
      <c r="M46" s="94"/>
      <c r="N46" s="94"/>
      <c r="O46" s="94"/>
      <c r="P46" s="95"/>
      <c r="Q46" s="95"/>
      <c r="R46" s="96" t="s">
        <v>938</v>
      </c>
      <c r="S46" s="97" t="s">
        <v>937</v>
      </c>
      <c r="T46" s="97">
        <f>+IF(ISERR(S46/R46*100),"N/A",ROUND(S46/R46*100,2))</f>
        <v>27.71</v>
      </c>
      <c r="U46" s="97" t="s">
        <v>913</v>
      </c>
      <c r="V46" s="97">
        <f>+IF(ISERR(U46/S46*100),"N/A",ROUND(U46/S46*100,2))</f>
        <v>99.22</v>
      </c>
      <c r="W46" s="98">
        <f t="shared" si="2"/>
        <v>27.49</v>
      </c>
    </row>
    <row r="47" spans="2:25" ht="22.5" customHeight="1" thickTop="1" thickBot="1" x14ac:dyDescent="0.25">
      <c r="B47" s="1" t="s">
        <v>76</v>
      </c>
      <c r="C47" s="2"/>
      <c r="D47" s="2"/>
      <c r="E47" s="2"/>
      <c r="F47" s="2"/>
      <c r="G47" s="2"/>
      <c r="H47" s="3"/>
      <c r="I47" s="3"/>
      <c r="J47" s="3"/>
      <c r="K47" s="3"/>
      <c r="L47" s="3"/>
      <c r="M47" s="3"/>
      <c r="N47" s="3"/>
      <c r="O47" s="3"/>
      <c r="P47" s="3"/>
      <c r="Q47" s="3"/>
      <c r="R47" s="3"/>
      <c r="S47" s="3"/>
      <c r="T47" s="3"/>
      <c r="U47" s="3"/>
      <c r="V47" s="3"/>
      <c r="W47" s="4"/>
    </row>
    <row r="48" spans="2:25" ht="37.5" customHeight="1" thickTop="1" x14ac:dyDescent="0.2">
      <c r="B48" s="137" t="s">
        <v>2297</v>
      </c>
      <c r="C48" s="138"/>
      <c r="D48" s="138"/>
      <c r="E48" s="138"/>
      <c r="F48" s="138"/>
      <c r="G48" s="138"/>
      <c r="H48" s="138"/>
      <c r="I48" s="138"/>
      <c r="J48" s="138"/>
      <c r="K48" s="138"/>
      <c r="L48" s="138"/>
      <c r="M48" s="138"/>
      <c r="N48" s="138"/>
      <c r="O48" s="138"/>
      <c r="P48" s="138"/>
      <c r="Q48" s="138"/>
      <c r="R48" s="138"/>
      <c r="S48" s="138"/>
      <c r="T48" s="138"/>
      <c r="U48" s="138"/>
      <c r="V48" s="138"/>
      <c r="W48" s="139"/>
    </row>
    <row r="49" spans="2:23" ht="282.75" customHeight="1" thickBot="1" x14ac:dyDescent="0.25">
      <c r="B49" s="156"/>
      <c r="C49" s="157"/>
      <c r="D49" s="157"/>
      <c r="E49" s="157"/>
      <c r="F49" s="157"/>
      <c r="G49" s="157"/>
      <c r="H49" s="157"/>
      <c r="I49" s="157"/>
      <c r="J49" s="157"/>
      <c r="K49" s="157"/>
      <c r="L49" s="157"/>
      <c r="M49" s="157"/>
      <c r="N49" s="157"/>
      <c r="O49" s="157"/>
      <c r="P49" s="157"/>
      <c r="Q49" s="157"/>
      <c r="R49" s="157"/>
      <c r="S49" s="157"/>
      <c r="T49" s="157"/>
      <c r="U49" s="157"/>
      <c r="V49" s="157"/>
      <c r="W49" s="158"/>
    </row>
    <row r="50" spans="2:23" ht="37.5" customHeight="1" thickTop="1" x14ac:dyDescent="0.2">
      <c r="B50" s="137" t="s">
        <v>2298</v>
      </c>
      <c r="C50" s="138"/>
      <c r="D50" s="138"/>
      <c r="E50" s="138"/>
      <c r="F50" s="138"/>
      <c r="G50" s="138"/>
      <c r="H50" s="138"/>
      <c r="I50" s="138"/>
      <c r="J50" s="138"/>
      <c r="K50" s="138"/>
      <c r="L50" s="138"/>
      <c r="M50" s="138"/>
      <c r="N50" s="138"/>
      <c r="O50" s="138"/>
      <c r="P50" s="138"/>
      <c r="Q50" s="138"/>
      <c r="R50" s="138"/>
      <c r="S50" s="138"/>
      <c r="T50" s="138"/>
      <c r="U50" s="138"/>
      <c r="V50" s="138"/>
      <c r="W50" s="139"/>
    </row>
    <row r="51" spans="2:23" ht="322.5" customHeight="1" thickBot="1" x14ac:dyDescent="0.25">
      <c r="B51" s="156"/>
      <c r="C51" s="157"/>
      <c r="D51" s="157"/>
      <c r="E51" s="157"/>
      <c r="F51" s="157"/>
      <c r="G51" s="157"/>
      <c r="H51" s="157"/>
      <c r="I51" s="157"/>
      <c r="J51" s="157"/>
      <c r="K51" s="157"/>
      <c r="L51" s="157"/>
      <c r="M51" s="157"/>
      <c r="N51" s="157"/>
      <c r="O51" s="157"/>
      <c r="P51" s="157"/>
      <c r="Q51" s="157"/>
      <c r="R51" s="157"/>
      <c r="S51" s="157"/>
      <c r="T51" s="157"/>
      <c r="U51" s="157"/>
      <c r="V51" s="157"/>
      <c r="W51" s="158"/>
    </row>
    <row r="52" spans="2:23" ht="37.5" customHeight="1" thickTop="1" x14ac:dyDescent="0.2">
      <c r="B52" s="137" t="s">
        <v>2299</v>
      </c>
      <c r="C52" s="138"/>
      <c r="D52" s="138"/>
      <c r="E52" s="138"/>
      <c r="F52" s="138"/>
      <c r="G52" s="138"/>
      <c r="H52" s="138"/>
      <c r="I52" s="138"/>
      <c r="J52" s="138"/>
      <c r="K52" s="138"/>
      <c r="L52" s="138"/>
      <c r="M52" s="138"/>
      <c r="N52" s="138"/>
      <c r="O52" s="138"/>
      <c r="P52" s="138"/>
      <c r="Q52" s="138"/>
      <c r="R52" s="138"/>
      <c r="S52" s="138"/>
      <c r="T52" s="138"/>
      <c r="U52" s="138"/>
      <c r="V52" s="138"/>
      <c r="W52" s="139"/>
    </row>
    <row r="53" spans="2:23" ht="227.25" customHeight="1" thickBot="1" x14ac:dyDescent="0.25">
      <c r="B53" s="140"/>
      <c r="C53" s="141"/>
      <c r="D53" s="141"/>
      <c r="E53" s="141"/>
      <c r="F53" s="141"/>
      <c r="G53" s="141"/>
      <c r="H53" s="141"/>
      <c r="I53" s="141"/>
      <c r="J53" s="141"/>
      <c r="K53" s="141"/>
      <c r="L53" s="141"/>
      <c r="M53" s="141"/>
      <c r="N53" s="141"/>
      <c r="O53" s="141"/>
      <c r="P53" s="141"/>
      <c r="Q53" s="141"/>
      <c r="R53" s="141"/>
      <c r="S53" s="141"/>
      <c r="T53" s="141"/>
      <c r="U53" s="141"/>
      <c r="V53" s="141"/>
      <c r="W53" s="142"/>
    </row>
  </sheetData>
  <mergeCells count="105">
    <mergeCell ref="B39:D39"/>
    <mergeCell ref="B40:D40"/>
    <mergeCell ref="B41:D41"/>
    <mergeCell ref="B50:W51"/>
    <mergeCell ref="B52:W53"/>
    <mergeCell ref="B42:D42"/>
    <mergeCell ref="B43:D43"/>
    <mergeCell ref="B44:D44"/>
    <mergeCell ref="B45:D45"/>
    <mergeCell ref="B46:D46"/>
    <mergeCell ref="B48:W49"/>
    <mergeCell ref="B33:L33"/>
    <mergeCell ref="M33:N33"/>
    <mergeCell ref="O33:P33"/>
    <mergeCell ref="Q33:R33"/>
    <mergeCell ref="B35:Q36"/>
    <mergeCell ref="S35:T35"/>
    <mergeCell ref="V35:W35"/>
    <mergeCell ref="B37:D37"/>
    <mergeCell ref="B38:D38"/>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2:L22"/>
    <mergeCell ref="M22:N22"/>
    <mergeCell ref="O22:P22"/>
    <mergeCell ref="Q22:R22"/>
    <mergeCell ref="B20:L21"/>
    <mergeCell ref="M20:N21"/>
    <mergeCell ref="O20:P21"/>
    <mergeCell ref="B23:L23"/>
    <mergeCell ref="M23:N23"/>
    <mergeCell ref="O23:P23"/>
    <mergeCell ref="Q23:R23"/>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D7:H7"/>
    <mergeCell ref="O7:W7"/>
    <mergeCell ref="D8:H8"/>
    <mergeCell ref="P8:W8"/>
    <mergeCell ref="D9:H9"/>
    <mergeCell ref="I9:W9"/>
    <mergeCell ref="C10:W10"/>
    <mergeCell ref="C11:W11"/>
    <mergeCell ref="B14:I14"/>
    <mergeCell ref="K14:Q14"/>
    <mergeCell ref="S14:W14"/>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6" min="1" max="22" man="1"/>
    <brk id="46" min="1" max="22" man="1"/>
    <brk id="49" min="1" max="22" man="1"/>
    <brk id="51" min="1"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1008</v>
      </c>
      <c r="M4" s="193" t="s">
        <v>1007</v>
      </c>
      <c r="N4" s="193"/>
      <c r="O4" s="193"/>
      <c r="P4" s="193"/>
      <c r="Q4" s="194"/>
      <c r="R4" s="64"/>
      <c r="S4" s="195" t="s">
        <v>2141</v>
      </c>
      <c r="T4" s="196"/>
      <c r="U4" s="196"/>
      <c r="V4" s="183" t="s">
        <v>1006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903</v>
      </c>
      <c r="D6" s="179" t="s">
        <v>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539</v>
      </c>
      <c r="K8" s="71" t="s">
        <v>19</v>
      </c>
      <c r="L8" s="71" t="s">
        <v>1005</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1004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905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1003</v>
      </c>
      <c r="C21" s="160"/>
      <c r="D21" s="160"/>
      <c r="E21" s="160"/>
      <c r="F21" s="160"/>
      <c r="G21" s="160"/>
      <c r="H21" s="160"/>
      <c r="I21" s="160"/>
      <c r="J21" s="160"/>
      <c r="K21" s="160"/>
      <c r="L21" s="160"/>
      <c r="M21" s="161" t="s">
        <v>903</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56.25" customHeight="1" thickBot="1" x14ac:dyDescent="0.25">
      <c r="B22" s="159" t="s">
        <v>1002</v>
      </c>
      <c r="C22" s="160"/>
      <c r="D22" s="160"/>
      <c r="E22" s="160"/>
      <c r="F22" s="160"/>
      <c r="G22" s="160"/>
      <c r="H22" s="160"/>
      <c r="I22" s="160"/>
      <c r="J22" s="160"/>
      <c r="K22" s="160"/>
      <c r="L22" s="160"/>
      <c r="M22" s="161" t="s">
        <v>903</v>
      </c>
      <c r="N22" s="161"/>
      <c r="O22" s="161" t="s">
        <v>48</v>
      </c>
      <c r="P22" s="161"/>
      <c r="Q22" s="162" t="s">
        <v>68</v>
      </c>
      <c r="R22" s="162"/>
      <c r="S22" s="80" t="s">
        <v>50</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902</v>
      </c>
      <c r="F26" s="87"/>
      <c r="G26" s="87"/>
      <c r="H26" s="88"/>
      <c r="I26" s="88"/>
      <c r="J26" s="88"/>
      <c r="K26" s="88"/>
      <c r="L26" s="88"/>
      <c r="M26" s="88"/>
      <c r="N26" s="88"/>
      <c r="O26" s="88"/>
      <c r="P26" s="89"/>
      <c r="Q26" s="89"/>
      <c r="R26" s="90" t="s">
        <v>1001</v>
      </c>
      <c r="S26" s="91" t="s">
        <v>10</v>
      </c>
      <c r="T26" s="89"/>
      <c r="U26" s="91" t="s">
        <v>62</v>
      </c>
      <c r="V26" s="89"/>
      <c r="W26" s="92">
        <f>+IF(ISERR(U26/R26*100),"N/A",ROUND(U26/R26*100,2))</f>
        <v>0</v>
      </c>
    </row>
    <row r="27" spans="2:27" ht="26.25" customHeight="1" thickBot="1" x14ac:dyDescent="0.25">
      <c r="B27" s="154" t="s">
        <v>73</v>
      </c>
      <c r="C27" s="155"/>
      <c r="D27" s="155"/>
      <c r="E27" s="93" t="s">
        <v>902</v>
      </c>
      <c r="F27" s="93"/>
      <c r="G27" s="93"/>
      <c r="H27" s="94"/>
      <c r="I27" s="94"/>
      <c r="J27" s="94"/>
      <c r="K27" s="94"/>
      <c r="L27" s="94"/>
      <c r="M27" s="94"/>
      <c r="N27" s="94"/>
      <c r="O27" s="94"/>
      <c r="P27" s="95"/>
      <c r="Q27" s="95"/>
      <c r="R27" s="96" t="s">
        <v>1001</v>
      </c>
      <c r="S27" s="97" t="s">
        <v>62</v>
      </c>
      <c r="T27" s="97">
        <f>+IF(ISERR(S27/R27*100),"N/A",ROUND(S27/R27*100,2))</f>
        <v>0</v>
      </c>
      <c r="U27" s="97" t="s">
        <v>62</v>
      </c>
      <c r="V27" s="97" t="str">
        <f>+IF(ISERR(U27/S27*100),"N/A",ROUND(U27/S27*100,2))</f>
        <v>N/A</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2142</v>
      </c>
      <c r="C29" s="138"/>
      <c r="D29" s="138"/>
      <c r="E29" s="138"/>
      <c r="F29" s="138"/>
      <c r="G29" s="138"/>
      <c r="H29" s="138"/>
      <c r="I29" s="138"/>
      <c r="J29" s="138"/>
      <c r="K29" s="138"/>
      <c r="L29" s="138"/>
      <c r="M29" s="138"/>
      <c r="N29" s="138"/>
      <c r="O29" s="138"/>
      <c r="P29" s="138"/>
      <c r="Q29" s="138"/>
      <c r="R29" s="138"/>
      <c r="S29" s="138"/>
      <c r="T29" s="138"/>
      <c r="U29" s="138"/>
      <c r="V29" s="138"/>
      <c r="W29" s="139"/>
    </row>
    <row r="30" spans="2:27" ht="1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2143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2144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indexed="53"/>
  </sheetPr>
  <dimension ref="A1:AC9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1167</v>
      </c>
      <c r="M4" s="193" t="s">
        <v>1166</v>
      </c>
      <c r="N4" s="193"/>
      <c r="O4" s="193"/>
      <c r="P4" s="193"/>
      <c r="Q4" s="194"/>
      <c r="R4" s="64"/>
      <c r="S4" s="195" t="s">
        <v>2141</v>
      </c>
      <c r="T4" s="196"/>
      <c r="U4" s="196"/>
      <c r="V4" s="183" t="s">
        <v>1165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1113</v>
      </c>
      <c r="D6" s="179" t="s">
        <v>1164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1110</v>
      </c>
      <c r="D7" s="181" t="s">
        <v>1163</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720</v>
      </c>
      <c r="D8" s="181" t="s">
        <v>736</v>
      </c>
      <c r="E8" s="181"/>
      <c r="F8" s="181"/>
      <c r="G8" s="181"/>
      <c r="H8" s="181"/>
      <c r="I8" s="67"/>
      <c r="J8" s="71" t="s">
        <v>1162</v>
      </c>
      <c r="K8" s="71" t="s">
        <v>1161</v>
      </c>
      <c r="L8" s="71" t="s">
        <v>1160</v>
      </c>
      <c r="M8" s="71" t="s">
        <v>1159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345.75" customHeight="1" thickTop="1" thickBot="1" x14ac:dyDescent="0.25">
      <c r="B10" s="72" t="s">
        <v>21</v>
      </c>
      <c r="C10" s="198" t="s">
        <v>1158</v>
      </c>
      <c r="D10" s="198"/>
      <c r="E10" s="198"/>
      <c r="F10" s="198"/>
      <c r="G10" s="198"/>
      <c r="H10" s="198"/>
      <c r="I10" s="198"/>
      <c r="J10" s="198"/>
      <c r="K10" s="198"/>
      <c r="L10" s="198"/>
      <c r="M10" s="198"/>
      <c r="N10" s="198"/>
      <c r="O10" s="198"/>
      <c r="P10" s="198"/>
      <c r="Q10" s="198"/>
      <c r="R10" s="198"/>
      <c r="S10" s="198"/>
      <c r="T10" s="198"/>
      <c r="U10" s="198"/>
      <c r="V10" s="198"/>
      <c r="W10" s="199"/>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131.25"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1157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1156</v>
      </c>
      <c r="C21" s="160"/>
      <c r="D21" s="160"/>
      <c r="E21" s="160"/>
      <c r="F21" s="160"/>
      <c r="G21" s="160"/>
      <c r="H21" s="160"/>
      <c r="I21" s="160"/>
      <c r="J21" s="160"/>
      <c r="K21" s="160"/>
      <c r="L21" s="160"/>
      <c r="M21" s="161" t="s">
        <v>1113</v>
      </c>
      <c r="N21" s="161"/>
      <c r="O21" s="161" t="s">
        <v>48</v>
      </c>
      <c r="P21" s="161"/>
      <c r="Q21" s="162" t="s">
        <v>49</v>
      </c>
      <c r="R21" s="162"/>
      <c r="S21" s="80" t="s">
        <v>1155</v>
      </c>
      <c r="T21" s="80" t="s">
        <v>1155</v>
      </c>
      <c r="U21" s="80" t="s">
        <v>1154</v>
      </c>
      <c r="V21" s="80">
        <f t="shared" ref="V21:V52" si="0">+IF(ISERR(U21/T21*100),"N/A",ROUND(U21/T21*100,2))</f>
        <v>95.43</v>
      </c>
      <c r="W21" s="81">
        <f t="shared" ref="W21:W52" si="1">+IF(ISERR(U21/S21*100),"N/A",ROUND(U21/S21*100,2))</f>
        <v>95.43</v>
      </c>
    </row>
    <row r="22" spans="2:27" ht="56.25" customHeight="1" x14ac:dyDescent="0.2">
      <c r="B22" s="159" t="s">
        <v>1153</v>
      </c>
      <c r="C22" s="160"/>
      <c r="D22" s="160"/>
      <c r="E22" s="160"/>
      <c r="F22" s="160"/>
      <c r="G22" s="160"/>
      <c r="H22" s="160"/>
      <c r="I22" s="160"/>
      <c r="J22" s="160"/>
      <c r="K22" s="160"/>
      <c r="L22" s="160"/>
      <c r="M22" s="161" t="s">
        <v>1113</v>
      </c>
      <c r="N22" s="161"/>
      <c r="O22" s="161" t="s">
        <v>48</v>
      </c>
      <c r="P22" s="161"/>
      <c r="Q22" s="162" t="s">
        <v>49</v>
      </c>
      <c r="R22" s="162"/>
      <c r="S22" s="80" t="s">
        <v>1152</v>
      </c>
      <c r="T22" s="80" t="s">
        <v>1151</v>
      </c>
      <c r="U22" s="80" t="s">
        <v>1150</v>
      </c>
      <c r="V22" s="80">
        <f t="shared" si="0"/>
        <v>91.54</v>
      </c>
      <c r="W22" s="81">
        <f t="shared" si="1"/>
        <v>45.77</v>
      </c>
    </row>
    <row r="23" spans="2:27" ht="56.25" customHeight="1" x14ac:dyDescent="0.2">
      <c r="B23" s="159" t="s">
        <v>1149</v>
      </c>
      <c r="C23" s="160"/>
      <c r="D23" s="160"/>
      <c r="E23" s="160"/>
      <c r="F23" s="160"/>
      <c r="G23" s="160"/>
      <c r="H23" s="160"/>
      <c r="I23" s="160"/>
      <c r="J23" s="160"/>
      <c r="K23" s="160"/>
      <c r="L23" s="160"/>
      <c r="M23" s="161" t="s">
        <v>1113</v>
      </c>
      <c r="N23" s="161"/>
      <c r="O23" s="161" t="s">
        <v>48</v>
      </c>
      <c r="P23" s="161"/>
      <c r="Q23" s="162" t="s">
        <v>68</v>
      </c>
      <c r="R23" s="162"/>
      <c r="S23" s="80" t="s">
        <v>230</v>
      </c>
      <c r="T23" s="80" t="s">
        <v>163</v>
      </c>
      <c r="U23" s="80" t="s">
        <v>163</v>
      </c>
      <c r="V23" s="80" t="str">
        <f t="shared" si="0"/>
        <v>N/A</v>
      </c>
      <c r="W23" s="81" t="str">
        <f t="shared" si="1"/>
        <v>N/A</v>
      </c>
    </row>
    <row r="24" spans="2:27" ht="56.25" customHeight="1" x14ac:dyDescent="0.2">
      <c r="B24" s="159" t="s">
        <v>1148</v>
      </c>
      <c r="C24" s="160"/>
      <c r="D24" s="160"/>
      <c r="E24" s="160"/>
      <c r="F24" s="160"/>
      <c r="G24" s="160"/>
      <c r="H24" s="160"/>
      <c r="I24" s="160"/>
      <c r="J24" s="160"/>
      <c r="K24" s="160"/>
      <c r="L24" s="160"/>
      <c r="M24" s="161" t="s">
        <v>1113</v>
      </c>
      <c r="N24" s="161"/>
      <c r="O24" s="161" t="s">
        <v>48</v>
      </c>
      <c r="P24" s="161"/>
      <c r="Q24" s="162" t="s">
        <v>49</v>
      </c>
      <c r="R24" s="162"/>
      <c r="S24" s="80" t="s">
        <v>197</v>
      </c>
      <c r="T24" s="80" t="s">
        <v>1147</v>
      </c>
      <c r="U24" s="80" t="s">
        <v>1146</v>
      </c>
      <c r="V24" s="80">
        <f t="shared" si="0"/>
        <v>85.58</v>
      </c>
      <c r="W24" s="81">
        <f t="shared" si="1"/>
        <v>81.78</v>
      </c>
    </row>
    <row r="25" spans="2:27" ht="56.25" customHeight="1" x14ac:dyDescent="0.2">
      <c r="B25" s="159" t="s">
        <v>1145</v>
      </c>
      <c r="C25" s="160"/>
      <c r="D25" s="160"/>
      <c r="E25" s="160"/>
      <c r="F25" s="160"/>
      <c r="G25" s="160"/>
      <c r="H25" s="160"/>
      <c r="I25" s="160"/>
      <c r="J25" s="160"/>
      <c r="K25" s="160"/>
      <c r="L25" s="160"/>
      <c r="M25" s="161" t="s">
        <v>1113</v>
      </c>
      <c r="N25" s="161"/>
      <c r="O25" s="161" t="s">
        <v>48</v>
      </c>
      <c r="P25" s="161"/>
      <c r="Q25" s="162" t="s">
        <v>49</v>
      </c>
      <c r="R25" s="162"/>
      <c r="S25" s="80" t="s">
        <v>401</v>
      </c>
      <c r="T25" s="80" t="s">
        <v>401</v>
      </c>
      <c r="U25" s="80" t="s">
        <v>1144</v>
      </c>
      <c r="V25" s="80">
        <f t="shared" si="0"/>
        <v>70.56</v>
      </c>
      <c r="W25" s="81">
        <f t="shared" si="1"/>
        <v>70.56</v>
      </c>
    </row>
    <row r="26" spans="2:27" ht="56.25" customHeight="1" x14ac:dyDescent="0.2">
      <c r="B26" s="159" t="s">
        <v>1143</v>
      </c>
      <c r="C26" s="160"/>
      <c r="D26" s="160"/>
      <c r="E26" s="160"/>
      <c r="F26" s="160"/>
      <c r="G26" s="160"/>
      <c r="H26" s="160"/>
      <c r="I26" s="160"/>
      <c r="J26" s="160"/>
      <c r="K26" s="160"/>
      <c r="L26" s="160"/>
      <c r="M26" s="161" t="s">
        <v>1113</v>
      </c>
      <c r="N26" s="161"/>
      <c r="O26" s="161" t="s">
        <v>48</v>
      </c>
      <c r="P26" s="161"/>
      <c r="Q26" s="162" t="s">
        <v>49</v>
      </c>
      <c r="R26" s="162"/>
      <c r="S26" s="80" t="s">
        <v>1142</v>
      </c>
      <c r="T26" s="80" t="s">
        <v>1141</v>
      </c>
      <c r="U26" s="80" t="s">
        <v>1077</v>
      </c>
      <c r="V26" s="80">
        <f t="shared" si="0"/>
        <v>93.59</v>
      </c>
      <c r="W26" s="81">
        <f t="shared" si="1"/>
        <v>87.95</v>
      </c>
    </row>
    <row r="27" spans="2:27" ht="56.25" customHeight="1" x14ac:dyDescent="0.2">
      <c r="B27" s="159" t="s">
        <v>1140</v>
      </c>
      <c r="C27" s="160"/>
      <c r="D27" s="160"/>
      <c r="E27" s="160"/>
      <c r="F27" s="160"/>
      <c r="G27" s="160"/>
      <c r="H27" s="160"/>
      <c r="I27" s="160"/>
      <c r="J27" s="160"/>
      <c r="K27" s="160"/>
      <c r="L27" s="160"/>
      <c r="M27" s="161" t="s">
        <v>1113</v>
      </c>
      <c r="N27" s="161"/>
      <c r="O27" s="161" t="s">
        <v>48</v>
      </c>
      <c r="P27" s="161"/>
      <c r="Q27" s="162" t="s">
        <v>49</v>
      </c>
      <c r="R27" s="162"/>
      <c r="S27" s="80" t="s">
        <v>507</v>
      </c>
      <c r="T27" s="80" t="s">
        <v>1139</v>
      </c>
      <c r="U27" s="80" t="s">
        <v>1138</v>
      </c>
      <c r="V27" s="80">
        <f t="shared" si="0"/>
        <v>119.01</v>
      </c>
      <c r="W27" s="81">
        <f t="shared" si="1"/>
        <v>116.29</v>
      </c>
    </row>
    <row r="28" spans="2:27" ht="56.25" customHeight="1" x14ac:dyDescent="0.2">
      <c r="B28" s="159" t="s">
        <v>1137</v>
      </c>
      <c r="C28" s="160"/>
      <c r="D28" s="160"/>
      <c r="E28" s="160"/>
      <c r="F28" s="160"/>
      <c r="G28" s="160"/>
      <c r="H28" s="160"/>
      <c r="I28" s="160"/>
      <c r="J28" s="160"/>
      <c r="K28" s="160"/>
      <c r="L28" s="160"/>
      <c r="M28" s="161" t="s">
        <v>1113</v>
      </c>
      <c r="N28" s="161"/>
      <c r="O28" s="161" t="s">
        <v>48</v>
      </c>
      <c r="P28" s="161"/>
      <c r="Q28" s="162" t="s">
        <v>49</v>
      </c>
      <c r="R28" s="162"/>
      <c r="S28" s="80" t="s">
        <v>1123</v>
      </c>
      <c r="T28" s="80" t="s">
        <v>1136</v>
      </c>
      <c r="U28" s="80" t="s">
        <v>1135</v>
      </c>
      <c r="V28" s="80">
        <f t="shared" si="0"/>
        <v>76.540000000000006</v>
      </c>
      <c r="W28" s="81">
        <f t="shared" si="1"/>
        <v>34.44</v>
      </c>
    </row>
    <row r="29" spans="2:27" ht="56.25" customHeight="1" x14ac:dyDescent="0.2">
      <c r="B29" s="159" t="s">
        <v>1134</v>
      </c>
      <c r="C29" s="160"/>
      <c r="D29" s="160"/>
      <c r="E29" s="160"/>
      <c r="F29" s="160"/>
      <c r="G29" s="160"/>
      <c r="H29" s="160"/>
      <c r="I29" s="160"/>
      <c r="J29" s="160"/>
      <c r="K29" s="160"/>
      <c r="L29" s="160"/>
      <c r="M29" s="161" t="s">
        <v>1113</v>
      </c>
      <c r="N29" s="161"/>
      <c r="O29" s="161" t="s">
        <v>48</v>
      </c>
      <c r="P29" s="161"/>
      <c r="Q29" s="162" t="s">
        <v>49</v>
      </c>
      <c r="R29" s="162"/>
      <c r="S29" s="80" t="s">
        <v>1133</v>
      </c>
      <c r="T29" s="80" t="s">
        <v>1132</v>
      </c>
      <c r="U29" s="80" t="s">
        <v>1131</v>
      </c>
      <c r="V29" s="80">
        <f t="shared" si="0"/>
        <v>82.61</v>
      </c>
      <c r="W29" s="81">
        <f t="shared" si="1"/>
        <v>78.680000000000007</v>
      </c>
    </row>
    <row r="30" spans="2:27" ht="56.25" customHeight="1" x14ac:dyDescent="0.2">
      <c r="B30" s="159" t="s">
        <v>1130</v>
      </c>
      <c r="C30" s="160"/>
      <c r="D30" s="160"/>
      <c r="E30" s="160"/>
      <c r="F30" s="160"/>
      <c r="G30" s="160"/>
      <c r="H30" s="160"/>
      <c r="I30" s="160"/>
      <c r="J30" s="160"/>
      <c r="K30" s="160"/>
      <c r="L30" s="160"/>
      <c r="M30" s="161" t="s">
        <v>1113</v>
      </c>
      <c r="N30" s="161"/>
      <c r="O30" s="161" t="s">
        <v>48</v>
      </c>
      <c r="P30" s="161"/>
      <c r="Q30" s="162" t="s">
        <v>49</v>
      </c>
      <c r="R30" s="162"/>
      <c r="S30" s="80" t="s">
        <v>550</v>
      </c>
      <c r="T30" s="80" t="s">
        <v>1129</v>
      </c>
      <c r="U30" s="80" t="s">
        <v>1128</v>
      </c>
      <c r="V30" s="80">
        <f t="shared" si="0"/>
        <v>115.93</v>
      </c>
      <c r="W30" s="81">
        <f t="shared" si="1"/>
        <v>108.25</v>
      </c>
    </row>
    <row r="31" spans="2:27" ht="56.25" customHeight="1" x14ac:dyDescent="0.2">
      <c r="B31" s="159" t="s">
        <v>1127</v>
      </c>
      <c r="C31" s="160"/>
      <c r="D31" s="160"/>
      <c r="E31" s="160"/>
      <c r="F31" s="160"/>
      <c r="G31" s="160"/>
      <c r="H31" s="160"/>
      <c r="I31" s="160"/>
      <c r="J31" s="160"/>
      <c r="K31" s="160"/>
      <c r="L31" s="160"/>
      <c r="M31" s="161" t="s">
        <v>1113</v>
      </c>
      <c r="N31" s="161"/>
      <c r="O31" s="161" t="s">
        <v>48</v>
      </c>
      <c r="P31" s="161"/>
      <c r="Q31" s="162" t="s">
        <v>231</v>
      </c>
      <c r="R31" s="162"/>
      <c r="S31" s="80" t="s">
        <v>50</v>
      </c>
      <c r="T31" s="80" t="s">
        <v>850</v>
      </c>
      <c r="U31" s="80" t="s">
        <v>1126</v>
      </c>
      <c r="V31" s="80">
        <f t="shared" si="0"/>
        <v>102.5</v>
      </c>
      <c r="W31" s="81">
        <f t="shared" si="1"/>
        <v>94.3</v>
      </c>
    </row>
    <row r="32" spans="2:27" ht="56.25" customHeight="1" x14ac:dyDescent="0.2">
      <c r="B32" s="159" t="s">
        <v>1125</v>
      </c>
      <c r="C32" s="160"/>
      <c r="D32" s="160"/>
      <c r="E32" s="160"/>
      <c r="F32" s="160"/>
      <c r="G32" s="160"/>
      <c r="H32" s="160"/>
      <c r="I32" s="160"/>
      <c r="J32" s="160"/>
      <c r="K32" s="160"/>
      <c r="L32" s="160"/>
      <c r="M32" s="161" t="s">
        <v>1113</v>
      </c>
      <c r="N32" s="161"/>
      <c r="O32" s="161" t="s">
        <v>48</v>
      </c>
      <c r="P32" s="161"/>
      <c r="Q32" s="162" t="s">
        <v>49</v>
      </c>
      <c r="R32" s="162"/>
      <c r="S32" s="80" t="s">
        <v>50</v>
      </c>
      <c r="T32" s="80" t="s">
        <v>62</v>
      </c>
      <c r="U32" s="80" t="s">
        <v>62</v>
      </c>
      <c r="V32" s="80" t="str">
        <f t="shared" si="0"/>
        <v>N/A</v>
      </c>
      <c r="W32" s="81">
        <f t="shared" si="1"/>
        <v>0</v>
      </c>
    </row>
    <row r="33" spans="2:23" ht="56.25" customHeight="1" x14ac:dyDescent="0.2">
      <c r="B33" s="159" t="s">
        <v>1124</v>
      </c>
      <c r="C33" s="160"/>
      <c r="D33" s="160"/>
      <c r="E33" s="160"/>
      <c r="F33" s="160"/>
      <c r="G33" s="160"/>
      <c r="H33" s="160"/>
      <c r="I33" s="160"/>
      <c r="J33" s="160"/>
      <c r="K33" s="160"/>
      <c r="L33" s="160"/>
      <c r="M33" s="161" t="s">
        <v>1113</v>
      </c>
      <c r="N33" s="161"/>
      <c r="O33" s="161" t="s">
        <v>48</v>
      </c>
      <c r="P33" s="161"/>
      <c r="Q33" s="162" t="s">
        <v>49</v>
      </c>
      <c r="R33" s="162"/>
      <c r="S33" s="80" t="s">
        <v>50</v>
      </c>
      <c r="T33" s="80" t="s">
        <v>672</v>
      </c>
      <c r="U33" s="80" t="s">
        <v>1123</v>
      </c>
      <c r="V33" s="80">
        <f t="shared" si="0"/>
        <v>180</v>
      </c>
      <c r="W33" s="81">
        <f t="shared" si="1"/>
        <v>18</v>
      </c>
    </row>
    <row r="34" spans="2:23" ht="56.25" customHeight="1" x14ac:dyDescent="0.2">
      <c r="B34" s="159" t="s">
        <v>1122</v>
      </c>
      <c r="C34" s="160"/>
      <c r="D34" s="160"/>
      <c r="E34" s="160"/>
      <c r="F34" s="160"/>
      <c r="G34" s="160"/>
      <c r="H34" s="160"/>
      <c r="I34" s="160"/>
      <c r="J34" s="160"/>
      <c r="K34" s="160"/>
      <c r="L34" s="160"/>
      <c r="M34" s="161" t="s">
        <v>1113</v>
      </c>
      <c r="N34" s="161"/>
      <c r="O34" s="161" t="s">
        <v>48</v>
      </c>
      <c r="P34" s="161"/>
      <c r="Q34" s="162" t="s">
        <v>68</v>
      </c>
      <c r="R34" s="162"/>
      <c r="S34" s="80" t="s">
        <v>50</v>
      </c>
      <c r="T34" s="80" t="s">
        <v>163</v>
      </c>
      <c r="U34" s="80" t="s">
        <v>163</v>
      </c>
      <c r="V34" s="80" t="str">
        <f t="shared" si="0"/>
        <v>N/A</v>
      </c>
      <c r="W34" s="81" t="str">
        <f t="shared" si="1"/>
        <v>N/A</v>
      </c>
    </row>
    <row r="35" spans="2:23" ht="56.25" customHeight="1" x14ac:dyDescent="0.2">
      <c r="B35" s="159" t="s">
        <v>1121</v>
      </c>
      <c r="C35" s="160"/>
      <c r="D35" s="160"/>
      <c r="E35" s="160"/>
      <c r="F35" s="160"/>
      <c r="G35" s="160"/>
      <c r="H35" s="160"/>
      <c r="I35" s="160"/>
      <c r="J35" s="160"/>
      <c r="K35" s="160"/>
      <c r="L35" s="160"/>
      <c r="M35" s="161" t="s">
        <v>1113</v>
      </c>
      <c r="N35" s="161"/>
      <c r="O35" s="161" t="s">
        <v>48</v>
      </c>
      <c r="P35" s="161"/>
      <c r="Q35" s="162" t="s">
        <v>49</v>
      </c>
      <c r="R35" s="162"/>
      <c r="S35" s="80" t="s">
        <v>50</v>
      </c>
      <c r="T35" s="80" t="s">
        <v>127</v>
      </c>
      <c r="U35" s="80" t="s">
        <v>861</v>
      </c>
      <c r="V35" s="80">
        <f t="shared" si="0"/>
        <v>157.5</v>
      </c>
      <c r="W35" s="81">
        <f t="shared" si="1"/>
        <v>63</v>
      </c>
    </row>
    <row r="36" spans="2:23" ht="56.25" customHeight="1" x14ac:dyDescent="0.2">
      <c r="B36" s="159" t="s">
        <v>1120</v>
      </c>
      <c r="C36" s="160"/>
      <c r="D36" s="160"/>
      <c r="E36" s="160"/>
      <c r="F36" s="160"/>
      <c r="G36" s="160"/>
      <c r="H36" s="160"/>
      <c r="I36" s="160"/>
      <c r="J36" s="160"/>
      <c r="K36" s="160"/>
      <c r="L36" s="160"/>
      <c r="M36" s="161" t="s">
        <v>1113</v>
      </c>
      <c r="N36" s="161"/>
      <c r="O36" s="161" t="s">
        <v>48</v>
      </c>
      <c r="P36" s="161"/>
      <c r="Q36" s="162" t="s">
        <v>49</v>
      </c>
      <c r="R36" s="162"/>
      <c r="S36" s="80" t="s">
        <v>51</v>
      </c>
      <c r="T36" s="80" t="s">
        <v>1119</v>
      </c>
      <c r="U36" s="80" t="s">
        <v>1118</v>
      </c>
      <c r="V36" s="80">
        <f t="shared" si="0"/>
        <v>83.13</v>
      </c>
      <c r="W36" s="81">
        <f t="shared" si="1"/>
        <v>69.2</v>
      </c>
    </row>
    <row r="37" spans="2:23" ht="56.25" customHeight="1" x14ac:dyDescent="0.2">
      <c r="B37" s="159" t="s">
        <v>1117</v>
      </c>
      <c r="C37" s="160"/>
      <c r="D37" s="160"/>
      <c r="E37" s="160"/>
      <c r="F37" s="160"/>
      <c r="G37" s="160"/>
      <c r="H37" s="160"/>
      <c r="I37" s="160"/>
      <c r="J37" s="160"/>
      <c r="K37" s="160"/>
      <c r="L37" s="160"/>
      <c r="M37" s="161" t="s">
        <v>1113</v>
      </c>
      <c r="N37" s="161"/>
      <c r="O37" s="161" t="s">
        <v>48</v>
      </c>
      <c r="P37" s="161"/>
      <c r="Q37" s="162" t="s">
        <v>49</v>
      </c>
      <c r="R37" s="162"/>
      <c r="S37" s="80" t="s">
        <v>215</v>
      </c>
      <c r="T37" s="80" t="s">
        <v>1116</v>
      </c>
      <c r="U37" s="80" t="s">
        <v>1115</v>
      </c>
      <c r="V37" s="80">
        <f t="shared" si="0"/>
        <v>43.18</v>
      </c>
      <c r="W37" s="81">
        <f t="shared" si="1"/>
        <v>17.27</v>
      </c>
    </row>
    <row r="38" spans="2:23" ht="56.25" customHeight="1" x14ac:dyDescent="0.2">
      <c r="B38" s="159" t="s">
        <v>1114</v>
      </c>
      <c r="C38" s="160"/>
      <c r="D38" s="160"/>
      <c r="E38" s="160"/>
      <c r="F38" s="160"/>
      <c r="G38" s="160"/>
      <c r="H38" s="160"/>
      <c r="I38" s="160"/>
      <c r="J38" s="160"/>
      <c r="K38" s="160"/>
      <c r="L38" s="160"/>
      <c r="M38" s="161" t="s">
        <v>1113</v>
      </c>
      <c r="N38" s="161"/>
      <c r="O38" s="161" t="s">
        <v>48</v>
      </c>
      <c r="P38" s="161"/>
      <c r="Q38" s="162" t="s">
        <v>49</v>
      </c>
      <c r="R38" s="162"/>
      <c r="S38" s="80" t="s">
        <v>125</v>
      </c>
      <c r="T38" s="80" t="s">
        <v>1112</v>
      </c>
      <c r="U38" s="80" t="s">
        <v>966</v>
      </c>
      <c r="V38" s="80">
        <f t="shared" si="0"/>
        <v>77.91</v>
      </c>
      <c r="W38" s="81">
        <f t="shared" si="1"/>
        <v>46.67</v>
      </c>
    </row>
    <row r="39" spans="2:23" ht="56.25" customHeight="1" x14ac:dyDescent="0.2">
      <c r="B39" s="159" t="s">
        <v>1111</v>
      </c>
      <c r="C39" s="160"/>
      <c r="D39" s="160"/>
      <c r="E39" s="160"/>
      <c r="F39" s="160"/>
      <c r="G39" s="160"/>
      <c r="H39" s="160"/>
      <c r="I39" s="160"/>
      <c r="J39" s="160"/>
      <c r="K39" s="160"/>
      <c r="L39" s="160"/>
      <c r="M39" s="161" t="s">
        <v>1110</v>
      </c>
      <c r="N39" s="161"/>
      <c r="O39" s="161" t="s">
        <v>48</v>
      </c>
      <c r="P39" s="161"/>
      <c r="Q39" s="162" t="s">
        <v>49</v>
      </c>
      <c r="R39" s="162"/>
      <c r="S39" s="80" t="s">
        <v>50</v>
      </c>
      <c r="T39" s="80" t="s">
        <v>51</v>
      </c>
      <c r="U39" s="80" t="s">
        <v>51</v>
      </c>
      <c r="V39" s="80">
        <f t="shared" si="0"/>
        <v>100</v>
      </c>
      <c r="W39" s="81">
        <f t="shared" si="1"/>
        <v>50</v>
      </c>
    </row>
    <row r="40" spans="2:23" ht="56.25" customHeight="1" x14ac:dyDescent="0.2">
      <c r="B40" s="159" t="s">
        <v>1109</v>
      </c>
      <c r="C40" s="160"/>
      <c r="D40" s="160"/>
      <c r="E40" s="160"/>
      <c r="F40" s="160"/>
      <c r="G40" s="160"/>
      <c r="H40" s="160"/>
      <c r="I40" s="160"/>
      <c r="J40" s="160"/>
      <c r="K40" s="160"/>
      <c r="L40" s="160"/>
      <c r="M40" s="161" t="s">
        <v>720</v>
      </c>
      <c r="N40" s="161"/>
      <c r="O40" s="161" t="s">
        <v>48</v>
      </c>
      <c r="P40" s="161"/>
      <c r="Q40" s="162" t="s">
        <v>49</v>
      </c>
      <c r="R40" s="162"/>
      <c r="S40" s="80" t="s">
        <v>50</v>
      </c>
      <c r="T40" s="80" t="s">
        <v>1108</v>
      </c>
      <c r="U40" s="80" t="s">
        <v>1107</v>
      </c>
      <c r="V40" s="80">
        <f t="shared" si="0"/>
        <v>125.75</v>
      </c>
      <c r="W40" s="81">
        <f t="shared" si="1"/>
        <v>104.5</v>
      </c>
    </row>
    <row r="41" spans="2:23" ht="56.25" customHeight="1" x14ac:dyDescent="0.2">
      <c r="B41" s="159" t="s">
        <v>1106</v>
      </c>
      <c r="C41" s="160"/>
      <c r="D41" s="160"/>
      <c r="E41" s="160"/>
      <c r="F41" s="160"/>
      <c r="G41" s="160"/>
      <c r="H41" s="160"/>
      <c r="I41" s="160"/>
      <c r="J41" s="160"/>
      <c r="K41" s="160"/>
      <c r="L41" s="160"/>
      <c r="M41" s="161" t="s">
        <v>720</v>
      </c>
      <c r="N41" s="161"/>
      <c r="O41" s="161" t="s">
        <v>48</v>
      </c>
      <c r="P41" s="161"/>
      <c r="Q41" s="162" t="s">
        <v>49</v>
      </c>
      <c r="R41" s="162"/>
      <c r="S41" s="80" t="s">
        <v>50</v>
      </c>
      <c r="T41" s="80" t="s">
        <v>339</v>
      </c>
      <c r="U41" s="80" t="s">
        <v>1105</v>
      </c>
      <c r="V41" s="80">
        <f t="shared" si="0"/>
        <v>91.73</v>
      </c>
      <c r="W41" s="81">
        <f t="shared" si="1"/>
        <v>68.8</v>
      </c>
    </row>
    <row r="42" spans="2:23" ht="56.25" customHeight="1" x14ac:dyDescent="0.2">
      <c r="B42" s="159" t="s">
        <v>1104</v>
      </c>
      <c r="C42" s="160"/>
      <c r="D42" s="160"/>
      <c r="E42" s="160"/>
      <c r="F42" s="160"/>
      <c r="G42" s="160"/>
      <c r="H42" s="160"/>
      <c r="I42" s="160"/>
      <c r="J42" s="160"/>
      <c r="K42" s="160"/>
      <c r="L42" s="160"/>
      <c r="M42" s="161" t="s">
        <v>720</v>
      </c>
      <c r="N42" s="161"/>
      <c r="O42" s="161" t="s">
        <v>48</v>
      </c>
      <c r="P42" s="161"/>
      <c r="Q42" s="162" t="s">
        <v>49</v>
      </c>
      <c r="R42" s="162"/>
      <c r="S42" s="80" t="s">
        <v>50</v>
      </c>
      <c r="T42" s="80" t="s">
        <v>960</v>
      </c>
      <c r="U42" s="80" t="s">
        <v>1103</v>
      </c>
      <c r="V42" s="80">
        <f t="shared" si="0"/>
        <v>126.65</v>
      </c>
      <c r="W42" s="81">
        <f t="shared" si="1"/>
        <v>105.5</v>
      </c>
    </row>
    <row r="43" spans="2:23" ht="56.25" customHeight="1" x14ac:dyDescent="0.2">
      <c r="B43" s="159" t="s">
        <v>1102</v>
      </c>
      <c r="C43" s="160"/>
      <c r="D43" s="160"/>
      <c r="E43" s="160"/>
      <c r="F43" s="160"/>
      <c r="G43" s="160"/>
      <c r="H43" s="160"/>
      <c r="I43" s="160"/>
      <c r="J43" s="160"/>
      <c r="K43" s="160"/>
      <c r="L43" s="160"/>
      <c r="M43" s="161" t="s">
        <v>720</v>
      </c>
      <c r="N43" s="161"/>
      <c r="O43" s="161" t="s">
        <v>48</v>
      </c>
      <c r="P43" s="161"/>
      <c r="Q43" s="162" t="s">
        <v>49</v>
      </c>
      <c r="R43" s="162"/>
      <c r="S43" s="80" t="s">
        <v>50</v>
      </c>
      <c r="T43" s="80" t="s">
        <v>1101</v>
      </c>
      <c r="U43" s="80" t="s">
        <v>1100</v>
      </c>
      <c r="V43" s="80">
        <f t="shared" si="0"/>
        <v>128.35</v>
      </c>
      <c r="W43" s="81">
        <f t="shared" si="1"/>
        <v>110</v>
      </c>
    </row>
    <row r="44" spans="2:23" ht="56.25" customHeight="1" x14ac:dyDescent="0.2">
      <c r="B44" s="159" t="s">
        <v>1099</v>
      </c>
      <c r="C44" s="160"/>
      <c r="D44" s="160"/>
      <c r="E44" s="160"/>
      <c r="F44" s="160"/>
      <c r="G44" s="160"/>
      <c r="H44" s="160"/>
      <c r="I44" s="160"/>
      <c r="J44" s="160"/>
      <c r="K44" s="160"/>
      <c r="L44" s="160"/>
      <c r="M44" s="161" t="s">
        <v>720</v>
      </c>
      <c r="N44" s="161"/>
      <c r="O44" s="161" t="s">
        <v>48</v>
      </c>
      <c r="P44" s="161"/>
      <c r="Q44" s="162" t="s">
        <v>49</v>
      </c>
      <c r="R44" s="162"/>
      <c r="S44" s="80" t="s">
        <v>1098</v>
      </c>
      <c r="T44" s="80" t="s">
        <v>929</v>
      </c>
      <c r="U44" s="80" t="s">
        <v>859</v>
      </c>
      <c r="V44" s="80">
        <f t="shared" si="0"/>
        <v>96.93</v>
      </c>
      <c r="W44" s="81">
        <f t="shared" si="1"/>
        <v>93.54</v>
      </c>
    </row>
    <row r="45" spans="2:23" ht="56.25" customHeight="1" x14ac:dyDescent="0.2">
      <c r="B45" s="159" t="s">
        <v>1097</v>
      </c>
      <c r="C45" s="160"/>
      <c r="D45" s="160"/>
      <c r="E45" s="160"/>
      <c r="F45" s="160"/>
      <c r="G45" s="160"/>
      <c r="H45" s="160"/>
      <c r="I45" s="160"/>
      <c r="J45" s="160"/>
      <c r="K45" s="160"/>
      <c r="L45" s="160"/>
      <c r="M45" s="161" t="s">
        <v>720</v>
      </c>
      <c r="N45" s="161"/>
      <c r="O45" s="161" t="s">
        <v>48</v>
      </c>
      <c r="P45" s="161"/>
      <c r="Q45" s="162" t="s">
        <v>49</v>
      </c>
      <c r="R45" s="162"/>
      <c r="S45" s="80" t="s">
        <v>1096</v>
      </c>
      <c r="T45" s="80" t="s">
        <v>1095</v>
      </c>
      <c r="U45" s="80" t="s">
        <v>201</v>
      </c>
      <c r="V45" s="80">
        <f t="shared" si="0"/>
        <v>185.19</v>
      </c>
      <c r="W45" s="81">
        <f t="shared" si="1"/>
        <v>92.59</v>
      </c>
    </row>
    <row r="46" spans="2:23" ht="56.25" customHeight="1" x14ac:dyDescent="0.2">
      <c r="B46" s="159" t="s">
        <v>1094</v>
      </c>
      <c r="C46" s="160"/>
      <c r="D46" s="160"/>
      <c r="E46" s="160"/>
      <c r="F46" s="160"/>
      <c r="G46" s="160"/>
      <c r="H46" s="160"/>
      <c r="I46" s="160"/>
      <c r="J46" s="160"/>
      <c r="K46" s="160"/>
      <c r="L46" s="160"/>
      <c r="M46" s="161" t="s">
        <v>720</v>
      </c>
      <c r="N46" s="161"/>
      <c r="O46" s="161" t="s">
        <v>48</v>
      </c>
      <c r="P46" s="161"/>
      <c r="Q46" s="162" t="s">
        <v>49</v>
      </c>
      <c r="R46" s="162"/>
      <c r="S46" s="80" t="s">
        <v>1093</v>
      </c>
      <c r="T46" s="80" t="s">
        <v>1092</v>
      </c>
      <c r="U46" s="80" t="s">
        <v>1091</v>
      </c>
      <c r="V46" s="80">
        <f t="shared" si="0"/>
        <v>86.78</v>
      </c>
      <c r="W46" s="81">
        <f t="shared" si="1"/>
        <v>81.08</v>
      </c>
    </row>
    <row r="47" spans="2:23" ht="56.25" customHeight="1" x14ac:dyDescent="0.2">
      <c r="B47" s="159" t="s">
        <v>1090</v>
      </c>
      <c r="C47" s="160"/>
      <c r="D47" s="160"/>
      <c r="E47" s="160"/>
      <c r="F47" s="160"/>
      <c r="G47" s="160"/>
      <c r="H47" s="160"/>
      <c r="I47" s="160"/>
      <c r="J47" s="160"/>
      <c r="K47" s="160"/>
      <c r="L47" s="160"/>
      <c r="M47" s="161" t="s">
        <v>720</v>
      </c>
      <c r="N47" s="161"/>
      <c r="O47" s="161" t="s">
        <v>48</v>
      </c>
      <c r="P47" s="161"/>
      <c r="Q47" s="162" t="s">
        <v>49</v>
      </c>
      <c r="R47" s="162"/>
      <c r="S47" s="80" t="s">
        <v>550</v>
      </c>
      <c r="T47" s="80" t="s">
        <v>550</v>
      </c>
      <c r="U47" s="80" t="s">
        <v>830</v>
      </c>
      <c r="V47" s="80">
        <f t="shared" si="0"/>
        <v>111.75</v>
      </c>
      <c r="W47" s="81">
        <f t="shared" si="1"/>
        <v>111.75</v>
      </c>
    </row>
    <row r="48" spans="2:23" ht="56.25" customHeight="1" x14ac:dyDescent="0.2">
      <c r="B48" s="159" t="s">
        <v>1089</v>
      </c>
      <c r="C48" s="160"/>
      <c r="D48" s="160"/>
      <c r="E48" s="160"/>
      <c r="F48" s="160"/>
      <c r="G48" s="160"/>
      <c r="H48" s="160"/>
      <c r="I48" s="160"/>
      <c r="J48" s="160"/>
      <c r="K48" s="160"/>
      <c r="L48" s="160"/>
      <c r="M48" s="161" t="s">
        <v>720</v>
      </c>
      <c r="N48" s="161"/>
      <c r="O48" s="161" t="s">
        <v>48</v>
      </c>
      <c r="P48" s="161"/>
      <c r="Q48" s="162" t="s">
        <v>49</v>
      </c>
      <c r="R48" s="162"/>
      <c r="S48" s="80" t="s">
        <v>50</v>
      </c>
      <c r="T48" s="80" t="s">
        <v>1088</v>
      </c>
      <c r="U48" s="80" t="s">
        <v>1087</v>
      </c>
      <c r="V48" s="80">
        <f t="shared" si="0"/>
        <v>113.85</v>
      </c>
      <c r="W48" s="81">
        <f t="shared" si="1"/>
        <v>92.9</v>
      </c>
    </row>
    <row r="49" spans="2:23" ht="56.25" customHeight="1" x14ac:dyDescent="0.2">
      <c r="B49" s="159" t="s">
        <v>1086</v>
      </c>
      <c r="C49" s="160"/>
      <c r="D49" s="160"/>
      <c r="E49" s="160"/>
      <c r="F49" s="160"/>
      <c r="G49" s="160"/>
      <c r="H49" s="160"/>
      <c r="I49" s="160"/>
      <c r="J49" s="160"/>
      <c r="K49" s="160"/>
      <c r="L49" s="160"/>
      <c r="M49" s="161" t="s">
        <v>720</v>
      </c>
      <c r="N49" s="161"/>
      <c r="O49" s="161" t="s">
        <v>48</v>
      </c>
      <c r="P49" s="161"/>
      <c r="Q49" s="162" t="s">
        <v>49</v>
      </c>
      <c r="R49" s="162"/>
      <c r="S49" s="80" t="s">
        <v>50</v>
      </c>
      <c r="T49" s="80" t="s">
        <v>51</v>
      </c>
      <c r="U49" s="80" t="s">
        <v>550</v>
      </c>
      <c r="V49" s="80">
        <f t="shared" si="0"/>
        <v>160</v>
      </c>
      <c r="W49" s="81">
        <f t="shared" si="1"/>
        <v>80</v>
      </c>
    </row>
    <row r="50" spans="2:23" ht="56.25" customHeight="1" x14ac:dyDescent="0.2">
      <c r="B50" s="159" t="s">
        <v>1085</v>
      </c>
      <c r="C50" s="160"/>
      <c r="D50" s="160"/>
      <c r="E50" s="160"/>
      <c r="F50" s="160"/>
      <c r="G50" s="160"/>
      <c r="H50" s="160"/>
      <c r="I50" s="160"/>
      <c r="J50" s="160"/>
      <c r="K50" s="160"/>
      <c r="L50" s="160"/>
      <c r="M50" s="161" t="s">
        <v>720</v>
      </c>
      <c r="N50" s="161"/>
      <c r="O50" s="161" t="s">
        <v>48</v>
      </c>
      <c r="P50" s="161"/>
      <c r="Q50" s="162" t="s">
        <v>49</v>
      </c>
      <c r="R50" s="162"/>
      <c r="S50" s="80" t="s">
        <v>50</v>
      </c>
      <c r="T50" s="80" t="s">
        <v>1084</v>
      </c>
      <c r="U50" s="80" t="s">
        <v>1083</v>
      </c>
      <c r="V50" s="80">
        <f t="shared" si="0"/>
        <v>111.64</v>
      </c>
      <c r="W50" s="81">
        <f t="shared" si="1"/>
        <v>94</v>
      </c>
    </row>
    <row r="51" spans="2:23" ht="56.25" customHeight="1" x14ac:dyDescent="0.2">
      <c r="B51" s="159" t="s">
        <v>1082</v>
      </c>
      <c r="C51" s="160"/>
      <c r="D51" s="160"/>
      <c r="E51" s="160"/>
      <c r="F51" s="160"/>
      <c r="G51" s="160"/>
      <c r="H51" s="160"/>
      <c r="I51" s="160"/>
      <c r="J51" s="160"/>
      <c r="K51" s="160"/>
      <c r="L51" s="160"/>
      <c r="M51" s="161" t="s">
        <v>720</v>
      </c>
      <c r="N51" s="161"/>
      <c r="O51" s="161" t="s">
        <v>48</v>
      </c>
      <c r="P51" s="161"/>
      <c r="Q51" s="162" t="s">
        <v>49</v>
      </c>
      <c r="R51" s="162"/>
      <c r="S51" s="80" t="s">
        <v>50</v>
      </c>
      <c r="T51" s="80" t="s">
        <v>62</v>
      </c>
      <c r="U51" s="80" t="s">
        <v>62</v>
      </c>
      <c r="V51" s="80" t="str">
        <f t="shared" si="0"/>
        <v>N/A</v>
      </c>
      <c r="W51" s="81">
        <f t="shared" si="1"/>
        <v>0</v>
      </c>
    </row>
    <row r="52" spans="2:23" ht="56.25" customHeight="1" x14ac:dyDescent="0.2">
      <c r="B52" s="159" t="s">
        <v>1081</v>
      </c>
      <c r="C52" s="160"/>
      <c r="D52" s="160"/>
      <c r="E52" s="160"/>
      <c r="F52" s="160"/>
      <c r="G52" s="160"/>
      <c r="H52" s="160"/>
      <c r="I52" s="160"/>
      <c r="J52" s="160"/>
      <c r="K52" s="160"/>
      <c r="L52" s="160"/>
      <c r="M52" s="161" t="s">
        <v>720</v>
      </c>
      <c r="N52" s="161"/>
      <c r="O52" s="161" t="s">
        <v>48</v>
      </c>
      <c r="P52" s="161"/>
      <c r="Q52" s="162" t="s">
        <v>49</v>
      </c>
      <c r="R52" s="162"/>
      <c r="S52" s="80" t="s">
        <v>50</v>
      </c>
      <c r="T52" s="80" t="s">
        <v>1080</v>
      </c>
      <c r="U52" s="80" t="s">
        <v>858</v>
      </c>
      <c r="V52" s="80">
        <f t="shared" si="0"/>
        <v>133.28</v>
      </c>
      <c r="W52" s="81">
        <f t="shared" si="1"/>
        <v>88.9</v>
      </c>
    </row>
    <row r="53" spans="2:23" ht="56.25" customHeight="1" x14ac:dyDescent="0.2">
      <c r="B53" s="159" t="s">
        <v>1079</v>
      </c>
      <c r="C53" s="160"/>
      <c r="D53" s="160"/>
      <c r="E53" s="160"/>
      <c r="F53" s="160"/>
      <c r="G53" s="160"/>
      <c r="H53" s="160"/>
      <c r="I53" s="160"/>
      <c r="J53" s="160"/>
      <c r="K53" s="160"/>
      <c r="L53" s="160"/>
      <c r="M53" s="161" t="s">
        <v>720</v>
      </c>
      <c r="N53" s="161"/>
      <c r="O53" s="161" t="s">
        <v>48</v>
      </c>
      <c r="P53" s="161"/>
      <c r="Q53" s="162" t="s">
        <v>49</v>
      </c>
      <c r="R53" s="162"/>
      <c r="S53" s="80" t="s">
        <v>51</v>
      </c>
      <c r="T53" s="80" t="s">
        <v>827</v>
      </c>
      <c r="U53" s="80" t="s">
        <v>827</v>
      </c>
      <c r="V53" s="80">
        <f t="shared" ref="V53:V72" si="2">+IF(ISERR(U53/T53*100),"N/A",ROUND(U53/T53*100,2))</f>
        <v>100</v>
      </c>
      <c r="W53" s="81">
        <f t="shared" ref="W53:W72" si="3">+IF(ISERR(U53/S53*100),"N/A",ROUND(U53/S53*100,2))</f>
        <v>173.4</v>
      </c>
    </row>
    <row r="54" spans="2:23" ht="56.25" customHeight="1" x14ac:dyDescent="0.2">
      <c r="B54" s="159" t="s">
        <v>1078</v>
      </c>
      <c r="C54" s="160"/>
      <c r="D54" s="160"/>
      <c r="E54" s="160"/>
      <c r="F54" s="160"/>
      <c r="G54" s="160"/>
      <c r="H54" s="160"/>
      <c r="I54" s="160"/>
      <c r="J54" s="160"/>
      <c r="K54" s="160"/>
      <c r="L54" s="160"/>
      <c r="M54" s="161" t="s">
        <v>720</v>
      </c>
      <c r="N54" s="161"/>
      <c r="O54" s="161" t="s">
        <v>48</v>
      </c>
      <c r="P54" s="161"/>
      <c r="Q54" s="162" t="s">
        <v>49</v>
      </c>
      <c r="R54" s="162"/>
      <c r="S54" s="80" t="s">
        <v>50</v>
      </c>
      <c r="T54" s="80" t="s">
        <v>1077</v>
      </c>
      <c r="U54" s="80" t="s">
        <v>1077</v>
      </c>
      <c r="V54" s="80">
        <f t="shared" si="2"/>
        <v>100</v>
      </c>
      <c r="W54" s="81">
        <f t="shared" si="3"/>
        <v>46.7</v>
      </c>
    </row>
    <row r="55" spans="2:23" ht="56.25" customHeight="1" x14ac:dyDescent="0.2">
      <c r="B55" s="159" t="s">
        <v>1076</v>
      </c>
      <c r="C55" s="160"/>
      <c r="D55" s="160"/>
      <c r="E55" s="160"/>
      <c r="F55" s="160"/>
      <c r="G55" s="160"/>
      <c r="H55" s="160"/>
      <c r="I55" s="160"/>
      <c r="J55" s="160"/>
      <c r="K55" s="160"/>
      <c r="L55" s="160"/>
      <c r="M55" s="161" t="s">
        <v>720</v>
      </c>
      <c r="N55" s="161"/>
      <c r="O55" s="161" t="s">
        <v>48</v>
      </c>
      <c r="P55" s="161"/>
      <c r="Q55" s="162" t="s">
        <v>49</v>
      </c>
      <c r="R55" s="162"/>
      <c r="S55" s="80" t="s">
        <v>50</v>
      </c>
      <c r="T55" s="80" t="s">
        <v>1075</v>
      </c>
      <c r="U55" s="80" t="s">
        <v>1075</v>
      </c>
      <c r="V55" s="80">
        <f t="shared" si="2"/>
        <v>100</v>
      </c>
      <c r="W55" s="81">
        <f t="shared" si="3"/>
        <v>76.5</v>
      </c>
    </row>
    <row r="56" spans="2:23" ht="56.25" customHeight="1" x14ac:dyDescent="0.2">
      <c r="B56" s="159" t="s">
        <v>1074</v>
      </c>
      <c r="C56" s="160"/>
      <c r="D56" s="160"/>
      <c r="E56" s="160"/>
      <c r="F56" s="160"/>
      <c r="G56" s="160"/>
      <c r="H56" s="160"/>
      <c r="I56" s="160"/>
      <c r="J56" s="160"/>
      <c r="K56" s="160"/>
      <c r="L56" s="160"/>
      <c r="M56" s="161" t="s">
        <v>720</v>
      </c>
      <c r="N56" s="161"/>
      <c r="O56" s="161" t="s">
        <v>48</v>
      </c>
      <c r="P56" s="161"/>
      <c r="Q56" s="162" t="s">
        <v>49</v>
      </c>
      <c r="R56" s="162"/>
      <c r="S56" s="80" t="s">
        <v>50</v>
      </c>
      <c r="T56" s="80" t="s">
        <v>1073</v>
      </c>
      <c r="U56" s="80" t="s">
        <v>1073</v>
      </c>
      <c r="V56" s="80">
        <f t="shared" si="2"/>
        <v>100</v>
      </c>
      <c r="W56" s="81">
        <f t="shared" si="3"/>
        <v>79</v>
      </c>
    </row>
    <row r="57" spans="2:23" ht="56.25" customHeight="1" x14ac:dyDescent="0.2">
      <c r="B57" s="159" t="s">
        <v>1072</v>
      </c>
      <c r="C57" s="160"/>
      <c r="D57" s="160"/>
      <c r="E57" s="160"/>
      <c r="F57" s="160"/>
      <c r="G57" s="160"/>
      <c r="H57" s="160"/>
      <c r="I57" s="160"/>
      <c r="J57" s="160"/>
      <c r="K57" s="160"/>
      <c r="L57" s="160"/>
      <c r="M57" s="161" t="s">
        <v>720</v>
      </c>
      <c r="N57" s="161"/>
      <c r="O57" s="161" t="s">
        <v>48</v>
      </c>
      <c r="P57" s="161"/>
      <c r="Q57" s="162" t="s">
        <v>49</v>
      </c>
      <c r="R57" s="162"/>
      <c r="S57" s="80" t="s">
        <v>50</v>
      </c>
      <c r="T57" s="80" t="s">
        <v>50</v>
      </c>
      <c r="U57" s="80" t="s">
        <v>1071</v>
      </c>
      <c r="V57" s="80">
        <f t="shared" si="2"/>
        <v>101.2</v>
      </c>
      <c r="W57" s="81">
        <f t="shared" si="3"/>
        <v>101.2</v>
      </c>
    </row>
    <row r="58" spans="2:23" ht="56.25" customHeight="1" x14ac:dyDescent="0.2">
      <c r="B58" s="159" t="s">
        <v>1070</v>
      </c>
      <c r="C58" s="160"/>
      <c r="D58" s="160"/>
      <c r="E58" s="160"/>
      <c r="F58" s="160"/>
      <c r="G58" s="160"/>
      <c r="H58" s="160"/>
      <c r="I58" s="160"/>
      <c r="J58" s="160"/>
      <c r="K58" s="160"/>
      <c r="L58" s="160"/>
      <c r="M58" s="161" t="s">
        <v>720</v>
      </c>
      <c r="N58" s="161"/>
      <c r="O58" s="161" t="s">
        <v>48</v>
      </c>
      <c r="P58" s="161"/>
      <c r="Q58" s="162" t="s">
        <v>49</v>
      </c>
      <c r="R58" s="162"/>
      <c r="S58" s="80" t="s">
        <v>50</v>
      </c>
      <c r="T58" s="80" t="s">
        <v>50</v>
      </c>
      <c r="U58" s="80" t="s">
        <v>1069</v>
      </c>
      <c r="V58" s="80">
        <f t="shared" si="2"/>
        <v>102.2</v>
      </c>
      <c r="W58" s="81">
        <f t="shared" si="3"/>
        <v>102.2</v>
      </c>
    </row>
    <row r="59" spans="2:23" ht="56.25" customHeight="1" x14ac:dyDescent="0.2">
      <c r="B59" s="159" t="s">
        <v>1068</v>
      </c>
      <c r="C59" s="160"/>
      <c r="D59" s="160"/>
      <c r="E59" s="160"/>
      <c r="F59" s="160"/>
      <c r="G59" s="160"/>
      <c r="H59" s="160"/>
      <c r="I59" s="160"/>
      <c r="J59" s="160"/>
      <c r="K59" s="160"/>
      <c r="L59" s="160"/>
      <c r="M59" s="161" t="s">
        <v>720</v>
      </c>
      <c r="N59" s="161"/>
      <c r="O59" s="161" t="s">
        <v>48</v>
      </c>
      <c r="P59" s="161"/>
      <c r="Q59" s="162" t="s">
        <v>49</v>
      </c>
      <c r="R59" s="162"/>
      <c r="S59" s="80" t="s">
        <v>50</v>
      </c>
      <c r="T59" s="80" t="s">
        <v>50</v>
      </c>
      <c r="U59" s="80" t="s">
        <v>50</v>
      </c>
      <c r="V59" s="80">
        <f t="shared" si="2"/>
        <v>100</v>
      </c>
      <c r="W59" s="81">
        <f t="shared" si="3"/>
        <v>100</v>
      </c>
    </row>
    <row r="60" spans="2:23" ht="56.25" customHeight="1" x14ac:dyDescent="0.2">
      <c r="B60" s="159" t="s">
        <v>1067</v>
      </c>
      <c r="C60" s="160"/>
      <c r="D60" s="160"/>
      <c r="E60" s="160"/>
      <c r="F60" s="160"/>
      <c r="G60" s="160"/>
      <c r="H60" s="160"/>
      <c r="I60" s="160"/>
      <c r="J60" s="160"/>
      <c r="K60" s="160"/>
      <c r="L60" s="160"/>
      <c r="M60" s="161" t="s">
        <v>720</v>
      </c>
      <c r="N60" s="161"/>
      <c r="O60" s="161" t="s">
        <v>48</v>
      </c>
      <c r="P60" s="161"/>
      <c r="Q60" s="162" t="s">
        <v>49</v>
      </c>
      <c r="R60" s="162"/>
      <c r="S60" s="80" t="s">
        <v>50</v>
      </c>
      <c r="T60" s="80" t="s">
        <v>50</v>
      </c>
      <c r="U60" s="80" t="s">
        <v>1066</v>
      </c>
      <c r="V60" s="80">
        <f t="shared" si="2"/>
        <v>107.7</v>
      </c>
      <c r="W60" s="81">
        <f t="shared" si="3"/>
        <v>107.7</v>
      </c>
    </row>
    <row r="61" spans="2:23" ht="56.25" customHeight="1" x14ac:dyDescent="0.2">
      <c r="B61" s="159" t="s">
        <v>1065</v>
      </c>
      <c r="C61" s="160"/>
      <c r="D61" s="160"/>
      <c r="E61" s="160"/>
      <c r="F61" s="160"/>
      <c r="G61" s="160"/>
      <c r="H61" s="160"/>
      <c r="I61" s="160"/>
      <c r="J61" s="160"/>
      <c r="K61" s="160"/>
      <c r="L61" s="160"/>
      <c r="M61" s="161" t="s">
        <v>720</v>
      </c>
      <c r="N61" s="161"/>
      <c r="O61" s="161" t="s">
        <v>48</v>
      </c>
      <c r="P61" s="161"/>
      <c r="Q61" s="162" t="s">
        <v>49</v>
      </c>
      <c r="R61" s="162"/>
      <c r="S61" s="80" t="s">
        <v>50</v>
      </c>
      <c r="T61" s="80" t="s">
        <v>50</v>
      </c>
      <c r="U61" s="80" t="s">
        <v>1064</v>
      </c>
      <c r="V61" s="80">
        <f t="shared" si="2"/>
        <v>111.1</v>
      </c>
      <c r="W61" s="81">
        <f t="shared" si="3"/>
        <v>111.1</v>
      </c>
    </row>
    <row r="62" spans="2:23" ht="56.25" customHeight="1" x14ac:dyDescent="0.2">
      <c r="B62" s="159" t="s">
        <v>1063</v>
      </c>
      <c r="C62" s="160"/>
      <c r="D62" s="160"/>
      <c r="E62" s="160"/>
      <c r="F62" s="160"/>
      <c r="G62" s="160"/>
      <c r="H62" s="160"/>
      <c r="I62" s="160"/>
      <c r="J62" s="160"/>
      <c r="K62" s="160"/>
      <c r="L62" s="160"/>
      <c r="M62" s="161" t="s">
        <v>720</v>
      </c>
      <c r="N62" s="161"/>
      <c r="O62" s="161" t="s">
        <v>48</v>
      </c>
      <c r="P62" s="161"/>
      <c r="Q62" s="162" t="s">
        <v>49</v>
      </c>
      <c r="R62" s="162"/>
      <c r="S62" s="80" t="s">
        <v>50</v>
      </c>
      <c r="T62" s="80" t="s">
        <v>50</v>
      </c>
      <c r="U62" s="80" t="s">
        <v>1062</v>
      </c>
      <c r="V62" s="80">
        <f t="shared" si="2"/>
        <v>107.9</v>
      </c>
      <c r="W62" s="81">
        <f t="shared" si="3"/>
        <v>107.9</v>
      </c>
    </row>
    <row r="63" spans="2:23" ht="56.25" customHeight="1" x14ac:dyDescent="0.2">
      <c r="B63" s="159" t="s">
        <v>1061</v>
      </c>
      <c r="C63" s="160"/>
      <c r="D63" s="160"/>
      <c r="E63" s="160"/>
      <c r="F63" s="160"/>
      <c r="G63" s="160"/>
      <c r="H63" s="160"/>
      <c r="I63" s="160"/>
      <c r="J63" s="160"/>
      <c r="K63" s="160"/>
      <c r="L63" s="160"/>
      <c r="M63" s="161" t="s">
        <v>720</v>
      </c>
      <c r="N63" s="161"/>
      <c r="O63" s="161" t="s">
        <v>48</v>
      </c>
      <c r="P63" s="161"/>
      <c r="Q63" s="162" t="s">
        <v>49</v>
      </c>
      <c r="R63" s="162"/>
      <c r="S63" s="80" t="s">
        <v>50</v>
      </c>
      <c r="T63" s="80" t="s">
        <v>50</v>
      </c>
      <c r="U63" s="80" t="s">
        <v>1060</v>
      </c>
      <c r="V63" s="80">
        <f t="shared" si="2"/>
        <v>104</v>
      </c>
      <c r="W63" s="81">
        <f t="shared" si="3"/>
        <v>104</v>
      </c>
    </row>
    <row r="64" spans="2:23" ht="56.25" customHeight="1" x14ac:dyDescent="0.2">
      <c r="B64" s="159" t="s">
        <v>1059</v>
      </c>
      <c r="C64" s="160"/>
      <c r="D64" s="160"/>
      <c r="E64" s="160"/>
      <c r="F64" s="160"/>
      <c r="G64" s="160"/>
      <c r="H64" s="160"/>
      <c r="I64" s="160"/>
      <c r="J64" s="160"/>
      <c r="K64" s="160"/>
      <c r="L64" s="160"/>
      <c r="M64" s="161" t="s">
        <v>838</v>
      </c>
      <c r="N64" s="161"/>
      <c r="O64" s="161" t="s">
        <v>48</v>
      </c>
      <c r="P64" s="161"/>
      <c r="Q64" s="162" t="s">
        <v>49</v>
      </c>
      <c r="R64" s="162"/>
      <c r="S64" s="80" t="s">
        <v>1058</v>
      </c>
      <c r="T64" s="80" t="s">
        <v>1057</v>
      </c>
      <c r="U64" s="80" t="s">
        <v>559</v>
      </c>
      <c r="V64" s="80">
        <f t="shared" si="2"/>
        <v>173.42</v>
      </c>
      <c r="W64" s="81">
        <f t="shared" si="3"/>
        <v>242.14</v>
      </c>
    </row>
    <row r="65" spans="2:25" ht="56.25" customHeight="1" x14ac:dyDescent="0.2">
      <c r="B65" s="159" t="s">
        <v>1056</v>
      </c>
      <c r="C65" s="160"/>
      <c r="D65" s="160"/>
      <c r="E65" s="160"/>
      <c r="F65" s="160"/>
      <c r="G65" s="160"/>
      <c r="H65" s="160"/>
      <c r="I65" s="160"/>
      <c r="J65" s="160"/>
      <c r="K65" s="160"/>
      <c r="L65" s="160"/>
      <c r="M65" s="161" t="s">
        <v>838</v>
      </c>
      <c r="N65" s="161"/>
      <c r="O65" s="161" t="s">
        <v>48</v>
      </c>
      <c r="P65" s="161"/>
      <c r="Q65" s="162" t="s">
        <v>49</v>
      </c>
      <c r="R65" s="162"/>
      <c r="S65" s="80" t="s">
        <v>1055</v>
      </c>
      <c r="T65" s="80" t="s">
        <v>1054</v>
      </c>
      <c r="U65" s="80" t="s">
        <v>1053</v>
      </c>
      <c r="V65" s="80">
        <f t="shared" si="2"/>
        <v>126.95</v>
      </c>
      <c r="W65" s="81">
        <f t="shared" si="3"/>
        <v>128.97</v>
      </c>
    </row>
    <row r="66" spans="2:25" ht="56.25" customHeight="1" x14ac:dyDescent="0.2">
      <c r="B66" s="159" t="s">
        <v>1052</v>
      </c>
      <c r="C66" s="160"/>
      <c r="D66" s="160"/>
      <c r="E66" s="160"/>
      <c r="F66" s="160"/>
      <c r="G66" s="160"/>
      <c r="H66" s="160"/>
      <c r="I66" s="160"/>
      <c r="J66" s="160"/>
      <c r="K66" s="160"/>
      <c r="L66" s="160"/>
      <c r="M66" s="161" t="s">
        <v>838</v>
      </c>
      <c r="N66" s="161"/>
      <c r="O66" s="161" t="s">
        <v>48</v>
      </c>
      <c r="P66" s="161"/>
      <c r="Q66" s="162" t="s">
        <v>49</v>
      </c>
      <c r="R66" s="162"/>
      <c r="S66" s="80" t="s">
        <v>1051</v>
      </c>
      <c r="T66" s="80" t="s">
        <v>1051</v>
      </c>
      <c r="U66" s="80" t="s">
        <v>634</v>
      </c>
      <c r="V66" s="80">
        <f t="shared" si="2"/>
        <v>99.33</v>
      </c>
      <c r="W66" s="81">
        <f t="shared" si="3"/>
        <v>99.33</v>
      </c>
    </row>
    <row r="67" spans="2:25" ht="56.25" customHeight="1" x14ac:dyDescent="0.2">
      <c r="B67" s="159" t="s">
        <v>1050</v>
      </c>
      <c r="C67" s="160"/>
      <c r="D67" s="160"/>
      <c r="E67" s="160"/>
      <c r="F67" s="160"/>
      <c r="G67" s="160"/>
      <c r="H67" s="160"/>
      <c r="I67" s="160"/>
      <c r="J67" s="160"/>
      <c r="K67" s="160"/>
      <c r="L67" s="160"/>
      <c r="M67" s="161" t="s">
        <v>838</v>
      </c>
      <c r="N67" s="161"/>
      <c r="O67" s="161" t="s">
        <v>48</v>
      </c>
      <c r="P67" s="161"/>
      <c r="Q67" s="162" t="s">
        <v>49</v>
      </c>
      <c r="R67" s="162"/>
      <c r="S67" s="80" t="s">
        <v>1049</v>
      </c>
      <c r="T67" s="80" t="s">
        <v>1048</v>
      </c>
      <c r="U67" s="80" t="s">
        <v>1047</v>
      </c>
      <c r="V67" s="80">
        <f t="shared" si="2"/>
        <v>116.82</v>
      </c>
      <c r="W67" s="81">
        <f t="shared" si="3"/>
        <v>107.98</v>
      </c>
    </row>
    <row r="68" spans="2:25" ht="56.25" customHeight="1" x14ac:dyDescent="0.2">
      <c r="B68" s="159" t="s">
        <v>1046</v>
      </c>
      <c r="C68" s="160"/>
      <c r="D68" s="160"/>
      <c r="E68" s="160"/>
      <c r="F68" s="160"/>
      <c r="G68" s="160"/>
      <c r="H68" s="160"/>
      <c r="I68" s="160"/>
      <c r="J68" s="160"/>
      <c r="K68" s="160"/>
      <c r="L68" s="160"/>
      <c r="M68" s="161" t="s">
        <v>838</v>
      </c>
      <c r="N68" s="161"/>
      <c r="O68" s="161" t="s">
        <v>48</v>
      </c>
      <c r="P68" s="161"/>
      <c r="Q68" s="162" t="s">
        <v>49</v>
      </c>
      <c r="R68" s="162"/>
      <c r="S68" s="80" t="s">
        <v>1045</v>
      </c>
      <c r="T68" s="80" t="s">
        <v>1044</v>
      </c>
      <c r="U68" s="80" t="s">
        <v>1043</v>
      </c>
      <c r="V68" s="80">
        <f t="shared" si="2"/>
        <v>82.93</v>
      </c>
      <c r="W68" s="81">
        <f t="shared" si="3"/>
        <v>90.91</v>
      </c>
    </row>
    <row r="69" spans="2:25" ht="56.25" customHeight="1" x14ac:dyDescent="0.2">
      <c r="B69" s="159" t="s">
        <v>1042</v>
      </c>
      <c r="C69" s="160"/>
      <c r="D69" s="160"/>
      <c r="E69" s="160"/>
      <c r="F69" s="160"/>
      <c r="G69" s="160"/>
      <c r="H69" s="160"/>
      <c r="I69" s="160"/>
      <c r="J69" s="160"/>
      <c r="K69" s="160"/>
      <c r="L69" s="160"/>
      <c r="M69" s="161" t="s">
        <v>838</v>
      </c>
      <c r="N69" s="161"/>
      <c r="O69" s="161" t="s">
        <v>48</v>
      </c>
      <c r="P69" s="161"/>
      <c r="Q69" s="162" t="s">
        <v>49</v>
      </c>
      <c r="R69" s="162"/>
      <c r="S69" s="80" t="s">
        <v>235</v>
      </c>
      <c r="T69" s="80" t="s">
        <v>1041</v>
      </c>
      <c r="U69" s="80" t="s">
        <v>1040</v>
      </c>
      <c r="V69" s="80">
        <f t="shared" si="2"/>
        <v>100.81</v>
      </c>
      <c r="W69" s="81">
        <f t="shared" si="3"/>
        <v>93.96</v>
      </c>
    </row>
    <row r="70" spans="2:25" ht="56.25" customHeight="1" x14ac:dyDescent="0.2">
      <c r="B70" s="159" t="s">
        <v>1039</v>
      </c>
      <c r="C70" s="160"/>
      <c r="D70" s="160"/>
      <c r="E70" s="160"/>
      <c r="F70" s="160"/>
      <c r="G70" s="160"/>
      <c r="H70" s="160"/>
      <c r="I70" s="160"/>
      <c r="J70" s="160"/>
      <c r="K70" s="160"/>
      <c r="L70" s="160"/>
      <c r="M70" s="161" t="s">
        <v>1034</v>
      </c>
      <c r="N70" s="161"/>
      <c r="O70" s="161" t="s">
        <v>48</v>
      </c>
      <c r="P70" s="161"/>
      <c r="Q70" s="162" t="s">
        <v>49</v>
      </c>
      <c r="R70" s="162"/>
      <c r="S70" s="80" t="s">
        <v>1038</v>
      </c>
      <c r="T70" s="80" t="s">
        <v>1037</v>
      </c>
      <c r="U70" s="80" t="s">
        <v>1036</v>
      </c>
      <c r="V70" s="80">
        <f t="shared" si="2"/>
        <v>102.89</v>
      </c>
      <c r="W70" s="81">
        <f t="shared" si="3"/>
        <v>1.34</v>
      </c>
    </row>
    <row r="71" spans="2:25" ht="56.25" customHeight="1" x14ac:dyDescent="0.2">
      <c r="B71" s="159" t="s">
        <v>1035</v>
      </c>
      <c r="C71" s="160"/>
      <c r="D71" s="160"/>
      <c r="E71" s="160"/>
      <c r="F71" s="160"/>
      <c r="G71" s="160"/>
      <c r="H71" s="160"/>
      <c r="I71" s="160"/>
      <c r="J71" s="160"/>
      <c r="K71" s="160"/>
      <c r="L71" s="160"/>
      <c r="M71" s="161" t="s">
        <v>1034</v>
      </c>
      <c r="N71" s="161"/>
      <c r="O71" s="161" t="s">
        <v>48</v>
      </c>
      <c r="P71" s="161"/>
      <c r="Q71" s="162" t="s">
        <v>49</v>
      </c>
      <c r="R71" s="162"/>
      <c r="S71" s="80" t="s">
        <v>1033</v>
      </c>
      <c r="T71" s="80" t="s">
        <v>1032</v>
      </c>
      <c r="U71" s="80" t="s">
        <v>1031</v>
      </c>
      <c r="V71" s="80">
        <f t="shared" si="2"/>
        <v>98.28</v>
      </c>
      <c r="W71" s="81">
        <f t="shared" si="3"/>
        <v>0.89</v>
      </c>
    </row>
    <row r="72" spans="2:25" ht="56.25" customHeight="1" thickBot="1" x14ac:dyDescent="0.25">
      <c r="B72" s="159" t="s">
        <v>1030</v>
      </c>
      <c r="C72" s="160"/>
      <c r="D72" s="160"/>
      <c r="E72" s="160"/>
      <c r="F72" s="160"/>
      <c r="G72" s="160"/>
      <c r="H72" s="160"/>
      <c r="I72" s="160"/>
      <c r="J72" s="160"/>
      <c r="K72" s="160"/>
      <c r="L72" s="160"/>
      <c r="M72" s="161" t="s">
        <v>715</v>
      </c>
      <c r="N72" s="161"/>
      <c r="O72" s="161" t="s">
        <v>48</v>
      </c>
      <c r="P72" s="161"/>
      <c r="Q72" s="162" t="s">
        <v>49</v>
      </c>
      <c r="R72" s="162"/>
      <c r="S72" s="80" t="s">
        <v>1029</v>
      </c>
      <c r="T72" s="80" t="s">
        <v>1028</v>
      </c>
      <c r="U72" s="80" t="s">
        <v>1027</v>
      </c>
      <c r="V72" s="80">
        <f t="shared" si="2"/>
        <v>87.56</v>
      </c>
      <c r="W72" s="81">
        <f t="shared" si="3"/>
        <v>90.52</v>
      </c>
    </row>
    <row r="73" spans="2:25" ht="21.75" customHeight="1" thickTop="1" thickBot="1" x14ac:dyDescent="0.25">
      <c r="B73" s="1" t="s">
        <v>63</v>
      </c>
      <c r="C73" s="2"/>
      <c r="D73" s="2"/>
      <c r="E73" s="2"/>
      <c r="F73" s="2"/>
      <c r="G73" s="2"/>
      <c r="H73" s="3"/>
      <c r="I73" s="3"/>
      <c r="J73" s="3"/>
      <c r="K73" s="3"/>
      <c r="L73" s="3"/>
      <c r="M73" s="3"/>
      <c r="N73" s="3"/>
      <c r="O73" s="3"/>
      <c r="P73" s="3"/>
      <c r="Q73" s="3"/>
      <c r="R73" s="3"/>
      <c r="S73" s="3"/>
      <c r="T73" s="3"/>
      <c r="U73" s="3"/>
      <c r="V73" s="3"/>
      <c r="W73" s="4"/>
      <c r="X73" s="82"/>
    </row>
    <row r="74" spans="2:25" ht="29.25" customHeight="1" thickTop="1" thickBot="1" x14ac:dyDescent="0.25">
      <c r="B74" s="143" t="s">
        <v>2096</v>
      </c>
      <c r="C74" s="144"/>
      <c r="D74" s="144"/>
      <c r="E74" s="144"/>
      <c r="F74" s="144"/>
      <c r="G74" s="144"/>
      <c r="H74" s="144"/>
      <c r="I74" s="144"/>
      <c r="J74" s="144"/>
      <c r="K74" s="144"/>
      <c r="L74" s="144"/>
      <c r="M74" s="144"/>
      <c r="N74" s="144"/>
      <c r="O74" s="144"/>
      <c r="P74" s="144"/>
      <c r="Q74" s="145"/>
      <c r="R74" s="83" t="s">
        <v>41</v>
      </c>
      <c r="S74" s="149" t="s">
        <v>42</v>
      </c>
      <c r="T74" s="149"/>
      <c r="U74" s="84" t="s">
        <v>64</v>
      </c>
      <c r="V74" s="150" t="s">
        <v>65</v>
      </c>
      <c r="W74" s="151"/>
    </row>
    <row r="75" spans="2:25" ht="30.75" customHeight="1" thickBot="1" x14ac:dyDescent="0.25">
      <c r="B75" s="146"/>
      <c r="C75" s="147"/>
      <c r="D75" s="147"/>
      <c r="E75" s="147"/>
      <c r="F75" s="147"/>
      <c r="G75" s="147"/>
      <c r="H75" s="147"/>
      <c r="I75" s="147"/>
      <c r="J75" s="147"/>
      <c r="K75" s="147"/>
      <c r="L75" s="147"/>
      <c r="M75" s="147"/>
      <c r="N75" s="147"/>
      <c r="O75" s="147"/>
      <c r="P75" s="147"/>
      <c r="Q75" s="148"/>
      <c r="R75" s="85" t="s">
        <v>66</v>
      </c>
      <c r="S75" s="85" t="s">
        <v>66</v>
      </c>
      <c r="T75" s="85" t="s">
        <v>48</v>
      </c>
      <c r="U75" s="85" t="s">
        <v>66</v>
      </c>
      <c r="V75" s="85" t="s">
        <v>67</v>
      </c>
      <c r="W75" s="86" t="s">
        <v>68</v>
      </c>
      <c r="Y75" s="82"/>
    </row>
    <row r="76" spans="2:25" ht="23.25" customHeight="1" thickBot="1" x14ac:dyDescent="0.25">
      <c r="B76" s="152" t="s">
        <v>69</v>
      </c>
      <c r="C76" s="153"/>
      <c r="D76" s="153"/>
      <c r="E76" s="87" t="s">
        <v>1025</v>
      </c>
      <c r="F76" s="87"/>
      <c r="G76" s="87"/>
      <c r="H76" s="88"/>
      <c r="I76" s="88"/>
      <c r="J76" s="88"/>
      <c r="K76" s="88"/>
      <c r="L76" s="88"/>
      <c r="M76" s="88"/>
      <c r="N76" s="88"/>
      <c r="O76" s="88"/>
      <c r="P76" s="89"/>
      <c r="Q76" s="89"/>
      <c r="R76" s="90" t="s">
        <v>1026</v>
      </c>
      <c r="S76" s="91" t="s">
        <v>10</v>
      </c>
      <c r="T76" s="89"/>
      <c r="U76" s="91" t="s">
        <v>1022</v>
      </c>
      <c r="V76" s="89"/>
      <c r="W76" s="92">
        <f t="shared" ref="W76:W87" si="4">+IF(ISERR(U76/R76*100),"N/A",ROUND(U76/R76*100,2))</f>
        <v>40.14</v>
      </c>
    </row>
    <row r="77" spans="2:25" ht="26.25" customHeight="1" x14ac:dyDescent="0.2">
      <c r="B77" s="154" t="s">
        <v>73</v>
      </c>
      <c r="C77" s="155"/>
      <c r="D77" s="155"/>
      <c r="E77" s="93" t="s">
        <v>1025</v>
      </c>
      <c r="F77" s="93"/>
      <c r="G77" s="93"/>
      <c r="H77" s="94"/>
      <c r="I77" s="94"/>
      <c r="J77" s="94"/>
      <c r="K77" s="94"/>
      <c r="L77" s="94"/>
      <c r="M77" s="94"/>
      <c r="N77" s="94"/>
      <c r="O77" s="94"/>
      <c r="P77" s="95"/>
      <c r="Q77" s="95"/>
      <c r="R77" s="96" t="s">
        <v>1024</v>
      </c>
      <c r="S77" s="97" t="s">
        <v>1023</v>
      </c>
      <c r="T77" s="97">
        <f>+IF(ISERR(S77/R77*100),"N/A",ROUND(S77/R77*100,2))</f>
        <v>50.25</v>
      </c>
      <c r="U77" s="97" t="s">
        <v>1022</v>
      </c>
      <c r="V77" s="97">
        <f>+IF(ISERR(U77/S77*100),"N/A",ROUND(U77/S77*100,2))</f>
        <v>81.8</v>
      </c>
      <c r="W77" s="98">
        <f t="shared" si="4"/>
        <v>41.11</v>
      </c>
    </row>
    <row r="78" spans="2:25" ht="23.25" customHeight="1" thickBot="1" x14ac:dyDescent="0.25">
      <c r="B78" s="152" t="s">
        <v>69</v>
      </c>
      <c r="C78" s="153"/>
      <c r="D78" s="153"/>
      <c r="E78" s="87" t="s">
        <v>1021</v>
      </c>
      <c r="F78" s="87"/>
      <c r="G78" s="87"/>
      <c r="H78" s="88"/>
      <c r="I78" s="88"/>
      <c r="J78" s="88"/>
      <c r="K78" s="88"/>
      <c r="L78" s="88"/>
      <c r="M78" s="88"/>
      <c r="N78" s="88"/>
      <c r="O78" s="88"/>
      <c r="P78" s="89"/>
      <c r="Q78" s="89"/>
      <c r="R78" s="90" t="s">
        <v>1020</v>
      </c>
      <c r="S78" s="91" t="s">
        <v>10</v>
      </c>
      <c r="T78" s="89"/>
      <c r="U78" s="91" t="s">
        <v>1019</v>
      </c>
      <c r="V78" s="89"/>
      <c r="W78" s="92">
        <f t="shared" si="4"/>
        <v>30.77</v>
      </c>
    </row>
    <row r="79" spans="2:25" ht="26.25" customHeight="1" x14ac:dyDescent="0.2">
      <c r="B79" s="154" t="s">
        <v>73</v>
      </c>
      <c r="C79" s="155"/>
      <c r="D79" s="155"/>
      <c r="E79" s="93" t="s">
        <v>1021</v>
      </c>
      <c r="F79" s="93"/>
      <c r="G79" s="93"/>
      <c r="H79" s="94"/>
      <c r="I79" s="94"/>
      <c r="J79" s="94"/>
      <c r="K79" s="94"/>
      <c r="L79" s="94"/>
      <c r="M79" s="94"/>
      <c r="N79" s="94"/>
      <c r="O79" s="94"/>
      <c r="P79" s="95"/>
      <c r="Q79" s="95"/>
      <c r="R79" s="96" t="s">
        <v>1020</v>
      </c>
      <c r="S79" s="97" t="s">
        <v>1019</v>
      </c>
      <c r="T79" s="97">
        <f>+IF(ISERR(S79/R79*100),"N/A",ROUND(S79/R79*100,2))</f>
        <v>30.77</v>
      </c>
      <c r="U79" s="97" t="s">
        <v>1019</v>
      </c>
      <c r="V79" s="97">
        <f>+IF(ISERR(U79/S79*100),"N/A",ROUND(U79/S79*100,2))</f>
        <v>100</v>
      </c>
      <c r="W79" s="98">
        <f t="shared" si="4"/>
        <v>30.77</v>
      </c>
    </row>
    <row r="80" spans="2:25" ht="23.25" customHeight="1" thickBot="1" x14ac:dyDescent="0.25">
      <c r="B80" s="152" t="s">
        <v>69</v>
      </c>
      <c r="C80" s="153"/>
      <c r="D80" s="153"/>
      <c r="E80" s="87" t="s">
        <v>703</v>
      </c>
      <c r="F80" s="87"/>
      <c r="G80" s="87"/>
      <c r="H80" s="88"/>
      <c r="I80" s="88"/>
      <c r="J80" s="88"/>
      <c r="K80" s="88"/>
      <c r="L80" s="88"/>
      <c r="M80" s="88"/>
      <c r="N80" s="88"/>
      <c r="O80" s="88"/>
      <c r="P80" s="89"/>
      <c r="Q80" s="89"/>
      <c r="R80" s="90" t="s">
        <v>1018</v>
      </c>
      <c r="S80" s="91" t="s">
        <v>10</v>
      </c>
      <c r="T80" s="89"/>
      <c r="U80" s="91" t="s">
        <v>536</v>
      </c>
      <c r="V80" s="89"/>
      <c r="W80" s="92">
        <f t="shared" si="4"/>
        <v>3.6</v>
      </c>
    </row>
    <row r="81" spans="2:23" ht="26.25" customHeight="1" x14ac:dyDescent="0.2">
      <c r="B81" s="154" t="s">
        <v>73</v>
      </c>
      <c r="C81" s="155"/>
      <c r="D81" s="155"/>
      <c r="E81" s="93" t="s">
        <v>703</v>
      </c>
      <c r="F81" s="93"/>
      <c r="G81" s="93"/>
      <c r="H81" s="94"/>
      <c r="I81" s="94"/>
      <c r="J81" s="94"/>
      <c r="K81" s="94"/>
      <c r="L81" s="94"/>
      <c r="M81" s="94"/>
      <c r="N81" s="94"/>
      <c r="O81" s="94"/>
      <c r="P81" s="95"/>
      <c r="Q81" s="95"/>
      <c r="R81" s="96" t="s">
        <v>1017</v>
      </c>
      <c r="S81" s="97" t="s">
        <v>536</v>
      </c>
      <c r="T81" s="97">
        <f>+IF(ISERR(S81/R81*100),"N/A",ROUND(S81/R81*100,2))</f>
        <v>3.69</v>
      </c>
      <c r="U81" s="97" t="s">
        <v>536</v>
      </c>
      <c r="V81" s="97">
        <f>+IF(ISERR(U81/S81*100),"N/A",ROUND(U81/S81*100,2))</f>
        <v>100</v>
      </c>
      <c r="W81" s="98">
        <f t="shared" si="4"/>
        <v>3.69</v>
      </c>
    </row>
    <row r="82" spans="2:23" ht="23.25" customHeight="1" thickBot="1" x14ac:dyDescent="0.25">
      <c r="B82" s="152" t="s">
        <v>69</v>
      </c>
      <c r="C82" s="153"/>
      <c r="D82" s="153"/>
      <c r="E82" s="87" t="s">
        <v>799</v>
      </c>
      <c r="F82" s="87"/>
      <c r="G82" s="87"/>
      <c r="H82" s="88"/>
      <c r="I82" s="88"/>
      <c r="J82" s="88"/>
      <c r="K82" s="88"/>
      <c r="L82" s="88"/>
      <c r="M82" s="88"/>
      <c r="N82" s="88"/>
      <c r="O82" s="88"/>
      <c r="P82" s="89"/>
      <c r="Q82" s="89"/>
      <c r="R82" s="90" t="s">
        <v>1016</v>
      </c>
      <c r="S82" s="91" t="s">
        <v>10</v>
      </c>
      <c r="T82" s="89"/>
      <c r="U82" s="91" t="s">
        <v>621</v>
      </c>
      <c r="V82" s="89"/>
      <c r="W82" s="92">
        <f t="shared" si="4"/>
        <v>8.2799999999999994</v>
      </c>
    </row>
    <row r="83" spans="2:23" ht="26.25" customHeight="1" x14ac:dyDescent="0.2">
      <c r="B83" s="154" t="s">
        <v>73</v>
      </c>
      <c r="C83" s="155"/>
      <c r="D83" s="155"/>
      <c r="E83" s="93" t="s">
        <v>799</v>
      </c>
      <c r="F83" s="93"/>
      <c r="G83" s="93"/>
      <c r="H83" s="94"/>
      <c r="I83" s="94"/>
      <c r="J83" s="94"/>
      <c r="K83" s="94"/>
      <c r="L83" s="94"/>
      <c r="M83" s="94"/>
      <c r="N83" s="94"/>
      <c r="O83" s="94"/>
      <c r="P83" s="95"/>
      <c r="Q83" s="95"/>
      <c r="R83" s="96" t="s">
        <v>1015</v>
      </c>
      <c r="S83" s="97" t="s">
        <v>1014</v>
      </c>
      <c r="T83" s="97">
        <f>+IF(ISERR(S83/R83*100),"N/A",ROUND(S83/R83*100,2))</f>
        <v>9.08</v>
      </c>
      <c r="U83" s="97" t="s">
        <v>621</v>
      </c>
      <c r="V83" s="97">
        <f>+IF(ISERR(U83/S83*100),"N/A",ROUND(U83/S83*100,2))</f>
        <v>92.11</v>
      </c>
      <c r="W83" s="98">
        <f t="shared" si="4"/>
        <v>8.36</v>
      </c>
    </row>
    <row r="84" spans="2:23" ht="23.25" customHeight="1" thickBot="1" x14ac:dyDescent="0.25">
      <c r="B84" s="152" t="s">
        <v>69</v>
      </c>
      <c r="C84" s="153"/>
      <c r="D84" s="153"/>
      <c r="E84" s="87" t="s">
        <v>1013</v>
      </c>
      <c r="F84" s="87"/>
      <c r="G84" s="87"/>
      <c r="H84" s="88"/>
      <c r="I84" s="88"/>
      <c r="J84" s="88"/>
      <c r="K84" s="88"/>
      <c r="L84" s="88"/>
      <c r="M84" s="88"/>
      <c r="N84" s="88"/>
      <c r="O84" s="88"/>
      <c r="P84" s="89"/>
      <c r="Q84" s="89"/>
      <c r="R84" s="90" t="s">
        <v>290</v>
      </c>
      <c r="S84" s="91" t="s">
        <v>10</v>
      </c>
      <c r="T84" s="89"/>
      <c r="U84" s="91" t="s">
        <v>1011</v>
      </c>
      <c r="V84" s="89"/>
      <c r="W84" s="92">
        <f t="shared" si="4"/>
        <v>17.32</v>
      </c>
    </row>
    <row r="85" spans="2:23" ht="26.25" customHeight="1" x14ac:dyDescent="0.2">
      <c r="B85" s="154" t="s">
        <v>73</v>
      </c>
      <c r="C85" s="155"/>
      <c r="D85" s="155"/>
      <c r="E85" s="93" t="s">
        <v>1013</v>
      </c>
      <c r="F85" s="93"/>
      <c r="G85" s="93"/>
      <c r="H85" s="94"/>
      <c r="I85" s="94"/>
      <c r="J85" s="94"/>
      <c r="K85" s="94"/>
      <c r="L85" s="94"/>
      <c r="M85" s="94"/>
      <c r="N85" s="94"/>
      <c r="O85" s="94"/>
      <c r="P85" s="95"/>
      <c r="Q85" s="95"/>
      <c r="R85" s="96" t="s">
        <v>1012</v>
      </c>
      <c r="S85" s="97" t="s">
        <v>1011</v>
      </c>
      <c r="T85" s="97">
        <f>+IF(ISERR(S85/R85*100),"N/A",ROUND(S85/R85*100,2))</f>
        <v>61.74</v>
      </c>
      <c r="U85" s="97" t="s">
        <v>1011</v>
      </c>
      <c r="V85" s="97">
        <f>+IF(ISERR(U85/S85*100),"N/A",ROUND(U85/S85*100,2))</f>
        <v>100</v>
      </c>
      <c r="W85" s="98">
        <f t="shared" si="4"/>
        <v>61.74</v>
      </c>
    </row>
    <row r="86" spans="2:23" ht="23.25" customHeight="1" thickBot="1" x14ac:dyDescent="0.25">
      <c r="B86" s="152" t="s">
        <v>69</v>
      </c>
      <c r="C86" s="153"/>
      <c r="D86" s="153"/>
      <c r="E86" s="87" t="s">
        <v>699</v>
      </c>
      <c r="F86" s="87"/>
      <c r="G86" s="87"/>
      <c r="H86" s="88"/>
      <c r="I86" s="88"/>
      <c r="J86" s="88"/>
      <c r="K86" s="88"/>
      <c r="L86" s="88"/>
      <c r="M86" s="88"/>
      <c r="N86" s="88"/>
      <c r="O86" s="88"/>
      <c r="P86" s="89"/>
      <c r="Q86" s="89"/>
      <c r="R86" s="90" t="s">
        <v>1010</v>
      </c>
      <c r="S86" s="91" t="s">
        <v>10</v>
      </c>
      <c r="T86" s="89"/>
      <c r="U86" s="91" t="s">
        <v>1009</v>
      </c>
      <c r="V86" s="89"/>
      <c r="W86" s="92">
        <f t="shared" si="4"/>
        <v>37.78</v>
      </c>
    </row>
    <row r="87" spans="2:23" ht="26.25" customHeight="1" thickBot="1" x14ac:dyDescent="0.25">
      <c r="B87" s="154" t="s">
        <v>73</v>
      </c>
      <c r="C87" s="155"/>
      <c r="D87" s="155"/>
      <c r="E87" s="93" t="s">
        <v>699</v>
      </c>
      <c r="F87" s="93"/>
      <c r="G87" s="93"/>
      <c r="H87" s="94"/>
      <c r="I87" s="94"/>
      <c r="J87" s="94"/>
      <c r="K87" s="94"/>
      <c r="L87" s="94"/>
      <c r="M87" s="94"/>
      <c r="N87" s="94"/>
      <c r="O87" s="94"/>
      <c r="P87" s="95"/>
      <c r="Q87" s="95"/>
      <c r="R87" s="96" t="s">
        <v>1010</v>
      </c>
      <c r="S87" s="97" t="s">
        <v>1009</v>
      </c>
      <c r="T87" s="97">
        <f>+IF(ISERR(S87/R87*100),"N/A",ROUND(S87/R87*100,2))</f>
        <v>37.78</v>
      </c>
      <c r="U87" s="97" t="s">
        <v>1009</v>
      </c>
      <c r="V87" s="97">
        <f>+IF(ISERR(U87/S87*100),"N/A",ROUND(U87/S87*100,2))</f>
        <v>100</v>
      </c>
      <c r="W87" s="98">
        <f t="shared" si="4"/>
        <v>37.78</v>
      </c>
    </row>
    <row r="88" spans="2:23" ht="22.5" customHeight="1" thickTop="1" thickBot="1" x14ac:dyDescent="0.25">
      <c r="B88" s="1" t="s">
        <v>76</v>
      </c>
      <c r="C88" s="2"/>
      <c r="D88" s="2"/>
      <c r="E88" s="2"/>
      <c r="F88" s="2"/>
      <c r="G88" s="2"/>
      <c r="H88" s="3"/>
      <c r="I88" s="3"/>
      <c r="J88" s="3"/>
      <c r="K88" s="3"/>
      <c r="L88" s="3"/>
      <c r="M88" s="3"/>
      <c r="N88" s="3"/>
      <c r="O88" s="3"/>
      <c r="P88" s="3"/>
      <c r="Q88" s="3"/>
      <c r="R88" s="3"/>
      <c r="S88" s="3"/>
      <c r="T88" s="3"/>
      <c r="U88" s="3"/>
      <c r="V88" s="3"/>
      <c r="W88" s="4"/>
    </row>
    <row r="89" spans="2:23" ht="37.5" customHeight="1" thickTop="1" x14ac:dyDescent="0.2">
      <c r="B89" s="137" t="s">
        <v>2294</v>
      </c>
      <c r="C89" s="138"/>
      <c r="D89" s="138"/>
      <c r="E89" s="138"/>
      <c r="F89" s="138"/>
      <c r="G89" s="138"/>
      <c r="H89" s="138"/>
      <c r="I89" s="138"/>
      <c r="J89" s="138"/>
      <c r="K89" s="138"/>
      <c r="L89" s="138"/>
      <c r="M89" s="138"/>
      <c r="N89" s="138"/>
      <c r="O89" s="138"/>
      <c r="P89" s="138"/>
      <c r="Q89" s="138"/>
      <c r="R89" s="138"/>
      <c r="S89" s="138"/>
      <c r="T89" s="138"/>
      <c r="U89" s="138"/>
      <c r="V89" s="138"/>
      <c r="W89" s="139"/>
    </row>
    <row r="90" spans="2:23" ht="322.5" customHeight="1" thickBot="1" x14ac:dyDescent="0.25">
      <c r="B90" s="156"/>
      <c r="C90" s="157"/>
      <c r="D90" s="157"/>
      <c r="E90" s="157"/>
      <c r="F90" s="157"/>
      <c r="G90" s="157"/>
      <c r="H90" s="157"/>
      <c r="I90" s="157"/>
      <c r="J90" s="157"/>
      <c r="K90" s="157"/>
      <c r="L90" s="157"/>
      <c r="M90" s="157"/>
      <c r="N90" s="157"/>
      <c r="O90" s="157"/>
      <c r="P90" s="157"/>
      <c r="Q90" s="157"/>
      <c r="R90" s="157"/>
      <c r="S90" s="157"/>
      <c r="T90" s="157"/>
      <c r="U90" s="157"/>
      <c r="V90" s="157"/>
      <c r="W90" s="158"/>
    </row>
    <row r="91" spans="2:23" ht="37.5" customHeight="1" thickTop="1" x14ac:dyDescent="0.2">
      <c r="B91" s="137" t="s">
        <v>2295</v>
      </c>
      <c r="C91" s="138"/>
      <c r="D91" s="138"/>
      <c r="E91" s="138"/>
      <c r="F91" s="138"/>
      <c r="G91" s="138"/>
      <c r="H91" s="138"/>
      <c r="I91" s="138"/>
      <c r="J91" s="138"/>
      <c r="K91" s="138"/>
      <c r="L91" s="138"/>
      <c r="M91" s="138"/>
      <c r="N91" s="138"/>
      <c r="O91" s="138"/>
      <c r="P91" s="138"/>
      <c r="Q91" s="138"/>
      <c r="R91" s="138"/>
      <c r="S91" s="138"/>
      <c r="T91" s="138"/>
      <c r="U91" s="138"/>
      <c r="V91" s="138"/>
      <c r="W91" s="139"/>
    </row>
    <row r="92" spans="2:23" ht="330.75" customHeight="1" thickBot="1" x14ac:dyDescent="0.25">
      <c r="B92" s="156"/>
      <c r="C92" s="157"/>
      <c r="D92" s="157"/>
      <c r="E92" s="157"/>
      <c r="F92" s="157"/>
      <c r="G92" s="157"/>
      <c r="H92" s="157"/>
      <c r="I92" s="157"/>
      <c r="J92" s="157"/>
      <c r="K92" s="157"/>
      <c r="L92" s="157"/>
      <c r="M92" s="157"/>
      <c r="N92" s="157"/>
      <c r="O92" s="157"/>
      <c r="P92" s="157"/>
      <c r="Q92" s="157"/>
      <c r="R92" s="157"/>
      <c r="S92" s="157"/>
      <c r="T92" s="157"/>
      <c r="U92" s="157"/>
      <c r="V92" s="157"/>
      <c r="W92" s="158"/>
    </row>
    <row r="93" spans="2:23" ht="37.5" customHeight="1" thickTop="1" x14ac:dyDescent="0.2">
      <c r="B93" s="137" t="s">
        <v>2296</v>
      </c>
      <c r="C93" s="138"/>
      <c r="D93" s="138"/>
      <c r="E93" s="138"/>
      <c r="F93" s="138"/>
      <c r="G93" s="138"/>
      <c r="H93" s="138"/>
      <c r="I93" s="138"/>
      <c r="J93" s="138"/>
      <c r="K93" s="138"/>
      <c r="L93" s="138"/>
      <c r="M93" s="138"/>
      <c r="N93" s="138"/>
      <c r="O93" s="138"/>
      <c r="P93" s="138"/>
      <c r="Q93" s="138"/>
      <c r="R93" s="138"/>
      <c r="S93" s="138"/>
      <c r="T93" s="138"/>
      <c r="U93" s="138"/>
      <c r="V93" s="138"/>
      <c r="W93" s="139"/>
    </row>
    <row r="94" spans="2:23" ht="298.5" customHeight="1" thickBot="1" x14ac:dyDescent="0.25">
      <c r="B94" s="140"/>
      <c r="C94" s="141"/>
      <c r="D94" s="141"/>
      <c r="E94" s="141"/>
      <c r="F94" s="141"/>
      <c r="G94" s="141"/>
      <c r="H94" s="141"/>
      <c r="I94" s="141"/>
      <c r="J94" s="141"/>
      <c r="K94" s="141"/>
      <c r="L94" s="141"/>
      <c r="M94" s="141"/>
      <c r="N94" s="141"/>
      <c r="O94" s="141"/>
      <c r="P94" s="141"/>
      <c r="Q94" s="141"/>
      <c r="R94" s="141"/>
      <c r="S94" s="141"/>
      <c r="T94" s="141"/>
      <c r="U94" s="141"/>
      <c r="V94" s="141"/>
      <c r="W94" s="142"/>
    </row>
  </sheetData>
  <mergeCells count="265">
    <mergeCell ref="B78:D78"/>
    <mergeCell ref="B79:D79"/>
    <mergeCell ref="B80:D80"/>
    <mergeCell ref="B87:D87"/>
    <mergeCell ref="B89:W90"/>
    <mergeCell ref="B91:W92"/>
    <mergeCell ref="B93:W94"/>
    <mergeCell ref="B81:D81"/>
    <mergeCell ref="B82:D82"/>
    <mergeCell ref="B83:D83"/>
    <mergeCell ref="B84:D84"/>
    <mergeCell ref="B85:D85"/>
    <mergeCell ref="B86:D86"/>
    <mergeCell ref="B72:L72"/>
    <mergeCell ref="M72:N72"/>
    <mergeCell ref="O72:P72"/>
    <mergeCell ref="Q72:R72"/>
    <mergeCell ref="B74:Q75"/>
    <mergeCell ref="S74:T74"/>
    <mergeCell ref="V74:W74"/>
    <mergeCell ref="B76:D76"/>
    <mergeCell ref="B77:D77"/>
    <mergeCell ref="B69:L69"/>
    <mergeCell ref="M69:N69"/>
    <mergeCell ref="O69:P69"/>
    <mergeCell ref="Q69:R69"/>
    <mergeCell ref="B70:L70"/>
    <mergeCell ref="M70:N70"/>
    <mergeCell ref="O70:P70"/>
    <mergeCell ref="Q70:R70"/>
    <mergeCell ref="B71:L71"/>
    <mergeCell ref="M71:N71"/>
    <mergeCell ref="O71:P71"/>
    <mergeCell ref="Q71:R71"/>
    <mergeCell ref="B66:L66"/>
    <mergeCell ref="M66:N66"/>
    <mergeCell ref="O66:P66"/>
    <mergeCell ref="Q66:R66"/>
    <mergeCell ref="B67:L67"/>
    <mergeCell ref="M67:N67"/>
    <mergeCell ref="O67:P67"/>
    <mergeCell ref="Q67:R67"/>
    <mergeCell ref="B68:L68"/>
    <mergeCell ref="M68:N68"/>
    <mergeCell ref="O68:P68"/>
    <mergeCell ref="Q68:R68"/>
    <mergeCell ref="B63:L63"/>
    <mergeCell ref="M63:N63"/>
    <mergeCell ref="O63:P63"/>
    <mergeCell ref="Q63:R63"/>
    <mergeCell ref="B64:L64"/>
    <mergeCell ref="M64:N64"/>
    <mergeCell ref="O64:P64"/>
    <mergeCell ref="Q64:R64"/>
    <mergeCell ref="B65:L65"/>
    <mergeCell ref="M65:N65"/>
    <mergeCell ref="O65:P65"/>
    <mergeCell ref="Q65:R65"/>
    <mergeCell ref="B60:L60"/>
    <mergeCell ref="M60:N60"/>
    <mergeCell ref="O60:P60"/>
    <mergeCell ref="Q60:R60"/>
    <mergeCell ref="B61:L61"/>
    <mergeCell ref="M61:N61"/>
    <mergeCell ref="O61:P61"/>
    <mergeCell ref="Q61:R61"/>
    <mergeCell ref="B62:L62"/>
    <mergeCell ref="M62:N62"/>
    <mergeCell ref="O62:P62"/>
    <mergeCell ref="Q62:R62"/>
    <mergeCell ref="B57:L57"/>
    <mergeCell ref="M57:N57"/>
    <mergeCell ref="O57:P57"/>
    <mergeCell ref="Q57:R57"/>
    <mergeCell ref="B58:L58"/>
    <mergeCell ref="M58:N58"/>
    <mergeCell ref="O58:P58"/>
    <mergeCell ref="Q58:R58"/>
    <mergeCell ref="B59:L59"/>
    <mergeCell ref="M59:N59"/>
    <mergeCell ref="O59:P59"/>
    <mergeCell ref="Q59:R59"/>
    <mergeCell ref="B54:L54"/>
    <mergeCell ref="M54:N54"/>
    <mergeCell ref="O54:P54"/>
    <mergeCell ref="Q54:R54"/>
    <mergeCell ref="B55:L55"/>
    <mergeCell ref="M55:N55"/>
    <mergeCell ref="O55:P55"/>
    <mergeCell ref="Q55:R55"/>
    <mergeCell ref="B56:L56"/>
    <mergeCell ref="M56:N56"/>
    <mergeCell ref="O56:P56"/>
    <mergeCell ref="Q56:R56"/>
    <mergeCell ref="B51:L51"/>
    <mergeCell ref="M51:N51"/>
    <mergeCell ref="O51:P51"/>
    <mergeCell ref="Q51:R51"/>
    <mergeCell ref="B52:L52"/>
    <mergeCell ref="M52:N52"/>
    <mergeCell ref="O52:P52"/>
    <mergeCell ref="Q52:R52"/>
    <mergeCell ref="B53:L53"/>
    <mergeCell ref="M53:N53"/>
    <mergeCell ref="O53:P53"/>
    <mergeCell ref="Q53:R53"/>
    <mergeCell ref="B48:L48"/>
    <mergeCell ref="M48:N48"/>
    <mergeCell ref="O48:P48"/>
    <mergeCell ref="Q48:R48"/>
    <mergeCell ref="B49:L49"/>
    <mergeCell ref="M49:N49"/>
    <mergeCell ref="O49:P49"/>
    <mergeCell ref="Q49:R49"/>
    <mergeCell ref="B50:L50"/>
    <mergeCell ref="M50:N50"/>
    <mergeCell ref="O50:P50"/>
    <mergeCell ref="Q50:R50"/>
    <mergeCell ref="B45:L45"/>
    <mergeCell ref="M45:N45"/>
    <mergeCell ref="O45:P45"/>
    <mergeCell ref="Q45:R45"/>
    <mergeCell ref="B46:L46"/>
    <mergeCell ref="M46:N46"/>
    <mergeCell ref="O46:P46"/>
    <mergeCell ref="Q46:R46"/>
    <mergeCell ref="B47:L47"/>
    <mergeCell ref="M47:N47"/>
    <mergeCell ref="O47:P47"/>
    <mergeCell ref="Q47:R47"/>
    <mergeCell ref="B42:L42"/>
    <mergeCell ref="M42:N42"/>
    <mergeCell ref="O42:P42"/>
    <mergeCell ref="Q42:R42"/>
    <mergeCell ref="B43:L43"/>
    <mergeCell ref="M43:N43"/>
    <mergeCell ref="O43:P43"/>
    <mergeCell ref="Q43:R43"/>
    <mergeCell ref="B44:L44"/>
    <mergeCell ref="M44:N44"/>
    <mergeCell ref="O44:P44"/>
    <mergeCell ref="Q44:R44"/>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90" min="1" max="22" man="1"/>
    <brk id="92"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740</v>
      </c>
      <c r="D4" s="190" t="s">
        <v>739</v>
      </c>
      <c r="E4" s="190"/>
      <c r="F4" s="190"/>
      <c r="G4" s="190"/>
      <c r="H4" s="191"/>
      <c r="I4" s="63"/>
      <c r="J4" s="192" t="s">
        <v>6</v>
      </c>
      <c r="K4" s="190"/>
      <c r="L4" s="62" t="s">
        <v>1181</v>
      </c>
      <c r="M4" s="193" t="s">
        <v>1180</v>
      </c>
      <c r="N4" s="193"/>
      <c r="O4" s="193"/>
      <c r="P4" s="193"/>
      <c r="Q4" s="194"/>
      <c r="R4" s="64"/>
      <c r="S4" s="195" t="s">
        <v>2141</v>
      </c>
      <c r="T4" s="196"/>
      <c r="U4" s="196"/>
      <c r="V4" s="183" t="s">
        <v>1179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1174</v>
      </c>
      <c r="D6" s="179" t="s">
        <v>1178</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539</v>
      </c>
      <c r="K8" s="71" t="s">
        <v>544</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99.75" customHeight="1" thickTop="1" thickBot="1" x14ac:dyDescent="0.25">
      <c r="B10" s="72" t="s">
        <v>21</v>
      </c>
      <c r="C10" s="183" t="s">
        <v>1177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1176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1175</v>
      </c>
      <c r="C21" s="160"/>
      <c r="D21" s="160"/>
      <c r="E21" s="160"/>
      <c r="F21" s="160"/>
      <c r="G21" s="160"/>
      <c r="H21" s="160"/>
      <c r="I21" s="160"/>
      <c r="J21" s="160"/>
      <c r="K21" s="160"/>
      <c r="L21" s="160"/>
      <c r="M21" s="161" t="s">
        <v>1174</v>
      </c>
      <c r="N21" s="161"/>
      <c r="O21" s="161" t="s">
        <v>48</v>
      </c>
      <c r="P21" s="161"/>
      <c r="Q21" s="162" t="s">
        <v>231</v>
      </c>
      <c r="R21" s="162"/>
      <c r="S21" s="80" t="s">
        <v>1173</v>
      </c>
      <c r="T21" s="80" t="s">
        <v>1172</v>
      </c>
      <c r="U21" s="80" t="s">
        <v>62</v>
      </c>
      <c r="V21" s="80">
        <f>+IF(ISERR(U21/T21*100),"N/A",ROUND(U21/T21*100,2))</f>
        <v>0</v>
      </c>
      <c r="W21" s="81">
        <f>+IF(ISERR(U21/S21*100),"N/A",ROUND(U21/S21*100,2))</f>
        <v>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1171</v>
      </c>
      <c r="F25" s="87"/>
      <c r="G25" s="87"/>
      <c r="H25" s="88"/>
      <c r="I25" s="88"/>
      <c r="J25" s="88"/>
      <c r="K25" s="88"/>
      <c r="L25" s="88"/>
      <c r="M25" s="88"/>
      <c r="N25" s="88"/>
      <c r="O25" s="88"/>
      <c r="P25" s="89"/>
      <c r="Q25" s="89"/>
      <c r="R25" s="90" t="s">
        <v>1170</v>
      </c>
      <c r="S25" s="91" t="s">
        <v>10</v>
      </c>
      <c r="T25" s="89"/>
      <c r="U25" s="91" t="s">
        <v>1168</v>
      </c>
      <c r="V25" s="89"/>
      <c r="W25" s="92">
        <f>+IF(ISERR(U25/R25*100),"N/A",ROUND(U25/R25*100,2))</f>
        <v>35.979999999999997</v>
      </c>
    </row>
    <row r="26" spans="2:27" ht="26.25" customHeight="1" thickBot="1" x14ac:dyDescent="0.25">
      <c r="B26" s="154" t="s">
        <v>73</v>
      </c>
      <c r="C26" s="155"/>
      <c r="D26" s="155"/>
      <c r="E26" s="93" t="s">
        <v>1171</v>
      </c>
      <c r="F26" s="93"/>
      <c r="G26" s="93"/>
      <c r="H26" s="94"/>
      <c r="I26" s="94"/>
      <c r="J26" s="94"/>
      <c r="K26" s="94"/>
      <c r="L26" s="94"/>
      <c r="M26" s="94"/>
      <c r="N26" s="94"/>
      <c r="O26" s="94"/>
      <c r="P26" s="95"/>
      <c r="Q26" s="95"/>
      <c r="R26" s="96" t="s">
        <v>1170</v>
      </c>
      <c r="S26" s="97" t="s">
        <v>1169</v>
      </c>
      <c r="T26" s="97">
        <f>+IF(ISERR(S26/R26*100),"N/A",ROUND(S26/R26*100,2))</f>
        <v>40.9</v>
      </c>
      <c r="U26" s="97" t="s">
        <v>1168</v>
      </c>
      <c r="V26" s="97">
        <f>+IF(ISERR(U26/S26*100),"N/A",ROUND(U26/S26*100,2))</f>
        <v>87.98</v>
      </c>
      <c r="W26" s="98">
        <f>+IF(ISERR(U26/R26*100),"N/A",ROUND(U26/R26*100,2))</f>
        <v>35.979999999999997</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2291</v>
      </c>
      <c r="C28" s="138"/>
      <c r="D28" s="138"/>
      <c r="E28" s="138"/>
      <c r="F28" s="138"/>
      <c r="G28" s="138"/>
      <c r="H28" s="138"/>
      <c r="I28" s="138"/>
      <c r="J28" s="138"/>
      <c r="K28" s="138"/>
      <c r="L28" s="138"/>
      <c r="M28" s="138"/>
      <c r="N28" s="138"/>
      <c r="O28" s="138"/>
      <c r="P28" s="138"/>
      <c r="Q28" s="138"/>
      <c r="R28" s="138"/>
      <c r="S28" s="138"/>
      <c r="T28" s="138"/>
      <c r="U28" s="138"/>
      <c r="V28" s="138"/>
      <c r="W28" s="139"/>
    </row>
    <row r="29" spans="2:27" ht="58.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2292</v>
      </c>
      <c r="C30" s="138"/>
      <c r="D30" s="138"/>
      <c r="E30" s="138"/>
      <c r="F30" s="138"/>
      <c r="G30" s="138"/>
      <c r="H30" s="138"/>
      <c r="I30" s="138"/>
      <c r="J30" s="138"/>
      <c r="K30" s="138"/>
      <c r="L30" s="138"/>
      <c r="M30" s="138"/>
      <c r="N30" s="138"/>
      <c r="O30" s="138"/>
      <c r="P30" s="138"/>
      <c r="Q30" s="138"/>
      <c r="R30" s="138"/>
      <c r="S30" s="138"/>
      <c r="T30" s="138"/>
      <c r="U30" s="138"/>
      <c r="V30" s="138"/>
      <c r="W30" s="139"/>
    </row>
    <row r="31" spans="2:27" ht="41.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2293</v>
      </c>
      <c r="C32" s="138"/>
      <c r="D32" s="138"/>
      <c r="E32" s="138"/>
      <c r="F32" s="138"/>
      <c r="G32" s="138"/>
      <c r="H32" s="138"/>
      <c r="I32" s="138"/>
      <c r="J32" s="138"/>
      <c r="K32" s="138"/>
      <c r="L32" s="138"/>
      <c r="M32" s="138"/>
      <c r="N32" s="138"/>
      <c r="O32" s="138"/>
      <c r="P32" s="138"/>
      <c r="Q32" s="138"/>
      <c r="R32" s="138"/>
      <c r="S32" s="138"/>
      <c r="T32" s="138"/>
      <c r="U32" s="138"/>
      <c r="V32" s="138"/>
      <c r="W32" s="139"/>
    </row>
    <row r="33" spans="2:23" ht="48.7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1199</v>
      </c>
      <c r="D4" s="190" t="s">
        <v>1198</v>
      </c>
      <c r="E4" s="190"/>
      <c r="F4" s="190"/>
      <c r="G4" s="190"/>
      <c r="H4" s="191"/>
      <c r="I4" s="63"/>
      <c r="J4" s="192" t="s">
        <v>6</v>
      </c>
      <c r="K4" s="190"/>
      <c r="L4" s="62" t="s">
        <v>1197</v>
      </c>
      <c r="M4" s="193" t="s">
        <v>1196</v>
      </c>
      <c r="N4" s="193"/>
      <c r="O4" s="193"/>
      <c r="P4" s="193"/>
      <c r="Q4" s="194"/>
      <c r="R4" s="64"/>
      <c r="S4" s="195" t="s">
        <v>2141</v>
      </c>
      <c r="T4" s="196"/>
      <c r="U4" s="196"/>
      <c r="V4" s="183" t="s">
        <v>1195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1184</v>
      </c>
      <c r="D6" s="179" t="s">
        <v>1194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1193</v>
      </c>
      <c r="K8" s="71" t="s">
        <v>1192</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94.25" customHeight="1" thickTop="1" thickBot="1" x14ac:dyDescent="0.25">
      <c r="B10" s="72" t="s">
        <v>21</v>
      </c>
      <c r="C10" s="183" t="s">
        <v>1191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1190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1189</v>
      </c>
      <c r="C21" s="160"/>
      <c r="D21" s="160"/>
      <c r="E21" s="160"/>
      <c r="F21" s="160"/>
      <c r="G21" s="160"/>
      <c r="H21" s="160"/>
      <c r="I21" s="160"/>
      <c r="J21" s="160"/>
      <c r="K21" s="160"/>
      <c r="L21" s="160"/>
      <c r="M21" s="161" t="s">
        <v>1184</v>
      </c>
      <c r="N21" s="161"/>
      <c r="O21" s="161" t="s">
        <v>48</v>
      </c>
      <c r="P21" s="161"/>
      <c r="Q21" s="162" t="s">
        <v>49</v>
      </c>
      <c r="R21" s="162"/>
      <c r="S21" s="80" t="s">
        <v>50</v>
      </c>
      <c r="T21" s="80" t="s">
        <v>127</v>
      </c>
      <c r="U21" s="80" t="s">
        <v>1188</v>
      </c>
      <c r="V21" s="80">
        <f>+IF(ISERR(U21/T21*100),"N/A",ROUND(U21/T21*100,2))</f>
        <v>78.930000000000007</v>
      </c>
      <c r="W21" s="81">
        <f>+IF(ISERR(U21/S21*100),"N/A",ROUND(U21/S21*100,2))</f>
        <v>31.57</v>
      </c>
    </row>
    <row r="22" spans="2:27" ht="56.25" customHeight="1" x14ac:dyDescent="0.2">
      <c r="B22" s="159" t="s">
        <v>1187</v>
      </c>
      <c r="C22" s="160"/>
      <c r="D22" s="160"/>
      <c r="E22" s="160"/>
      <c r="F22" s="160"/>
      <c r="G22" s="160"/>
      <c r="H22" s="160"/>
      <c r="I22" s="160"/>
      <c r="J22" s="160"/>
      <c r="K22" s="160"/>
      <c r="L22" s="160"/>
      <c r="M22" s="161" t="s">
        <v>1184</v>
      </c>
      <c r="N22" s="161"/>
      <c r="O22" s="161" t="s">
        <v>48</v>
      </c>
      <c r="P22" s="161"/>
      <c r="Q22" s="162" t="s">
        <v>49</v>
      </c>
      <c r="R22" s="162"/>
      <c r="S22" s="80" t="s">
        <v>50</v>
      </c>
      <c r="T22" s="80" t="s">
        <v>51</v>
      </c>
      <c r="U22" s="80" t="s">
        <v>1186</v>
      </c>
      <c r="V22" s="80">
        <f>+IF(ISERR(U22/T22*100),"N/A",ROUND(U22/T22*100,2))</f>
        <v>106.56</v>
      </c>
      <c r="W22" s="81">
        <f>+IF(ISERR(U22/S22*100),"N/A",ROUND(U22/S22*100,2))</f>
        <v>53.28</v>
      </c>
    </row>
    <row r="23" spans="2:27" ht="56.25" customHeight="1" thickBot="1" x14ac:dyDescent="0.25">
      <c r="B23" s="159" t="s">
        <v>1185</v>
      </c>
      <c r="C23" s="160"/>
      <c r="D23" s="160"/>
      <c r="E23" s="160"/>
      <c r="F23" s="160"/>
      <c r="G23" s="160"/>
      <c r="H23" s="160"/>
      <c r="I23" s="160"/>
      <c r="J23" s="160"/>
      <c r="K23" s="160"/>
      <c r="L23" s="160"/>
      <c r="M23" s="161" t="s">
        <v>1184</v>
      </c>
      <c r="N23" s="161"/>
      <c r="O23" s="161" t="s">
        <v>48</v>
      </c>
      <c r="P23" s="161"/>
      <c r="Q23" s="162" t="s">
        <v>49</v>
      </c>
      <c r="R23" s="162"/>
      <c r="S23" s="80" t="s">
        <v>50</v>
      </c>
      <c r="T23" s="80" t="s">
        <v>62</v>
      </c>
      <c r="U23" s="80" t="s">
        <v>62</v>
      </c>
      <c r="V23" s="80" t="str">
        <f>+IF(ISERR(U23/T23*100),"N/A",ROUND(U23/T23*100,2))</f>
        <v>N/A</v>
      </c>
      <c r="W23" s="81">
        <f>+IF(ISERR(U23/S23*100),"N/A",ROUND(U23/S23*100,2))</f>
        <v>0</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1183</v>
      </c>
      <c r="F27" s="87"/>
      <c r="G27" s="87"/>
      <c r="H27" s="88"/>
      <c r="I27" s="88"/>
      <c r="J27" s="88"/>
      <c r="K27" s="88"/>
      <c r="L27" s="88"/>
      <c r="M27" s="88"/>
      <c r="N27" s="88"/>
      <c r="O27" s="88"/>
      <c r="P27" s="89"/>
      <c r="Q27" s="89"/>
      <c r="R27" s="90" t="s">
        <v>1182</v>
      </c>
      <c r="S27" s="91" t="s">
        <v>10</v>
      </c>
      <c r="T27" s="89"/>
      <c r="U27" s="91" t="s">
        <v>975</v>
      </c>
      <c r="V27" s="89"/>
      <c r="W27" s="92">
        <f>+IF(ISERR(U27/R27*100),"N/A",ROUND(U27/R27*100,2))</f>
        <v>36.44</v>
      </c>
    </row>
    <row r="28" spans="2:27" ht="26.25" customHeight="1" thickBot="1" x14ac:dyDescent="0.25">
      <c r="B28" s="154" t="s">
        <v>73</v>
      </c>
      <c r="C28" s="155"/>
      <c r="D28" s="155"/>
      <c r="E28" s="93" t="s">
        <v>1183</v>
      </c>
      <c r="F28" s="93"/>
      <c r="G28" s="93"/>
      <c r="H28" s="94"/>
      <c r="I28" s="94"/>
      <c r="J28" s="94"/>
      <c r="K28" s="94"/>
      <c r="L28" s="94"/>
      <c r="M28" s="94"/>
      <c r="N28" s="94"/>
      <c r="O28" s="94"/>
      <c r="P28" s="95"/>
      <c r="Q28" s="95"/>
      <c r="R28" s="96" t="s">
        <v>1182</v>
      </c>
      <c r="S28" s="97" t="s">
        <v>975</v>
      </c>
      <c r="T28" s="97">
        <f>+IF(ISERR(S28/R28*100),"N/A",ROUND(S28/R28*100,2))</f>
        <v>36.44</v>
      </c>
      <c r="U28" s="97" t="s">
        <v>975</v>
      </c>
      <c r="V28" s="97">
        <f>+IF(ISERR(U28/S28*100),"N/A",ROUND(U28/S28*100,2))</f>
        <v>100</v>
      </c>
      <c r="W28" s="98">
        <f>+IF(ISERR(U28/R28*100),"N/A",ROUND(U28/R28*100,2))</f>
        <v>36.44</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2288</v>
      </c>
      <c r="C30" s="138"/>
      <c r="D30" s="138"/>
      <c r="E30" s="138"/>
      <c r="F30" s="138"/>
      <c r="G30" s="138"/>
      <c r="H30" s="138"/>
      <c r="I30" s="138"/>
      <c r="J30" s="138"/>
      <c r="K30" s="138"/>
      <c r="L30" s="138"/>
      <c r="M30" s="138"/>
      <c r="N30" s="138"/>
      <c r="O30" s="138"/>
      <c r="P30" s="138"/>
      <c r="Q30" s="138"/>
      <c r="R30" s="138"/>
      <c r="S30" s="138"/>
      <c r="T30" s="138"/>
      <c r="U30" s="138"/>
      <c r="V30" s="138"/>
      <c r="W30" s="139"/>
    </row>
    <row r="31" spans="2:27" ht="87.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2289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66.7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2290</v>
      </c>
      <c r="C34" s="138"/>
      <c r="D34" s="138"/>
      <c r="E34" s="138"/>
      <c r="F34" s="138"/>
      <c r="G34" s="138"/>
      <c r="H34" s="138"/>
      <c r="I34" s="138"/>
      <c r="J34" s="138"/>
      <c r="K34" s="138"/>
      <c r="L34" s="138"/>
      <c r="M34" s="138"/>
      <c r="N34" s="138"/>
      <c r="O34" s="138"/>
      <c r="P34" s="138"/>
      <c r="Q34" s="138"/>
      <c r="R34" s="138"/>
      <c r="S34" s="138"/>
      <c r="T34" s="138"/>
      <c r="U34" s="138"/>
      <c r="V34" s="138"/>
      <c r="W34" s="139"/>
    </row>
    <row r="35" spans="2:23" ht="64.5"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1209</v>
      </c>
      <c r="D4" s="190" t="s">
        <v>1208</v>
      </c>
      <c r="E4" s="190"/>
      <c r="F4" s="190"/>
      <c r="G4" s="190"/>
      <c r="H4" s="191"/>
      <c r="I4" s="63"/>
      <c r="J4" s="192" t="s">
        <v>6</v>
      </c>
      <c r="K4" s="190"/>
      <c r="L4" s="62" t="s">
        <v>188</v>
      </c>
      <c r="M4" s="193" t="s">
        <v>1207</v>
      </c>
      <c r="N4" s="193"/>
      <c r="O4" s="193"/>
      <c r="P4" s="193"/>
      <c r="Q4" s="194"/>
      <c r="R4" s="64"/>
      <c r="S4" s="195" t="s">
        <v>2141</v>
      </c>
      <c r="T4" s="196"/>
      <c r="U4" s="196"/>
      <c r="V4" s="183" t="s">
        <v>1203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569</v>
      </c>
      <c r="D6" s="179" t="s">
        <v>1206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1205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1204</v>
      </c>
      <c r="C21" s="160"/>
      <c r="D21" s="160"/>
      <c r="E21" s="160"/>
      <c r="F21" s="160"/>
      <c r="G21" s="160"/>
      <c r="H21" s="160"/>
      <c r="I21" s="160"/>
      <c r="J21" s="160"/>
      <c r="K21" s="160"/>
      <c r="L21" s="160"/>
      <c r="M21" s="161" t="s">
        <v>569</v>
      </c>
      <c r="N21" s="161"/>
      <c r="O21" s="161" t="s">
        <v>48</v>
      </c>
      <c r="P21" s="161"/>
      <c r="Q21" s="162" t="s">
        <v>49</v>
      </c>
      <c r="R21" s="162"/>
      <c r="S21" s="80" t="s">
        <v>50</v>
      </c>
      <c r="T21" s="80" t="s">
        <v>641</v>
      </c>
      <c r="U21" s="80" t="s">
        <v>234</v>
      </c>
      <c r="V21" s="80">
        <f>+IF(ISERR(U21/T21*100),"N/A",ROUND(U21/T21*100,2))</f>
        <v>90</v>
      </c>
      <c r="W21" s="81">
        <f>+IF(ISERR(U21/S21*100),"N/A",ROUND(U21/S21*100,2))</f>
        <v>54</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537</v>
      </c>
      <c r="F25" s="87"/>
      <c r="G25" s="87"/>
      <c r="H25" s="88"/>
      <c r="I25" s="88"/>
      <c r="J25" s="88"/>
      <c r="K25" s="88"/>
      <c r="L25" s="88"/>
      <c r="M25" s="88"/>
      <c r="N25" s="88"/>
      <c r="O25" s="88"/>
      <c r="P25" s="89"/>
      <c r="Q25" s="89"/>
      <c r="R25" s="90" t="s">
        <v>1203</v>
      </c>
      <c r="S25" s="91" t="s">
        <v>10</v>
      </c>
      <c r="T25" s="89"/>
      <c r="U25" s="91" t="s">
        <v>1200</v>
      </c>
      <c r="V25" s="89"/>
      <c r="W25" s="92">
        <f>+IF(ISERR(U25/R25*100),"N/A",ROUND(U25/R25*100,2))</f>
        <v>37.020000000000003</v>
      </c>
    </row>
    <row r="26" spans="2:27" ht="26.25" customHeight="1" thickBot="1" x14ac:dyDescent="0.25">
      <c r="B26" s="154" t="s">
        <v>73</v>
      </c>
      <c r="C26" s="155"/>
      <c r="D26" s="155"/>
      <c r="E26" s="93" t="s">
        <v>537</v>
      </c>
      <c r="F26" s="93"/>
      <c r="G26" s="93"/>
      <c r="H26" s="94"/>
      <c r="I26" s="94"/>
      <c r="J26" s="94"/>
      <c r="K26" s="94"/>
      <c r="L26" s="94"/>
      <c r="M26" s="94"/>
      <c r="N26" s="94"/>
      <c r="O26" s="94"/>
      <c r="P26" s="95"/>
      <c r="Q26" s="95"/>
      <c r="R26" s="96" t="s">
        <v>1202</v>
      </c>
      <c r="S26" s="97" t="s">
        <v>1201</v>
      </c>
      <c r="T26" s="97">
        <f>+IF(ISERR(S26/R26*100),"N/A",ROUND(S26/R26*100,2))</f>
        <v>37.03</v>
      </c>
      <c r="U26" s="97" t="s">
        <v>1200</v>
      </c>
      <c r="V26" s="97">
        <f>+IF(ISERR(U26/S26*100),"N/A",ROUND(U26/S26*100,2))</f>
        <v>99.49</v>
      </c>
      <c r="W26" s="98">
        <f>+IF(ISERR(U26/R26*100),"N/A",ROUND(U26/R26*100,2))</f>
        <v>36.840000000000003</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53"/>
  </sheetPr>
  <dimension ref="A1:AC39"/>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1209</v>
      </c>
      <c r="D4" s="190" t="s">
        <v>1208</v>
      </c>
      <c r="E4" s="190"/>
      <c r="F4" s="190"/>
      <c r="G4" s="190"/>
      <c r="H4" s="191"/>
      <c r="I4" s="63"/>
      <c r="J4" s="192" t="s">
        <v>6</v>
      </c>
      <c r="K4" s="190"/>
      <c r="L4" s="62" t="s">
        <v>1236</v>
      </c>
      <c r="M4" s="193" t="s">
        <v>1235</v>
      </c>
      <c r="N4" s="193"/>
      <c r="O4" s="193"/>
      <c r="P4" s="193"/>
      <c r="Q4" s="194"/>
      <c r="R4" s="64"/>
      <c r="S4" s="195" t="s">
        <v>2141</v>
      </c>
      <c r="T4" s="196"/>
      <c r="U4" s="196"/>
      <c r="V4" s="183" t="s">
        <v>1234</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1224</v>
      </c>
      <c r="D6" s="179" t="s">
        <v>1233</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1219</v>
      </c>
      <c r="D7" s="181" t="s">
        <v>1232</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1231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1230</v>
      </c>
      <c r="C21" s="160"/>
      <c r="D21" s="160"/>
      <c r="E21" s="160"/>
      <c r="F21" s="160"/>
      <c r="G21" s="160"/>
      <c r="H21" s="160"/>
      <c r="I21" s="160"/>
      <c r="J21" s="160"/>
      <c r="K21" s="160"/>
      <c r="L21" s="160"/>
      <c r="M21" s="161" t="s">
        <v>1224</v>
      </c>
      <c r="N21" s="161"/>
      <c r="O21" s="161" t="s">
        <v>1229</v>
      </c>
      <c r="P21" s="161"/>
      <c r="Q21" s="162" t="s">
        <v>68</v>
      </c>
      <c r="R21" s="162"/>
      <c r="S21" s="80" t="s">
        <v>833</v>
      </c>
      <c r="T21" s="80" t="s">
        <v>163</v>
      </c>
      <c r="U21" s="80" t="s">
        <v>163</v>
      </c>
      <c r="V21" s="80" t="str">
        <f>+IF(ISERR(U21/T21*100),"N/A",ROUND(U21/T21*100,2))</f>
        <v>N/A</v>
      </c>
      <c r="W21" s="81" t="str">
        <f>+IF(ISERR(U21/S21*100),"N/A",ROUND(U21/S21*100,2))</f>
        <v>N/A</v>
      </c>
    </row>
    <row r="22" spans="2:27" ht="56.25" customHeight="1" x14ac:dyDescent="0.2">
      <c r="B22" s="159" t="s">
        <v>1228</v>
      </c>
      <c r="C22" s="160"/>
      <c r="D22" s="160"/>
      <c r="E22" s="160"/>
      <c r="F22" s="160"/>
      <c r="G22" s="160"/>
      <c r="H22" s="160"/>
      <c r="I22" s="160"/>
      <c r="J22" s="160"/>
      <c r="K22" s="160"/>
      <c r="L22" s="160"/>
      <c r="M22" s="161" t="s">
        <v>1224</v>
      </c>
      <c r="N22" s="161"/>
      <c r="O22" s="161" t="s">
        <v>48</v>
      </c>
      <c r="P22" s="161"/>
      <c r="Q22" s="162" t="s">
        <v>49</v>
      </c>
      <c r="R22" s="162"/>
      <c r="S22" s="80" t="s">
        <v>1227</v>
      </c>
      <c r="T22" s="80" t="s">
        <v>87</v>
      </c>
      <c r="U22" s="80" t="s">
        <v>1226</v>
      </c>
      <c r="V22" s="80">
        <f>+IF(ISERR(U22/T22*100),"N/A",ROUND(U22/T22*100,2))</f>
        <v>84.68</v>
      </c>
      <c r="W22" s="81">
        <f>+IF(ISERR(U22/S22*100),"N/A",ROUND(U22/S22*100,2))</f>
        <v>0</v>
      </c>
    </row>
    <row r="23" spans="2:27" ht="56.25" customHeight="1" x14ac:dyDescent="0.2">
      <c r="B23" s="159" t="s">
        <v>1225</v>
      </c>
      <c r="C23" s="160"/>
      <c r="D23" s="160"/>
      <c r="E23" s="160"/>
      <c r="F23" s="160"/>
      <c r="G23" s="160"/>
      <c r="H23" s="160"/>
      <c r="I23" s="160"/>
      <c r="J23" s="160"/>
      <c r="K23" s="160"/>
      <c r="L23" s="160"/>
      <c r="M23" s="161" t="s">
        <v>1224</v>
      </c>
      <c r="N23" s="161"/>
      <c r="O23" s="161" t="s">
        <v>48</v>
      </c>
      <c r="P23" s="161"/>
      <c r="Q23" s="162" t="s">
        <v>49</v>
      </c>
      <c r="R23" s="162"/>
      <c r="S23" s="80" t="s">
        <v>1223</v>
      </c>
      <c r="T23" s="80" t="s">
        <v>87</v>
      </c>
      <c r="U23" s="80" t="s">
        <v>1222</v>
      </c>
      <c r="V23" s="80">
        <f>+IF(ISERR(U23/T23*100),"N/A",ROUND(U23/T23*100,2))</f>
        <v>12.8</v>
      </c>
      <c r="W23" s="81">
        <f>+IF(ISERR(U23/S23*100),"N/A",ROUND(U23/S23*100,2))</f>
        <v>0.01</v>
      </c>
    </row>
    <row r="24" spans="2:27" ht="56.25" customHeight="1" x14ac:dyDescent="0.2">
      <c r="B24" s="159" t="s">
        <v>1221</v>
      </c>
      <c r="C24" s="160"/>
      <c r="D24" s="160"/>
      <c r="E24" s="160"/>
      <c r="F24" s="160"/>
      <c r="G24" s="160"/>
      <c r="H24" s="160"/>
      <c r="I24" s="160"/>
      <c r="J24" s="160"/>
      <c r="K24" s="160"/>
      <c r="L24" s="160"/>
      <c r="M24" s="161" t="s">
        <v>1219</v>
      </c>
      <c r="N24" s="161"/>
      <c r="O24" s="161" t="s">
        <v>48</v>
      </c>
      <c r="P24" s="161"/>
      <c r="Q24" s="162" t="s">
        <v>49</v>
      </c>
      <c r="R24" s="162"/>
      <c r="S24" s="80" t="s">
        <v>50</v>
      </c>
      <c r="T24" s="80" t="s">
        <v>51</v>
      </c>
      <c r="U24" s="80" t="s">
        <v>163</v>
      </c>
      <c r="V24" s="80" t="str">
        <f>+IF(ISERR(U24/T24*100),"N/A",ROUND(U24/T24*100,2))</f>
        <v>N/A</v>
      </c>
      <c r="W24" s="81" t="str">
        <f>+IF(ISERR(U24/S24*100),"N/A",ROUND(U24/S24*100,2))</f>
        <v>N/A</v>
      </c>
    </row>
    <row r="25" spans="2:27" ht="56.25" customHeight="1" thickBot="1" x14ac:dyDescent="0.25">
      <c r="B25" s="159" t="s">
        <v>1220</v>
      </c>
      <c r="C25" s="160"/>
      <c r="D25" s="160"/>
      <c r="E25" s="160"/>
      <c r="F25" s="160"/>
      <c r="G25" s="160"/>
      <c r="H25" s="160"/>
      <c r="I25" s="160"/>
      <c r="J25" s="160"/>
      <c r="K25" s="160"/>
      <c r="L25" s="160"/>
      <c r="M25" s="161" t="s">
        <v>1219</v>
      </c>
      <c r="N25" s="161"/>
      <c r="O25" s="161" t="s">
        <v>48</v>
      </c>
      <c r="P25" s="161"/>
      <c r="Q25" s="162" t="s">
        <v>49</v>
      </c>
      <c r="R25" s="162"/>
      <c r="S25" s="80" t="s">
        <v>50</v>
      </c>
      <c r="T25" s="80" t="s">
        <v>51</v>
      </c>
      <c r="U25" s="80" t="s">
        <v>163</v>
      </c>
      <c r="V25" s="80" t="str">
        <f>+IF(ISERR(U25/T25*100),"N/A",ROUND(U25/T25*100,2))</f>
        <v>N/A</v>
      </c>
      <c r="W25" s="81" t="str">
        <f>+IF(ISERR(U25/S25*100),"N/A",ROUND(U25/S25*100,2))</f>
        <v>N/A</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1217</v>
      </c>
      <c r="F29" s="87"/>
      <c r="G29" s="87"/>
      <c r="H29" s="88"/>
      <c r="I29" s="88"/>
      <c r="J29" s="88"/>
      <c r="K29" s="88"/>
      <c r="L29" s="88"/>
      <c r="M29" s="88"/>
      <c r="N29" s="88"/>
      <c r="O29" s="88"/>
      <c r="P29" s="89"/>
      <c r="Q29" s="89"/>
      <c r="R29" s="90" t="s">
        <v>1218</v>
      </c>
      <c r="S29" s="91" t="s">
        <v>10</v>
      </c>
      <c r="T29" s="89"/>
      <c r="U29" s="91" t="s">
        <v>1214</v>
      </c>
      <c r="V29" s="89"/>
      <c r="W29" s="92">
        <f>+IF(ISERR(U29/R29*100),"N/A",ROUND(U29/R29*100,2))</f>
        <v>21.41</v>
      </c>
    </row>
    <row r="30" spans="2:27" ht="26.25" customHeight="1" x14ac:dyDescent="0.2">
      <c r="B30" s="154" t="s">
        <v>73</v>
      </c>
      <c r="C30" s="155"/>
      <c r="D30" s="155"/>
      <c r="E30" s="93" t="s">
        <v>1217</v>
      </c>
      <c r="F30" s="93"/>
      <c r="G30" s="93"/>
      <c r="H30" s="94"/>
      <c r="I30" s="94"/>
      <c r="J30" s="94"/>
      <c r="K30" s="94"/>
      <c r="L30" s="94"/>
      <c r="M30" s="94"/>
      <c r="N30" s="94"/>
      <c r="O30" s="94"/>
      <c r="P30" s="95"/>
      <c r="Q30" s="95"/>
      <c r="R30" s="96" t="s">
        <v>1216</v>
      </c>
      <c r="S30" s="97" t="s">
        <v>1215</v>
      </c>
      <c r="T30" s="97">
        <f>+IF(ISERR(S30/R30*100),"N/A",ROUND(S30/R30*100,2))</f>
        <v>19.940000000000001</v>
      </c>
      <c r="U30" s="97" t="s">
        <v>1214</v>
      </c>
      <c r="V30" s="97">
        <f>+IF(ISERR(U30/S30*100),"N/A",ROUND(U30/S30*100,2))</f>
        <v>88.13</v>
      </c>
      <c r="W30" s="98">
        <f>+IF(ISERR(U30/R30*100),"N/A",ROUND(U30/R30*100,2))</f>
        <v>17.57</v>
      </c>
    </row>
    <row r="31" spans="2:27" ht="23.25" customHeight="1" thickBot="1" x14ac:dyDescent="0.25">
      <c r="B31" s="152" t="s">
        <v>69</v>
      </c>
      <c r="C31" s="153"/>
      <c r="D31" s="153"/>
      <c r="E31" s="87" t="s">
        <v>1212</v>
      </c>
      <c r="F31" s="87"/>
      <c r="G31" s="87"/>
      <c r="H31" s="88"/>
      <c r="I31" s="88"/>
      <c r="J31" s="88"/>
      <c r="K31" s="88"/>
      <c r="L31" s="88"/>
      <c r="M31" s="88"/>
      <c r="N31" s="88"/>
      <c r="O31" s="88"/>
      <c r="P31" s="89"/>
      <c r="Q31" s="89"/>
      <c r="R31" s="90" t="s">
        <v>1213</v>
      </c>
      <c r="S31" s="91" t="s">
        <v>10</v>
      </c>
      <c r="T31" s="89"/>
      <c r="U31" s="91" t="s">
        <v>388</v>
      </c>
      <c r="V31" s="89"/>
      <c r="W31" s="92">
        <f>+IF(ISERR(U31/R31*100),"N/A",ROUND(U31/R31*100,2))</f>
        <v>20.49</v>
      </c>
    </row>
    <row r="32" spans="2:27" ht="26.25" customHeight="1" thickBot="1" x14ac:dyDescent="0.25">
      <c r="B32" s="154" t="s">
        <v>73</v>
      </c>
      <c r="C32" s="155"/>
      <c r="D32" s="155"/>
      <c r="E32" s="93" t="s">
        <v>1212</v>
      </c>
      <c r="F32" s="93"/>
      <c r="G32" s="93"/>
      <c r="H32" s="94"/>
      <c r="I32" s="94"/>
      <c r="J32" s="94"/>
      <c r="K32" s="94"/>
      <c r="L32" s="94"/>
      <c r="M32" s="94"/>
      <c r="N32" s="94"/>
      <c r="O32" s="94"/>
      <c r="P32" s="95"/>
      <c r="Q32" s="95"/>
      <c r="R32" s="96" t="s">
        <v>1211</v>
      </c>
      <c r="S32" s="97" t="s">
        <v>1210</v>
      </c>
      <c r="T32" s="97">
        <f>+IF(ISERR(S32/R32*100),"N/A",ROUND(S32/R32*100,2))</f>
        <v>11.09</v>
      </c>
      <c r="U32" s="97" t="s">
        <v>388</v>
      </c>
      <c r="V32" s="97">
        <f>+IF(ISERR(U32/S32*100),"N/A",ROUND(U32/S32*100,2))</f>
        <v>76.34</v>
      </c>
      <c r="W32" s="98">
        <f>+IF(ISERR(U32/R32*100),"N/A",ROUND(U32/R32*100,2))</f>
        <v>8.4700000000000006</v>
      </c>
    </row>
    <row r="33" spans="2:23" ht="22.5" customHeight="1" thickTop="1" thickBot="1" x14ac:dyDescent="0.25">
      <c r="B33" s="1" t="s">
        <v>76</v>
      </c>
      <c r="C33" s="2"/>
      <c r="D33" s="2"/>
      <c r="E33" s="2"/>
      <c r="F33" s="2"/>
      <c r="G33" s="2"/>
      <c r="H33" s="3"/>
      <c r="I33" s="3"/>
      <c r="J33" s="3"/>
      <c r="K33" s="3"/>
      <c r="L33" s="3"/>
      <c r="M33" s="3"/>
      <c r="N33" s="3"/>
      <c r="O33" s="3"/>
      <c r="P33" s="3"/>
      <c r="Q33" s="3"/>
      <c r="R33" s="3"/>
      <c r="S33" s="3"/>
      <c r="T33" s="3"/>
      <c r="U33" s="3"/>
      <c r="V33" s="3"/>
      <c r="W33" s="4"/>
    </row>
    <row r="34" spans="2:23" ht="37.5" customHeight="1" thickTop="1" x14ac:dyDescent="0.2">
      <c r="B34" s="137" t="s">
        <v>2285</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04.2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2286</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5" customHeight="1" thickBot="1" x14ac:dyDescent="0.25">
      <c r="B37" s="156"/>
      <c r="C37" s="157"/>
      <c r="D37" s="157"/>
      <c r="E37" s="157"/>
      <c r="F37" s="157"/>
      <c r="G37" s="157"/>
      <c r="H37" s="157"/>
      <c r="I37" s="157"/>
      <c r="J37" s="157"/>
      <c r="K37" s="157"/>
      <c r="L37" s="157"/>
      <c r="M37" s="157"/>
      <c r="N37" s="157"/>
      <c r="O37" s="157"/>
      <c r="P37" s="157"/>
      <c r="Q37" s="157"/>
      <c r="R37" s="157"/>
      <c r="S37" s="157"/>
      <c r="T37" s="157"/>
      <c r="U37" s="157"/>
      <c r="V37" s="157"/>
      <c r="W37" s="158"/>
    </row>
    <row r="38" spans="2:23" ht="37.5" customHeight="1" thickTop="1" x14ac:dyDescent="0.2">
      <c r="B38" s="137" t="s">
        <v>2287</v>
      </c>
      <c r="C38" s="138"/>
      <c r="D38" s="138"/>
      <c r="E38" s="138"/>
      <c r="F38" s="138"/>
      <c r="G38" s="138"/>
      <c r="H38" s="138"/>
      <c r="I38" s="138"/>
      <c r="J38" s="138"/>
      <c r="K38" s="138"/>
      <c r="L38" s="138"/>
      <c r="M38" s="138"/>
      <c r="N38" s="138"/>
      <c r="O38" s="138"/>
      <c r="P38" s="138"/>
      <c r="Q38" s="138"/>
      <c r="R38" s="138"/>
      <c r="S38" s="138"/>
      <c r="T38" s="138"/>
      <c r="U38" s="138"/>
      <c r="V38" s="138"/>
      <c r="W38" s="139"/>
    </row>
    <row r="39" spans="2:23" ht="81" customHeight="1" thickBot="1" x14ac:dyDescent="0.25">
      <c r="B39" s="140"/>
      <c r="C39" s="141"/>
      <c r="D39" s="141"/>
      <c r="E39" s="141"/>
      <c r="F39" s="141"/>
      <c r="G39" s="141"/>
      <c r="H39" s="141"/>
      <c r="I39" s="141"/>
      <c r="J39" s="141"/>
      <c r="K39" s="141"/>
      <c r="L39" s="141"/>
      <c r="M39" s="141"/>
      <c r="N39" s="141"/>
      <c r="O39" s="141"/>
      <c r="P39" s="141"/>
      <c r="Q39" s="141"/>
      <c r="R39" s="141"/>
      <c r="S39" s="141"/>
      <c r="T39" s="141"/>
      <c r="U39" s="141"/>
      <c r="V39" s="141"/>
      <c r="W39" s="142"/>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1209</v>
      </c>
      <c r="D4" s="190" t="s">
        <v>1208</v>
      </c>
      <c r="E4" s="190"/>
      <c r="F4" s="190"/>
      <c r="G4" s="190"/>
      <c r="H4" s="191"/>
      <c r="I4" s="63"/>
      <c r="J4" s="192" t="s">
        <v>6</v>
      </c>
      <c r="K4" s="190"/>
      <c r="L4" s="62" t="s">
        <v>1248</v>
      </c>
      <c r="M4" s="193" t="s">
        <v>1247</v>
      </c>
      <c r="N4" s="193"/>
      <c r="O4" s="193"/>
      <c r="P4" s="193"/>
      <c r="Q4" s="194"/>
      <c r="R4" s="64"/>
      <c r="S4" s="195" t="s">
        <v>2141</v>
      </c>
      <c r="T4" s="196"/>
      <c r="U4" s="196"/>
      <c r="V4" s="183" t="s">
        <v>1246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347</v>
      </c>
      <c r="D6" s="179" t="s">
        <v>1245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1231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1244</v>
      </c>
      <c r="C21" s="160"/>
      <c r="D21" s="160"/>
      <c r="E21" s="160"/>
      <c r="F21" s="160"/>
      <c r="G21" s="160"/>
      <c r="H21" s="160"/>
      <c r="I21" s="160"/>
      <c r="J21" s="160"/>
      <c r="K21" s="160"/>
      <c r="L21" s="160"/>
      <c r="M21" s="161" t="s">
        <v>347</v>
      </c>
      <c r="N21" s="161"/>
      <c r="O21" s="161" t="s">
        <v>48</v>
      </c>
      <c r="P21" s="161"/>
      <c r="Q21" s="162" t="s">
        <v>49</v>
      </c>
      <c r="R21" s="162"/>
      <c r="S21" s="80" t="s">
        <v>1243</v>
      </c>
      <c r="T21" s="80" t="s">
        <v>1242</v>
      </c>
      <c r="U21" s="80" t="s">
        <v>1241</v>
      </c>
      <c r="V21" s="80">
        <f>+IF(ISERR(U21/T21*100),"N/A",ROUND(U21/T21*100,2))</f>
        <v>175.25</v>
      </c>
      <c r="W21" s="81">
        <f>+IF(ISERR(U21/S21*100),"N/A",ROUND(U21/S21*100,2))</f>
        <v>76.239999999999995</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337</v>
      </c>
      <c r="F25" s="87"/>
      <c r="G25" s="87"/>
      <c r="H25" s="88"/>
      <c r="I25" s="88"/>
      <c r="J25" s="88"/>
      <c r="K25" s="88"/>
      <c r="L25" s="88"/>
      <c r="M25" s="88"/>
      <c r="N25" s="88"/>
      <c r="O25" s="88"/>
      <c r="P25" s="89"/>
      <c r="Q25" s="89"/>
      <c r="R25" s="90" t="s">
        <v>1240</v>
      </c>
      <c r="S25" s="91" t="s">
        <v>10</v>
      </c>
      <c r="T25" s="89"/>
      <c r="U25" s="91" t="s">
        <v>1237</v>
      </c>
      <c r="V25" s="89"/>
      <c r="W25" s="92">
        <f>+IF(ISERR(U25/R25*100),"N/A",ROUND(U25/R25*100,2))</f>
        <v>57.38</v>
      </c>
    </row>
    <row r="26" spans="2:27" ht="26.25" customHeight="1" thickBot="1" x14ac:dyDescent="0.25">
      <c r="B26" s="154" t="s">
        <v>73</v>
      </c>
      <c r="C26" s="155"/>
      <c r="D26" s="155"/>
      <c r="E26" s="93" t="s">
        <v>337</v>
      </c>
      <c r="F26" s="93"/>
      <c r="G26" s="93"/>
      <c r="H26" s="94"/>
      <c r="I26" s="94"/>
      <c r="J26" s="94"/>
      <c r="K26" s="94"/>
      <c r="L26" s="94"/>
      <c r="M26" s="94"/>
      <c r="N26" s="94"/>
      <c r="O26" s="94"/>
      <c r="P26" s="95"/>
      <c r="Q26" s="95"/>
      <c r="R26" s="96" t="s">
        <v>1239</v>
      </c>
      <c r="S26" s="97" t="s">
        <v>1238</v>
      </c>
      <c r="T26" s="97">
        <f>+IF(ISERR(S26/R26*100),"N/A",ROUND(S26/R26*100,2))</f>
        <v>57.35</v>
      </c>
      <c r="U26" s="97" t="s">
        <v>1237</v>
      </c>
      <c r="V26" s="97">
        <f>+IF(ISERR(U26/S26*100),"N/A",ROUND(U26/S26*100,2))</f>
        <v>99.91</v>
      </c>
      <c r="W26" s="98">
        <f>+IF(ISERR(U26/R26*100),"N/A",ROUND(U26/R26*100,2))</f>
        <v>57.3</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2282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40.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2283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2284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95.25" customHeight="1" thickTop="1" thickBot="1" x14ac:dyDescent="0.25">
      <c r="A4" s="60"/>
      <c r="B4" s="61" t="s">
        <v>3</v>
      </c>
      <c r="C4" s="62" t="s">
        <v>4</v>
      </c>
      <c r="D4" s="190" t="s">
        <v>5</v>
      </c>
      <c r="E4" s="190"/>
      <c r="F4" s="190"/>
      <c r="G4" s="190"/>
      <c r="H4" s="191"/>
      <c r="I4" s="63"/>
      <c r="J4" s="192" t="s">
        <v>6</v>
      </c>
      <c r="K4" s="190"/>
      <c r="L4" s="62" t="s">
        <v>91</v>
      </c>
      <c r="M4" s="193" t="s">
        <v>92</v>
      </c>
      <c r="N4" s="193"/>
      <c r="O4" s="193"/>
      <c r="P4" s="193"/>
      <c r="Q4" s="194"/>
      <c r="R4" s="64"/>
      <c r="S4" s="195" t="s">
        <v>2141</v>
      </c>
      <c r="T4" s="196"/>
      <c r="U4" s="196"/>
      <c r="V4" s="183" t="s">
        <v>93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94</v>
      </c>
      <c r="D6" s="179" t="s">
        <v>95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96</v>
      </c>
      <c r="D7" s="181" t="s">
        <v>97</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99" customHeight="1" thickTop="1" thickBot="1" x14ac:dyDescent="0.25">
      <c r="B10" s="72" t="s">
        <v>21</v>
      </c>
      <c r="C10" s="183" t="s">
        <v>98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100</v>
      </c>
      <c r="C21" s="160"/>
      <c r="D21" s="160"/>
      <c r="E21" s="160"/>
      <c r="F21" s="160"/>
      <c r="G21" s="160"/>
      <c r="H21" s="160"/>
      <c r="I21" s="160"/>
      <c r="J21" s="160"/>
      <c r="K21" s="160"/>
      <c r="L21" s="160"/>
      <c r="M21" s="161" t="s">
        <v>94</v>
      </c>
      <c r="N21" s="161"/>
      <c r="O21" s="161" t="s">
        <v>48</v>
      </c>
      <c r="P21" s="161"/>
      <c r="Q21" s="162" t="s">
        <v>49</v>
      </c>
      <c r="R21" s="162"/>
      <c r="S21" s="80" t="s">
        <v>50</v>
      </c>
      <c r="T21" s="80" t="s">
        <v>51</v>
      </c>
      <c r="U21" s="80" t="s">
        <v>62</v>
      </c>
      <c r="V21" s="80">
        <f>+IF(ISERR(U21/T21*100),"N/A",ROUND(U21/T21*100,2))</f>
        <v>0</v>
      </c>
      <c r="W21" s="81">
        <f>+IF(ISERR(U21/S21*100),"N/A",ROUND(U21/S21*100,2))</f>
        <v>0</v>
      </c>
    </row>
    <row r="22" spans="2:27" ht="56.25" customHeight="1" thickBot="1" x14ac:dyDescent="0.25">
      <c r="B22" s="159" t="s">
        <v>101</v>
      </c>
      <c r="C22" s="160"/>
      <c r="D22" s="160"/>
      <c r="E22" s="160"/>
      <c r="F22" s="160"/>
      <c r="G22" s="160"/>
      <c r="H22" s="160"/>
      <c r="I22" s="160"/>
      <c r="J22" s="160"/>
      <c r="K22" s="160"/>
      <c r="L22" s="160"/>
      <c r="M22" s="161" t="s">
        <v>96</v>
      </c>
      <c r="N22" s="161"/>
      <c r="O22" s="161" t="s">
        <v>48</v>
      </c>
      <c r="P22" s="161"/>
      <c r="Q22" s="162" t="s">
        <v>49</v>
      </c>
      <c r="R22" s="162"/>
      <c r="S22" s="80" t="s">
        <v>50</v>
      </c>
      <c r="T22" s="80" t="s">
        <v>62</v>
      </c>
      <c r="U22" s="80" t="s">
        <v>62</v>
      </c>
      <c r="V22" s="80" t="str">
        <f>+IF(ISERR(U22/T22*100),"N/A",ROUND(U22/T22*100,2))</f>
        <v>N/A</v>
      </c>
      <c r="W22" s="81">
        <f>+IF(ISERR(U22/S22*100),"N/A",ROUND(U22/S22*100,2))</f>
        <v>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102</v>
      </c>
      <c r="F26" s="87"/>
      <c r="G26" s="87"/>
      <c r="H26" s="88"/>
      <c r="I26" s="88"/>
      <c r="J26" s="88"/>
      <c r="K26" s="88"/>
      <c r="L26" s="88"/>
      <c r="M26" s="88"/>
      <c r="N26" s="88"/>
      <c r="O26" s="88"/>
      <c r="P26" s="89"/>
      <c r="Q26" s="89"/>
      <c r="R26" s="90" t="s">
        <v>103</v>
      </c>
      <c r="S26" s="91" t="s">
        <v>10</v>
      </c>
      <c r="T26" s="89"/>
      <c r="U26" s="91" t="s">
        <v>62</v>
      </c>
      <c r="V26" s="89"/>
      <c r="W26" s="92">
        <f>+IF(ISERR(U26/R26*100),"N/A",ROUND(U26/R26*100,2))</f>
        <v>0</v>
      </c>
    </row>
    <row r="27" spans="2:27" ht="26.25" customHeight="1" x14ac:dyDescent="0.2">
      <c r="B27" s="154" t="s">
        <v>73</v>
      </c>
      <c r="C27" s="155"/>
      <c r="D27" s="155"/>
      <c r="E27" s="93" t="s">
        <v>102</v>
      </c>
      <c r="F27" s="93"/>
      <c r="G27" s="93"/>
      <c r="H27" s="94"/>
      <c r="I27" s="94"/>
      <c r="J27" s="94"/>
      <c r="K27" s="94"/>
      <c r="L27" s="94"/>
      <c r="M27" s="94"/>
      <c r="N27" s="94"/>
      <c r="O27" s="94"/>
      <c r="P27" s="95"/>
      <c r="Q27" s="95"/>
      <c r="R27" s="96" t="s">
        <v>104</v>
      </c>
      <c r="S27" s="97" t="s">
        <v>62</v>
      </c>
      <c r="T27" s="97">
        <f>+IF(ISERR(S27/R27*100),"N/A",ROUND(S27/R27*100,2))</f>
        <v>0</v>
      </c>
      <c r="U27" s="97" t="s">
        <v>62</v>
      </c>
      <c r="V27" s="97" t="str">
        <f>+IF(ISERR(U27/S27*100),"N/A",ROUND(U27/S27*100,2))</f>
        <v>N/A</v>
      </c>
      <c r="W27" s="98">
        <f>+IF(ISERR(U27/R27*100),"N/A",ROUND(U27/R27*100,2))</f>
        <v>0</v>
      </c>
    </row>
    <row r="28" spans="2:27" ht="23.25" customHeight="1" thickBot="1" x14ac:dyDescent="0.25">
      <c r="B28" s="152" t="s">
        <v>69</v>
      </c>
      <c r="C28" s="153"/>
      <c r="D28" s="153"/>
      <c r="E28" s="87" t="s">
        <v>105</v>
      </c>
      <c r="F28" s="87"/>
      <c r="G28" s="87"/>
      <c r="H28" s="88"/>
      <c r="I28" s="88"/>
      <c r="J28" s="88"/>
      <c r="K28" s="88"/>
      <c r="L28" s="88"/>
      <c r="M28" s="88"/>
      <c r="N28" s="88"/>
      <c r="O28" s="88"/>
      <c r="P28" s="89"/>
      <c r="Q28" s="89"/>
      <c r="R28" s="90" t="s">
        <v>106</v>
      </c>
      <c r="S28" s="91" t="s">
        <v>10</v>
      </c>
      <c r="T28" s="89"/>
      <c r="U28" s="91" t="s">
        <v>62</v>
      </c>
      <c r="V28" s="89"/>
      <c r="W28" s="92">
        <f>+IF(ISERR(U28/R28*100),"N/A",ROUND(U28/R28*100,2))</f>
        <v>0</v>
      </c>
    </row>
    <row r="29" spans="2:27" ht="26.25" customHeight="1" thickBot="1" x14ac:dyDescent="0.25">
      <c r="B29" s="154" t="s">
        <v>73</v>
      </c>
      <c r="C29" s="155"/>
      <c r="D29" s="155"/>
      <c r="E29" s="93" t="s">
        <v>105</v>
      </c>
      <c r="F29" s="93"/>
      <c r="G29" s="93"/>
      <c r="H29" s="94"/>
      <c r="I29" s="94"/>
      <c r="J29" s="94"/>
      <c r="K29" s="94"/>
      <c r="L29" s="94"/>
      <c r="M29" s="94"/>
      <c r="N29" s="94"/>
      <c r="O29" s="94"/>
      <c r="P29" s="95"/>
      <c r="Q29" s="95"/>
      <c r="R29" s="96" t="s">
        <v>106</v>
      </c>
      <c r="S29" s="97" t="s">
        <v>62</v>
      </c>
      <c r="T29" s="97">
        <f>+IF(ISERR(S29/R29*100),"N/A",ROUND(S29/R29*100,2))</f>
        <v>0</v>
      </c>
      <c r="U29" s="97" t="s">
        <v>62</v>
      </c>
      <c r="V29" s="97" t="str">
        <f>+IF(ISERR(U29/S29*100),"N/A",ROUND(U29/S29*100,2))</f>
        <v>N/A</v>
      </c>
      <c r="W29" s="98">
        <f>+IF(ISERR(U29/R29*100),"N/A",ROUND(U29/R29*100,2))</f>
        <v>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2404</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02"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2405</v>
      </c>
      <c r="C33" s="138"/>
      <c r="D33" s="138"/>
      <c r="E33" s="138"/>
      <c r="F33" s="138"/>
      <c r="G33" s="138"/>
      <c r="H33" s="138"/>
      <c r="I33" s="138"/>
      <c r="J33" s="138"/>
      <c r="K33" s="138"/>
      <c r="L33" s="138"/>
      <c r="M33" s="138"/>
      <c r="N33" s="138"/>
      <c r="O33" s="138"/>
      <c r="P33" s="138"/>
      <c r="Q33" s="138"/>
      <c r="R33" s="138"/>
      <c r="S33" s="138"/>
      <c r="T33" s="138"/>
      <c r="U33" s="138"/>
      <c r="V33" s="138"/>
      <c r="W33" s="139"/>
    </row>
    <row r="34" spans="2:23" ht="66"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2406</v>
      </c>
      <c r="C35" s="138"/>
      <c r="D35" s="138"/>
      <c r="E35" s="138"/>
      <c r="F35" s="138"/>
      <c r="G35" s="138"/>
      <c r="H35" s="138"/>
      <c r="I35" s="138"/>
      <c r="J35" s="138"/>
      <c r="K35" s="138"/>
      <c r="L35" s="138"/>
      <c r="M35" s="138"/>
      <c r="N35" s="138"/>
      <c r="O35" s="138"/>
      <c r="P35" s="138"/>
      <c r="Q35" s="138"/>
      <c r="R35" s="138"/>
      <c r="S35" s="138"/>
      <c r="T35" s="138"/>
      <c r="U35" s="138"/>
      <c r="V35" s="138"/>
      <c r="W35" s="139"/>
    </row>
    <row r="36" spans="2:23" ht="73.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5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4:Q25"/>
    <mergeCell ref="B33:W34"/>
    <mergeCell ref="B35:W36"/>
    <mergeCell ref="V24:W24"/>
    <mergeCell ref="B26:D26"/>
    <mergeCell ref="B27:D27"/>
    <mergeCell ref="B28:D28"/>
    <mergeCell ref="B29:D29"/>
    <mergeCell ref="B31:W32"/>
    <mergeCell ref="S24:T2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1257</v>
      </c>
      <c r="D4" s="190" t="s">
        <v>1256</v>
      </c>
      <c r="E4" s="190"/>
      <c r="F4" s="190"/>
      <c r="G4" s="190"/>
      <c r="H4" s="191"/>
      <c r="I4" s="63"/>
      <c r="J4" s="192" t="s">
        <v>6</v>
      </c>
      <c r="K4" s="190"/>
      <c r="L4" s="62" t="s">
        <v>207</v>
      </c>
      <c r="M4" s="193" t="s">
        <v>206</v>
      </c>
      <c r="N4" s="193"/>
      <c r="O4" s="193"/>
      <c r="P4" s="193"/>
      <c r="Q4" s="194"/>
      <c r="R4" s="64"/>
      <c r="S4" s="195" t="s">
        <v>2141</v>
      </c>
      <c r="T4" s="196"/>
      <c r="U4" s="196"/>
      <c r="V4" s="183" t="s">
        <v>1255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1224</v>
      </c>
      <c r="D6" s="179" t="s">
        <v>1254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539</v>
      </c>
      <c r="K8" s="71" t="s">
        <v>539</v>
      </c>
      <c r="L8" s="71" t="s">
        <v>1253</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50" customHeight="1" thickTop="1" thickBot="1" x14ac:dyDescent="0.25">
      <c r="B10" s="72" t="s">
        <v>21</v>
      </c>
      <c r="C10" s="183" t="s">
        <v>1252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1251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1250</v>
      </c>
      <c r="C21" s="160"/>
      <c r="D21" s="160"/>
      <c r="E21" s="160"/>
      <c r="F21" s="160"/>
      <c r="G21" s="160"/>
      <c r="H21" s="160"/>
      <c r="I21" s="160"/>
      <c r="J21" s="160"/>
      <c r="K21" s="160"/>
      <c r="L21" s="160"/>
      <c r="M21" s="161" t="s">
        <v>1224</v>
      </c>
      <c r="N21" s="161"/>
      <c r="O21" s="161" t="s">
        <v>48</v>
      </c>
      <c r="P21" s="161"/>
      <c r="Q21" s="162" t="s">
        <v>49</v>
      </c>
      <c r="R21" s="162"/>
      <c r="S21" s="80" t="s">
        <v>50</v>
      </c>
      <c r="T21" s="80" t="s">
        <v>130</v>
      </c>
      <c r="U21" s="80" t="s">
        <v>62</v>
      </c>
      <c r="V21" s="80">
        <f>+IF(ISERR(U21/T21*100),"N/A",ROUND(U21/T21*100,2))</f>
        <v>0</v>
      </c>
      <c r="W21" s="81">
        <f>+IF(ISERR(U21/S21*100),"N/A",ROUND(U21/S21*100,2))</f>
        <v>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1217</v>
      </c>
      <c r="F25" s="87"/>
      <c r="G25" s="87"/>
      <c r="H25" s="88"/>
      <c r="I25" s="88"/>
      <c r="J25" s="88"/>
      <c r="K25" s="88"/>
      <c r="L25" s="88"/>
      <c r="M25" s="88"/>
      <c r="N25" s="88"/>
      <c r="O25" s="88"/>
      <c r="P25" s="89"/>
      <c r="Q25" s="89"/>
      <c r="R25" s="90" t="s">
        <v>1249</v>
      </c>
      <c r="S25" s="91" t="s">
        <v>10</v>
      </c>
      <c r="T25" s="89"/>
      <c r="U25" s="91" t="s">
        <v>62</v>
      </c>
      <c r="V25" s="89"/>
      <c r="W25" s="92">
        <f>+IF(ISERR(U25/R25*100),"N/A",ROUND(U25/R25*100,2))</f>
        <v>0</v>
      </c>
    </row>
    <row r="26" spans="2:27" ht="26.25" customHeight="1" thickBot="1" x14ac:dyDescent="0.25">
      <c r="B26" s="154" t="s">
        <v>73</v>
      </c>
      <c r="C26" s="155"/>
      <c r="D26" s="155"/>
      <c r="E26" s="93" t="s">
        <v>1217</v>
      </c>
      <c r="F26" s="93"/>
      <c r="G26" s="93"/>
      <c r="H26" s="94"/>
      <c r="I26" s="94"/>
      <c r="J26" s="94"/>
      <c r="K26" s="94"/>
      <c r="L26" s="94"/>
      <c r="M26" s="94"/>
      <c r="N26" s="94"/>
      <c r="O26" s="94"/>
      <c r="P26" s="95"/>
      <c r="Q26" s="95"/>
      <c r="R26" s="96" t="s">
        <v>62</v>
      </c>
      <c r="S26" s="97" t="s">
        <v>62</v>
      </c>
      <c r="T26" s="97" t="str">
        <f>+IF(ISERR(S26/R26*100),"N/A",ROUND(S26/R26*100,2))</f>
        <v>N/A</v>
      </c>
      <c r="U26" s="97" t="s">
        <v>62</v>
      </c>
      <c r="V26" s="97" t="str">
        <f>+IF(ISERR(U26/S26*100),"N/A",ROUND(U26/S26*100,2))</f>
        <v>N/A</v>
      </c>
      <c r="W26" s="98" t="str">
        <f>+IF(ISERR(U26/R26*100),"N/A",ROUND(U26/R26*100,2))</f>
        <v>N/A</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2279</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19.2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2280</v>
      </c>
      <c r="C30" s="138"/>
      <c r="D30" s="138"/>
      <c r="E30" s="138"/>
      <c r="F30" s="138"/>
      <c r="G30" s="138"/>
      <c r="H30" s="138"/>
      <c r="I30" s="138"/>
      <c r="J30" s="138"/>
      <c r="K30" s="138"/>
      <c r="L30" s="138"/>
      <c r="M30" s="138"/>
      <c r="N30" s="138"/>
      <c r="O30" s="138"/>
      <c r="P30" s="138"/>
      <c r="Q30" s="138"/>
      <c r="R30" s="138"/>
      <c r="S30" s="138"/>
      <c r="T30" s="138"/>
      <c r="U30" s="138"/>
      <c r="V30" s="138"/>
      <c r="W30" s="139"/>
    </row>
    <row r="31" spans="2:27" ht="5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2281</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1257</v>
      </c>
      <c r="D4" s="190" t="s">
        <v>1256</v>
      </c>
      <c r="E4" s="190"/>
      <c r="F4" s="190"/>
      <c r="G4" s="190"/>
      <c r="H4" s="191"/>
      <c r="I4" s="63"/>
      <c r="J4" s="192" t="s">
        <v>6</v>
      </c>
      <c r="K4" s="190"/>
      <c r="L4" s="62" t="s">
        <v>1277</v>
      </c>
      <c r="M4" s="193" t="s">
        <v>1276</v>
      </c>
      <c r="N4" s="193"/>
      <c r="O4" s="193"/>
      <c r="P4" s="193"/>
      <c r="Q4" s="194"/>
      <c r="R4" s="64"/>
      <c r="S4" s="195" t="s">
        <v>2141</v>
      </c>
      <c r="T4" s="196"/>
      <c r="U4" s="196"/>
      <c r="V4" s="183" t="s">
        <v>1275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1263</v>
      </c>
      <c r="D6" s="179" t="s">
        <v>1274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1251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1273</v>
      </c>
      <c r="C21" s="160"/>
      <c r="D21" s="160"/>
      <c r="E21" s="160"/>
      <c r="F21" s="160"/>
      <c r="G21" s="160"/>
      <c r="H21" s="160"/>
      <c r="I21" s="160"/>
      <c r="J21" s="160"/>
      <c r="K21" s="160"/>
      <c r="L21" s="160"/>
      <c r="M21" s="161" t="s">
        <v>1263</v>
      </c>
      <c r="N21" s="161"/>
      <c r="O21" s="161" t="s">
        <v>232</v>
      </c>
      <c r="P21" s="161"/>
      <c r="Q21" s="162" t="s">
        <v>231</v>
      </c>
      <c r="R21" s="162"/>
      <c r="S21" s="80" t="s">
        <v>50</v>
      </c>
      <c r="T21" s="80" t="s">
        <v>62</v>
      </c>
      <c r="U21" s="80" t="s">
        <v>62</v>
      </c>
      <c r="V21" s="80" t="str">
        <f>+IF(ISERR(U21/T21*100),"N/A",ROUND(U21/T21*100,2))</f>
        <v>N/A</v>
      </c>
      <c r="W21" s="81">
        <f>+IF(ISERR(U21/S21*100),"N/A",ROUND(U21/S21*100,2))</f>
        <v>0</v>
      </c>
    </row>
    <row r="22" spans="2:27" ht="56.25" customHeight="1" x14ac:dyDescent="0.2">
      <c r="B22" s="159" t="s">
        <v>1272</v>
      </c>
      <c r="C22" s="160"/>
      <c r="D22" s="160"/>
      <c r="E22" s="160"/>
      <c r="F22" s="160"/>
      <c r="G22" s="160"/>
      <c r="H22" s="160"/>
      <c r="I22" s="160"/>
      <c r="J22" s="160"/>
      <c r="K22" s="160"/>
      <c r="L22" s="160"/>
      <c r="M22" s="161" t="s">
        <v>1263</v>
      </c>
      <c r="N22" s="161"/>
      <c r="O22" s="161" t="s">
        <v>1267</v>
      </c>
      <c r="P22" s="161"/>
      <c r="Q22" s="162" t="s">
        <v>231</v>
      </c>
      <c r="R22" s="162"/>
      <c r="S22" s="80" t="s">
        <v>197</v>
      </c>
      <c r="T22" s="80" t="s">
        <v>1271</v>
      </c>
      <c r="U22" s="80" t="s">
        <v>1270</v>
      </c>
      <c r="V22" s="80">
        <f>+IF(ISERR(U22/T22*100),"N/A",ROUND(U22/T22*100,2))</f>
        <v>524.15</v>
      </c>
      <c r="W22" s="81">
        <f>+IF(ISERR(U22/S22*100),"N/A",ROUND(U22/S22*100,2))</f>
        <v>71.87</v>
      </c>
    </row>
    <row r="23" spans="2:27" ht="56.25" customHeight="1" x14ac:dyDescent="0.2">
      <c r="B23" s="159" t="s">
        <v>1269</v>
      </c>
      <c r="C23" s="160"/>
      <c r="D23" s="160"/>
      <c r="E23" s="160"/>
      <c r="F23" s="160"/>
      <c r="G23" s="160"/>
      <c r="H23" s="160"/>
      <c r="I23" s="160"/>
      <c r="J23" s="160"/>
      <c r="K23" s="160"/>
      <c r="L23" s="160"/>
      <c r="M23" s="161" t="s">
        <v>1263</v>
      </c>
      <c r="N23" s="161"/>
      <c r="O23" s="161" t="s">
        <v>232</v>
      </c>
      <c r="P23" s="161"/>
      <c r="Q23" s="162" t="s">
        <v>231</v>
      </c>
      <c r="R23" s="162"/>
      <c r="S23" s="80" t="s">
        <v>50</v>
      </c>
      <c r="T23" s="80" t="s">
        <v>62</v>
      </c>
      <c r="U23" s="80" t="s">
        <v>62</v>
      </c>
      <c r="V23" s="80" t="str">
        <f>+IF(ISERR(U23/T23*100),"N/A",ROUND(U23/T23*100,2))</f>
        <v>N/A</v>
      </c>
      <c r="W23" s="81">
        <f>+IF(ISERR(U23/S23*100),"N/A",ROUND(U23/S23*100,2))</f>
        <v>0</v>
      </c>
    </row>
    <row r="24" spans="2:27" ht="56.25" customHeight="1" x14ac:dyDescent="0.2">
      <c r="B24" s="159" t="s">
        <v>1268</v>
      </c>
      <c r="C24" s="160"/>
      <c r="D24" s="160"/>
      <c r="E24" s="160"/>
      <c r="F24" s="160"/>
      <c r="G24" s="160"/>
      <c r="H24" s="160"/>
      <c r="I24" s="160"/>
      <c r="J24" s="160"/>
      <c r="K24" s="160"/>
      <c r="L24" s="160"/>
      <c r="M24" s="161" t="s">
        <v>1263</v>
      </c>
      <c r="N24" s="161"/>
      <c r="O24" s="161" t="s">
        <v>1267</v>
      </c>
      <c r="P24" s="161"/>
      <c r="Q24" s="162" t="s">
        <v>231</v>
      </c>
      <c r="R24" s="162"/>
      <c r="S24" s="80" t="s">
        <v>87</v>
      </c>
      <c r="T24" s="80" t="s">
        <v>1266</v>
      </c>
      <c r="U24" s="80" t="s">
        <v>1265</v>
      </c>
      <c r="V24" s="80">
        <f>+IF(ISERR(U24/T24*100),"N/A",ROUND(U24/T24*100,2))</f>
        <v>13.31</v>
      </c>
      <c r="W24" s="81">
        <f>+IF(ISERR(U24/S24*100),"N/A",ROUND(U24/S24*100,2))</f>
        <v>3.36</v>
      </c>
    </row>
    <row r="25" spans="2:27" ht="56.25" customHeight="1" thickBot="1" x14ac:dyDescent="0.25">
      <c r="B25" s="159" t="s">
        <v>1264</v>
      </c>
      <c r="C25" s="160"/>
      <c r="D25" s="160"/>
      <c r="E25" s="160"/>
      <c r="F25" s="160"/>
      <c r="G25" s="160"/>
      <c r="H25" s="160"/>
      <c r="I25" s="160"/>
      <c r="J25" s="160"/>
      <c r="K25" s="160"/>
      <c r="L25" s="160"/>
      <c r="M25" s="161" t="s">
        <v>1263</v>
      </c>
      <c r="N25" s="161"/>
      <c r="O25" s="161" t="s">
        <v>232</v>
      </c>
      <c r="P25" s="161"/>
      <c r="Q25" s="162" t="s">
        <v>231</v>
      </c>
      <c r="R25" s="162"/>
      <c r="S25" s="80" t="s">
        <v>50</v>
      </c>
      <c r="T25" s="80" t="s">
        <v>62</v>
      </c>
      <c r="U25" s="80" t="s">
        <v>62</v>
      </c>
      <c r="V25" s="80" t="str">
        <f>+IF(ISERR(U25/T25*100),"N/A",ROUND(U25/T25*100,2))</f>
        <v>N/A</v>
      </c>
      <c r="W25" s="81">
        <f>+IF(ISERR(U25/S25*100),"N/A",ROUND(U25/S25*100,2))</f>
        <v>0</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1261</v>
      </c>
      <c r="F29" s="87"/>
      <c r="G29" s="87"/>
      <c r="H29" s="88"/>
      <c r="I29" s="88"/>
      <c r="J29" s="88"/>
      <c r="K29" s="88"/>
      <c r="L29" s="88"/>
      <c r="M29" s="88"/>
      <c r="N29" s="88"/>
      <c r="O29" s="88"/>
      <c r="P29" s="89"/>
      <c r="Q29" s="89"/>
      <c r="R29" s="90" t="s">
        <v>1262</v>
      </c>
      <c r="S29" s="91" t="s">
        <v>10</v>
      </c>
      <c r="T29" s="89"/>
      <c r="U29" s="91" t="s">
        <v>1258</v>
      </c>
      <c r="V29" s="89"/>
      <c r="W29" s="92">
        <f>+IF(ISERR(U29/R29*100),"N/A",ROUND(U29/R29*100,2))</f>
        <v>0.64</v>
      </c>
    </row>
    <row r="30" spans="2:27" ht="26.25" customHeight="1" thickBot="1" x14ac:dyDescent="0.25">
      <c r="B30" s="154" t="s">
        <v>73</v>
      </c>
      <c r="C30" s="155"/>
      <c r="D30" s="155"/>
      <c r="E30" s="93" t="s">
        <v>1261</v>
      </c>
      <c r="F30" s="93"/>
      <c r="G30" s="93"/>
      <c r="H30" s="94"/>
      <c r="I30" s="94"/>
      <c r="J30" s="94"/>
      <c r="K30" s="94"/>
      <c r="L30" s="94"/>
      <c r="M30" s="94"/>
      <c r="N30" s="94"/>
      <c r="O30" s="94"/>
      <c r="P30" s="95"/>
      <c r="Q30" s="95"/>
      <c r="R30" s="96" t="s">
        <v>1260</v>
      </c>
      <c r="S30" s="97" t="s">
        <v>1259</v>
      </c>
      <c r="T30" s="97">
        <f>+IF(ISERR(S30/R30*100),"N/A",ROUND(S30/R30*100,2))</f>
        <v>42.12</v>
      </c>
      <c r="U30" s="97" t="s">
        <v>1258</v>
      </c>
      <c r="V30" s="97">
        <f>+IF(ISERR(U30/S30*100),"N/A",ROUND(U30/S30*100,2))</f>
        <v>1.53</v>
      </c>
      <c r="W30" s="98">
        <f>+IF(ISERR(U30/R30*100),"N/A",ROUND(U30/R30*100,2))</f>
        <v>0.65</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2276</v>
      </c>
      <c r="C32" s="138"/>
      <c r="D32" s="138"/>
      <c r="E32" s="138"/>
      <c r="F32" s="138"/>
      <c r="G32" s="138"/>
      <c r="H32" s="138"/>
      <c r="I32" s="138"/>
      <c r="J32" s="138"/>
      <c r="K32" s="138"/>
      <c r="L32" s="138"/>
      <c r="M32" s="138"/>
      <c r="N32" s="138"/>
      <c r="O32" s="138"/>
      <c r="P32" s="138"/>
      <c r="Q32" s="138"/>
      <c r="R32" s="138"/>
      <c r="S32" s="138"/>
      <c r="T32" s="138"/>
      <c r="U32" s="138"/>
      <c r="V32" s="138"/>
      <c r="W32" s="139"/>
    </row>
    <row r="33" spans="2:23" ht="27"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2277</v>
      </c>
      <c r="C34" s="138"/>
      <c r="D34" s="138"/>
      <c r="E34" s="138"/>
      <c r="F34" s="138"/>
      <c r="G34" s="138"/>
      <c r="H34" s="138"/>
      <c r="I34" s="138"/>
      <c r="J34" s="138"/>
      <c r="K34" s="138"/>
      <c r="L34" s="138"/>
      <c r="M34" s="138"/>
      <c r="N34" s="138"/>
      <c r="O34" s="138"/>
      <c r="P34" s="138"/>
      <c r="Q34" s="138"/>
      <c r="R34" s="138"/>
      <c r="S34" s="138"/>
      <c r="T34" s="138"/>
      <c r="U34" s="138"/>
      <c r="V34" s="138"/>
      <c r="W34" s="139"/>
    </row>
    <row r="35" spans="2:23" ht="77.2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2278</v>
      </c>
      <c r="C36" s="138"/>
      <c r="D36" s="138"/>
      <c r="E36" s="138"/>
      <c r="F36" s="138"/>
      <c r="G36" s="138"/>
      <c r="H36" s="138"/>
      <c r="I36" s="138"/>
      <c r="J36" s="138"/>
      <c r="K36" s="138"/>
      <c r="L36" s="138"/>
      <c r="M36" s="138"/>
      <c r="N36" s="138"/>
      <c r="O36" s="138"/>
      <c r="P36" s="138"/>
      <c r="Q36" s="138"/>
      <c r="R36" s="138"/>
      <c r="S36" s="138"/>
      <c r="T36" s="138"/>
      <c r="U36" s="138"/>
      <c r="V36" s="138"/>
      <c r="W36" s="139"/>
    </row>
    <row r="37" spans="2:23" ht="57.75" customHeight="1"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1288</v>
      </c>
      <c r="D4" s="190" t="s">
        <v>1287</v>
      </c>
      <c r="E4" s="190"/>
      <c r="F4" s="190"/>
      <c r="G4" s="190"/>
      <c r="H4" s="191"/>
      <c r="I4" s="63"/>
      <c r="J4" s="192" t="s">
        <v>6</v>
      </c>
      <c r="K4" s="190"/>
      <c r="L4" s="62" t="s">
        <v>1286</v>
      </c>
      <c r="M4" s="193" t="s">
        <v>1285</v>
      </c>
      <c r="N4" s="193"/>
      <c r="O4" s="193"/>
      <c r="P4" s="193"/>
      <c r="Q4" s="194"/>
      <c r="R4" s="64"/>
      <c r="S4" s="195" t="s">
        <v>2141</v>
      </c>
      <c r="T4" s="196"/>
      <c r="U4" s="196"/>
      <c r="V4" s="183" t="s">
        <v>1279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267</v>
      </c>
      <c r="D6" s="179" t="s">
        <v>1284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88.5" customHeight="1" thickTop="1" thickBot="1" x14ac:dyDescent="0.25">
      <c r="B10" s="72" t="s">
        <v>21</v>
      </c>
      <c r="C10" s="183" t="s">
        <v>1283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1282</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1281</v>
      </c>
      <c r="C21" s="160"/>
      <c r="D21" s="160"/>
      <c r="E21" s="160"/>
      <c r="F21" s="160"/>
      <c r="G21" s="160"/>
      <c r="H21" s="160"/>
      <c r="I21" s="160"/>
      <c r="J21" s="160"/>
      <c r="K21" s="160"/>
      <c r="L21" s="160"/>
      <c r="M21" s="161" t="s">
        <v>267</v>
      </c>
      <c r="N21" s="161"/>
      <c r="O21" s="161" t="s">
        <v>48</v>
      </c>
      <c r="P21" s="161"/>
      <c r="Q21" s="162" t="s">
        <v>231</v>
      </c>
      <c r="R21" s="162"/>
      <c r="S21" s="80" t="s">
        <v>50</v>
      </c>
      <c r="T21" s="80" t="s">
        <v>125</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253</v>
      </c>
      <c r="F25" s="87"/>
      <c r="G25" s="87"/>
      <c r="H25" s="88"/>
      <c r="I25" s="88"/>
      <c r="J25" s="88"/>
      <c r="K25" s="88"/>
      <c r="L25" s="88"/>
      <c r="M25" s="88"/>
      <c r="N25" s="88"/>
      <c r="O25" s="88"/>
      <c r="P25" s="89"/>
      <c r="Q25" s="89"/>
      <c r="R25" s="90" t="s">
        <v>1280</v>
      </c>
      <c r="S25" s="91" t="s">
        <v>10</v>
      </c>
      <c r="T25" s="89"/>
      <c r="U25" s="91" t="s">
        <v>62</v>
      </c>
      <c r="V25" s="89"/>
      <c r="W25" s="92">
        <f>+IF(ISERR(U25/R25*100),"N/A",ROUND(U25/R25*100,2))</f>
        <v>0</v>
      </c>
    </row>
    <row r="26" spans="2:27" ht="26.25" customHeight="1" thickBot="1" x14ac:dyDescent="0.25">
      <c r="B26" s="154" t="s">
        <v>73</v>
      </c>
      <c r="C26" s="155"/>
      <c r="D26" s="155"/>
      <c r="E26" s="93" t="s">
        <v>253</v>
      </c>
      <c r="F26" s="93"/>
      <c r="G26" s="93"/>
      <c r="H26" s="94"/>
      <c r="I26" s="94"/>
      <c r="J26" s="94"/>
      <c r="K26" s="94"/>
      <c r="L26" s="94"/>
      <c r="M26" s="94"/>
      <c r="N26" s="94"/>
      <c r="O26" s="94"/>
      <c r="P26" s="95"/>
      <c r="Q26" s="95"/>
      <c r="R26" s="96" t="s">
        <v>1279</v>
      </c>
      <c r="S26" s="97" t="s">
        <v>1278</v>
      </c>
      <c r="T26" s="97">
        <f>+IF(ISERR(S26/R26*100),"N/A",ROUND(S26/R26*100,2))</f>
        <v>25</v>
      </c>
      <c r="U26" s="97" t="s">
        <v>62</v>
      </c>
      <c r="V26" s="97">
        <f>+IF(ISERR(U26/S26*100),"N/A",ROUND(U26/S26*100,2))</f>
        <v>0</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1288</v>
      </c>
      <c r="D4" s="190" t="s">
        <v>1287</v>
      </c>
      <c r="E4" s="190"/>
      <c r="F4" s="190"/>
      <c r="G4" s="190"/>
      <c r="H4" s="191"/>
      <c r="I4" s="63"/>
      <c r="J4" s="192" t="s">
        <v>6</v>
      </c>
      <c r="K4" s="190"/>
      <c r="L4" s="62" t="s">
        <v>1312</v>
      </c>
      <c r="M4" s="193" t="s">
        <v>1311</v>
      </c>
      <c r="N4" s="193"/>
      <c r="O4" s="193"/>
      <c r="P4" s="193"/>
      <c r="Q4" s="194"/>
      <c r="R4" s="64"/>
      <c r="S4" s="195" t="s">
        <v>2141</v>
      </c>
      <c r="T4" s="196"/>
      <c r="U4" s="196"/>
      <c r="V4" s="183" t="s">
        <v>1310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1293</v>
      </c>
      <c r="D6" s="179" t="s">
        <v>1309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1308</v>
      </c>
      <c r="K8" s="71" t="s">
        <v>1307</v>
      </c>
      <c r="L8" s="71" t="s">
        <v>1306</v>
      </c>
      <c r="M8" s="71" t="s">
        <v>1305</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4.75" customHeight="1" thickTop="1" thickBot="1" x14ac:dyDescent="0.25">
      <c r="B10" s="72" t="s">
        <v>21</v>
      </c>
      <c r="C10" s="183" t="s">
        <v>1304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1303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1302</v>
      </c>
      <c r="C21" s="160"/>
      <c r="D21" s="160"/>
      <c r="E21" s="160"/>
      <c r="F21" s="160"/>
      <c r="G21" s="160"/>
      <c r="H21" s="160"/>
      <c r="I21" s="160"/>
      <c r="J21" s="160"/>
      <c r="K21" s="160"/>
      <c r="L21" s="160"/>
      <c r="M21" s="161" t="s">
        <v>1293</v>
      </c>
      <c r="N21" s="161"/>
      <c r="O21" s="161" t="s">
        <v>48</v>
      </c>
      <c r="P21" s="161"/>
      <c r="Q21" s="162" t="s">
        <v>68</v>
      </c>
      <c r="R21" s="162"/>
      <c r="S21" s="80" t="s">
        <v>1300</v>
      </c>
      <c r="T21" s="80" t="s">
        <v>163</v>
      </c>
      <c r="U21" s="80" t="s">
        <v>163</v>
      </c>
      <c r="V21" s="80" t="str">
        <f>+IF(ISERR(U21/T21*100),"N/A",ROUND(U21/T21*100,2))</f>
        <v>N/A</v>
      </c>
      <c r="W21" s="81" t="str">
        <f>+IF(ISERR(U21/S21*100),"N/A",ROUND(U21/S21*100,2))</f>
        <v>N/A</v>
      </c>
    </row>
    <row r="22" spans="2:27" ht="56.25" customHeight="1" x14ac:dyDescent="0.2">
      <c r="B22" s="159" t="s">
        <v>1301</v>
      </c>
      <c r="C22" s="160"/>
      <c r="D22" s="160"/>
      <c r="E22" s="160"/>
      <c r="F22" s="160"/>
      <c r="G22" s="160"/>
      <c r="H22" s="160"/>
      <c r="I22" s="160"/>
      <c r="J22" s="160"/>
      <c r="K22" s="160"/>
      <c r="L22" s="160"/>
      <c r="M22" s="161" t="s">
        <v>1293</v>
      </c>
      <c r="N22" s="161"/>
      <c r="O22" s="161" t="s">
        <v>48</v>
      </c>
      <c r="P22" s="161"/>
      <c r="Q22" s="162" t="s">
        <v>49</v>
      </c>
      <c r="R22" s="162"/>
      <c r="S22" s="80" t="s">
        <v>1300</v>
      </c>
      <c r="T22" s="80" t="s">
        <v>1299</v>
      </c>
      <c r="U22" s="80" t="s">
        <v>1298</v>
      </c>
      <c r="V22" s="80">
        <f>+IF(ISERR(U22/T22*100),"N/A",ROUND(U22/T22*100,2))</f>
        <v>90.32</v>
      </c>
      <c r="W22" s="81">
        <f>+IF(ISERR(U22/S22*100),"N/A",ROUND(U22/S22*100,2))</f>
        <v>35.4</v>
      </c>
    </row>
    <row r="23" spans="2:27" ht="56.25" customHeight="1" x14ac:dyDescent="0.2">
      <c r="B23" s="159" t="s">
        <v>1297</v>
      </c>
      <c r="C23" s="160"/>
      <c r="D23" s="160"/>
      <c r="E23" s="160"/>
      <c r="F23" s="160"/>
      <c r="G23" s="160"/>
      <c r="H23" s="160"/>
      <c r="I23" s="160"/>
      <c r="J23" s="160"/>
      <c r="K23" s="160"/>
      <c r="L23" s="160"/>
      <c r="M23" s="161" t="s">
        <v>1293</v>
      </c>
      <c r="N23" s="161"/>
      <c r="O23" s="161" t="s">
        <v>48</v>
      </c>
      <c r="P23" s="161"/>
      <c r="Q23" s="162" t="s">
        <v>49</v>
      </c>
      <c r="R23" s="162"/>
      <c r="S23" s="80" t="s">
        <v>930</v>
      </c>
      <c r="T23" s="80" t="s">
        <v>1296</v>
      </c>
      <c r="U23" s="80" t="s">
        <v>1295</v>
      </c>
      <c r="V23" s="80">
        <f>+IF(ISERR(U23/T23*100),"N/A",ROUND(U23/T23*100,2))</f>
        <v>30.1</v>
      </c>
      <c r="W23" s="81">
        <f>+IF(ISERR(U23/S23*100),"N/A",ROUND(U23/S23*100,2))</f>
        <v>7.13</v>
      </c>
    </row>
    <row r="24" spans="2:27" ht="56.25" customHeight="1" thickBot="1" x14ac:dyDescent="0.25">
      <c r="B24" s="159" t="s">
        <v>1294</v>
      </c>
      <c r="C24" s="160"/>
      <c r="D24" s="160"/>
      <c r="E24" s="160"/>
      <c r="F24" s="160"/>
      <c r="G24" s="160"/>
      <c r="H24" s="160"/>
      <c r="I24" s="160"/>
      <c r="J24" s="160"/>
      <c r="K24" s="160"/>
      <c r="L24" s="160"/>
      <c r="M24" s="161" t="s">
        <v>1293</v>
      </c>
      <c r="N24" s="161"/>
      <c r="O24" s="161" t="s">
        <v>48</v>
      </c>
      <c r="P24" s="161"/>
      <c r="Q24" s="162" t="s">
        <v>68</v>
      </c>
      <c r="R24" s="162"/>
      <c r="S24" s="80" t="s">
        <v>197</v>
      </c>
      <c r="T24" s="80" t="s">
        <v>163</v>
      </c>
      <c r="U24" s="80" t="s">
        <v>163</v>
      </c>
      <c r="V24" s="80" t="str">
        <f>+IF(ISERR(U24/T24*100),"N/A",ROUND(U24/T24*100,2))</f>
        <v>N/A</v>
      </c>
      <c r="W24" s="81" t="str">
        <f>+IF(ISERR(U24/S24*100),"N/A",ROUND(U24/S24*100,2))</f>
        <v>N/A</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1292</v>
      </c>
      <c r="F28" s="87"/>
      <c r="G28" s="87"/>
      <c r="H28" s="88"/>
      <c r="I28" s="88"/>
      <c r="J28" s="88"/>
      <c r="K28" s="88"/>
      <c r="L28" s="88"/>
      <c r="M28" s="88"/>
      <c r="N28" s="88"/>
      <c r="O28" s="88"/>
      <c r="P28" s="89"/>
      <c r="Q28" s="89"/>
      <c r="R28" s="90" t="s">
        <v>1291</v>
      </c>
      <c r="S28" s="91" t="s">
        <v>10</v>
      </c>
      <c r="T28" s="89"/>
      <c r="U28" s="91" t="s">
        <v>1289</v>
      </c>
      <c r="V28" s="89"/>
      <c r="W28" s="92">
        <f>+IF(ISERR(U28/R28*100),"N/A",ROUND(U28/R28*100,2))</f>
        <v>78.349999999999994</v>
      </c>
    </row>
    <row r="29" spans="2:27" ht="26.25" customHeight="1" thickBot="1" x14ac:dyDescent="0.25">
      <c r="B29" s="154" t="s">
        <v>73</v>
      </c>
      <c r="C29" s="155"/>
      <c r="D29" s="155"/>
      <c r="E29" s="93" t="s">
        <v>1292</v>
      </c>
      <c r="F29" s="93"/>
      <c r="G29" s="93"/>
      <c r="H29" s="94"/>
      <c r="I29" s="94"/>
      <c r="J29" s="94"/>
      <c r="K29" s="94"/>
      <c r="L29" s="94"/>
      <c r="M29" s="94"/>
      <c r="N29" s="94"/>
      <c r="O29" s="94"/>
      <c r="P29" s="95"/>
      <c r="Q29" s="95"/>
      <c r="R29" s="96" t="s">
        <v>1291</v>
      </c>
      <c r="S29" s="97" t="s">
        <v>1290</v>
      </c>
      <c r="T29" s="97">
        <f>+IF(ISERR(S29/R29*100),"N/A",ROUND(S29/R29*100,2))</f>
        <v>92.15</v>
      </c>
      <c r="U29" s="97" t="s">
        <v>1289</v>
      </c>
      <c r="V29" s="97">
        <f>+IF(ISERR(U29/S29*100),"N/A",ROUND(U29/S29*100,2))</f>
        <v>85.03</v>
      </c>
      <c r="W29" s="98">
        <f>+IF(ISERR(U29/R29*100),"N/A",ROUND(U29/R29*100,2))</f>
        <v>78.349999999999994</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2273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66.7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2274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69.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2275</v>
      </c>
      <c r="C35" s="138"/>
      <c r="D35" s="138"/>
      <c r="E35" s="138"/>
      <c r="F35" s="138"/>
      <c r="G35" s="138"/>
      <c r="H35" s="138"/>
      <c r="I35" s="138"/>
      <c r="J35" s="138"/>
      <c r="K35" s="138"/>
      <c r="L35" s="138"/>
      <c r="M35" s="138"/>
      <c r="N35" s="138"/>
      <c r="O35" s="138"/>
      <c r="P35" s="138"/>
      <c r="Q35" s="138"/>
      <c r="R35" s="138"/>
      <c r="S35" s="138"/>
      <c r="T35" s="138"/>
      <c r="U35" s="138"/>
      <c r="V35" s="138"/>
      <c r="W35" s="139"/>
    </row>
    <row r="36" spans="2:23" ht="15.75"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1288</v>
      </c>
      <c r="D4" s="190" t="s">
        <v>1287</v>
      </c>
      <c r="E4" s="190"/>
      <c r="F4" s="190"/>
      <c r="G4" s="190"/>
      <c r="H4" s="191"/>
      <c r="I4" s="63"/>
      <c r="J4" s="192" t="s">
        <v>6</v>
      </c>
      <c r="K4" s="190"/>
      <c r="L4" s="62" t="s">
        <v>1329</v>
      </c>
      <c r="M4" s="193" t="s">
        <v>1328</v>
      </c>
      <c r="N4" s="193"/>
      <c r="O4" s="193"/>
      <c r="P4" s="193"/>
      <c r="Q4" s="194"/>
      <c r="R4" s="64"/>
      <c r="S4" s="195" t="s">
        <v>2141</v>
      </c>
      <c r="T4" s="196"/>
      <c r="U4" s="196"/>
      <c r="V4" s="183" t="s">
        <v>1327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1321</v>
      </c>
      <c r="D6" s="179" t="s">
        <v>1326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96</v>
      </c>
      <c r="K8" s="71" t="s">
        <v>1325</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80.75" customHeight="1" thickTop="1" thickBot="1" x14ac:dyDescent="0.25">
      <c r="B10" s="72" t="s">
        <v>21</v>
      </c>
      <c r="C10" s="183" t="s">
        <v>1324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1323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1322</v>
      </c>
      <c r="C21" s="160"/>
      <c r="D21" s="160"/>
      <c r="E21" s="160"/>
      <c r="F21" s="160"/>
      <c r="G21" s="160"/>
      <c r="H21" s="160"/>
      <c r="I21" s="160"/>
      <c r="J21" s="160"/>
      <c r="K21" s="160"/>
      <c r="L21" s="160"/>
      <c r="M21" s="161" t="s">
        <v>1321</v>
      </c>
      <c r="N21" s="161"/>
      <c r="O21" s="161" t="s">
        <v>48</v>
      </c>
      <c r="P21" s="161"/>
      <c r="Q21" s="162" t="s">
        <v>49</v>
      </c>
      <c r="R21" s="162"/>
      <c r="S21" s="80" t="s">
        <v>1320</v>
      </c>
      <c r="T21" s="80" t="s">
        <v>1319</v>
      </c>
      <c r="U21" s="80" t="s">
        <v>1318</v>
      </c>
      <c r="V21" s="80">
        <f>+IF(ISERR(U21/T21*100),"N/A",ROUND(U21/T21*100,2))</f>
        <v>60.86</v>
      </c>
      <c r="W21" s="81">
        <f>+IF(ISERR(U21/S21*100),"N/A",ROUND(U21/S21*100,2))</f>
        <v>54.92</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1316</v>
      </c>
      <c r="F25" s="87"/>
      <c r="G25" s="87"/>
      <c r="H25" s="88"/>
      <c r="I25" s="88"/>
      <c r="J25" s="88"/>
      <c r="K25" s="88"/>
      <c r="L25" s="88"/>
      <c r="M25" s="88"/>
      <c r="N25" s="88"/>
      <c r="O25" s="88"/>
      <c r="P25" s="89"/>
      <c r="Q25" s="89"/>
      <c r="R25" s="90" t="s">
        <v>1317</v>
      </c>
      <c r="S25" s="91" t="s">
        <v>10</v>
      </c>
      <c r="T25" s="89"/>
      <c r="U25" s="91" t="s">
        <v>1313</v>
      </c>
      <c r="V25" s="89"/>
      <c r="W25" s="92">
        <f>+IF(ISERR(U25/R25*100),"N/A",ROUND(U25/R25*100,2))</f>
        <v>101.2</v>
      </c>
    </row>
    <row r="26" spans="2:27" ht="26.25" customHeight="1" thickBot="1" x14ac:dyDescent="0.25">
      <c r="B26" s="154" t="s">
        <v>73</v>
      </c>
      <c r="C26" s="155"/>
      <c r="D26" s="155"/>
      <c r="E26" s="93" t="s">
        <v>1316</v>
      </c>
      <c r="F26" s="93"/>
      <c r="G26" s="93"/>
      <c r="H26" s="94"/>
      <c r="I26" s="94"/>
      <c r="J26" s="94"/>
      <c r="K26" s="94"/>
      <c r="L26" s="94"/>
      <c r="M26" s="94"/>
      <c r="N26" s="94"/>
      <c r="O26" s="94"/>
      <c r="P26" s="95"/>
      <c r="Q26" s="95"/>
      <c r="R26" s="96" t="s">
        <v>1315</v>
      </c>
      <c r="S26" s="97" t="s">
        <v>1314</v>
      </c>
      <c r="T26" s="97">
        <f>+IF(ISERR(S26/R26*100),"N/A",ROUND(S26/R26*100,2))</f>
        <v>81.55</v>
      </c>
      <c r="U26" s="97" t="s">
        <v>1313</v>
      </c>
      <c r="V26" s="97">
        <f>+IF(ISERR(U26/S26*100),"N/A",ROUND(U26/S26*100,2))</f>
        <v>96.62</v>
      </c>
      <c r="W26" s="98">
        <f>+IF(ISERR(U26/R26*100),"N/A",ROUND(U26/R26*100,2))</f>
        <v>78.790000000000006</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2270</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2271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74.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2272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50.2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188</v>
      </c>
      <c r="M4" s="193" t="s">
        <v>1354</v>
      </c>
      <c r="N4" s="193"/>
      <c r="O4" s="193"/>
      <c r="P4" s="193"/>
      <c r="Q4" s="194"/>
      <c r="R4" s="64"/>
      <c r="S4" s="195" t="s">
        <v>2141</v>
      </c>
      <c r="T4" s="196"/>
      <c r="U4" s="196"/>
      <c r="V4" s="183" t="s">
        <v>1334</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1337</v>
      </c>
      <c r="D6" s="179" t="s">
        <v>1353</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1352</v>
      </c>
      <c r="M8" s="71" t="s">
        <v>426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1" customHeight="1" thickTop="1" thickBot="1" x14ac:dyDescent="0.25">
      <c r="B10" s="72" t="s">
        <v>21</v>
      </c>
      <c r="C10" s="183" t="s">
        <v>1351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1350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1349</v>
      </c>
      <c r="C21" s="160"/>
      <c r="D21" s="160"/>
      <c r="E21" s="160"/>
      <c r="F21" s="160"/>
      <c r="G21" s="160"/>
      <c r="H21" s="160"/>
      <c r="I21" s="160"/>
      <c r="J21" s="160"/>
      <c r="K21" s="160"/>
      <c r="L21" s="160"/>
      <c r="M21" s="161" t="s">
        <v>1337</v>
      </c>
      <c r="N21" s="161"/>
      <c r="O21" s="161" t="s">
        <v>48</v>
      </c>
      <c r="P21" s="161"/>
      <c r="Q21" s="162" t="s">
        <v>49</v>
      </c>
      <c r="R21" s="162"/>
      <c r="S21" s="80" t="s">
        <v>50</v>
      </c>
      <c r="T21" s="80" t="s">
        <v>51</v>
      </c>
      <c r="U21" s="80" t="s">
        <v>1348</v>
      </c>
      <c r="V21" s="80">
        <f>+IF(ISERR(U21/T21*100),"N/A",ROUND(U21/T21*100,2))</f>
        <v>105.4</v>
      </c>
      <c r="W21" s="81">
        <f>+IF(ISERR(U21/S21*100),"N/A",ROUND(U21/S21*100,2))</f>
        <v>52.7</v>
      </c>
    </row>
    <row r="22" spans="2:27" ht="56.25" customHeight="1" x14ac:dyDescent="0.2">
      <c r="B22" s="159" t="s">
        <v>1347</v>
      </c>
      <c r="C22" s="160"/>
      <c r="D22" s="160"/>
      <c r="E22" s="160"/>
      <c r="F22" s="160"/>
      <c r="G22" s="160"/>
      <c r="H22" s="160"/>
      <c r="I22" s="160"/>
      <c r="J22" s="160"/>
      <c r="K22" s="160"/>
      <c r="L22" s="160"/>
      <c r="M22" s="161" t="s">
        <v>1337</v>
      </c>
      <c r="N22" s="161"/>
      <c r="O22" s="161" t="s">
        <v>48</v>
      </c>
      <c r="P22" s="161"/>
      <c r="Q22" s="162" t="s">
        <v>49</v>
      </c>
      <c r="R22" s="162"/>
      <c r="S22" s="80" t="s">
        <v>1346</v>
      </c>
      <c r="T22" s="80" t="s">
        <v>1345</v>
      </c>
      <c r="U22" s="80" t="s">
        <v>1344</v>
      </c>
      <c r="V22" s="80">
        <f>+IF(ISERR(U22/T22*100),"N/A",ROUND(U22/T22*100,2))</f>
        <v>86.39</v>
      </c>
      <c r="W22" s="81">
        <f>+IF(ISERR(U22/S22*100),"N/A",ROUND(U22/S22*100,2))</f>
        <v>43.15</v>
      </c>
    </row>
    <row r="23" spans="2:27" ht="56.25" customHeight="1" x14ac:dyDescent="0.2">
      <c r="B23" s="159" t="s">
        <v>1343</v>
      </c>
      <c r="C23" s="160"/>
      <c r="D23" s="160"/>
      <c r="E23" s="160"/>
      <c r="F23" s="160"/>
      <c r="G23" s="160"/>
      <c r="H23" s="160"/>
      <c r="I23" s="160"/>
      <c r="J23" s="160"/>
      <c r="K23" s="160"/>
      <c r="L23" s="160"/>
      <c r="M23" s="161" t="s">
        <v>1337</v>
      </c>
      <c r="N23" s="161"/>
      <c r="O23" s="161" t="s">
        <v>48</v>
      </c>
      <c r="P23" s="161"/>
      <c r="Q23" s="162" t="s">
        <v>49</v>
      </c>
      <c r="R23" s="162"/>
      <c r="S23" s="80" t="s">
        <v>50</v>
      </c>
      <c r="T23" s="80" t="s">
        <v>62</v>
      </c>
      <c r="U23" s="80" t="s">
        <v>62</v>
      </c>
      <c r="V23" s="80" t="str">
        <f>+IF(ISERR(U23/T23*100),"N/A",ROUND(U23/T23*100,2))</f>
        <v>N/A</v>
      </c>
      <c r="W23" s="81">
        <f>+IF(ISERR(U23/S23*100),"N/A",ROUND(U23/S23*100,2))</f>
        <v>0</v>
      </c>
    </row>
    <row r="24" spans="2:27" ht="56.25" customHeight="1" x14ac:dyDescent="0.2">
      <c r="B24" s="159" t="s">
        <v>1342</v>
      </c>
      <c r="C24" s="160"/>
      <c r="D24" s="160"/>
      <c r="E24" s="160"/>
      <c r="F24" s="160"/>
      <c r="G24" s="160"/>
      <c r="H24" s="160"/>
      <c r="I24" s="160"/>
      <c r="J24" s="160"/>
      <c r="K24" s="160"/>
      <c r="L24" s="160"/>
      <c r="M24" s="161" t="s">
        <v>1337</v>
      </c>
      <c r="N24" s="161"/>
      <c r="O24" s="161" t="s">
        <v>48</v>
      </c>
      <c r="P24" s="161"/>
      <c r="Q24" s="162" t="s">
        <v>49</v>
      </c>
      <c r="R24" s="162"/>
      <c r="S24" s="80" t="s">
        <v>1341</v>
      </c>
      <c r="T24" s="80" t="s">
        <v>1340</v>
      </c>
      <c r="U24" s="80" t="s">
        <v>1339</v>
      </c>
      <c r="V24" s="80">
        <f>+IF(ISERR(U24/T24*100),"N/A",ROUND(U24/T24*100,2))</f>
        <v>218.31</v>
      </c>
      <c r="W24" s="81">
        <f>+IF(ISERR(U24/S24*100),"N/A",ROUND(U24/S24*100,2))</f>
        <v>109.15</v>
      </c>
    </row>
    <row r="25" spans="2:27" ht="56.25" customHeight="1" thickBot="1" x14ac:dyDescent="0.25">
      <c r="B25" s="159" t="s">
        <v>1338</v>
      </c>
      <c r="C25" s="160"/>
      <c r="D25" s="160"/>
      <c r="E25" s="160"/>
      <c r="F25" s="160"/>
      <c r="G25" s="160"/>
      <c r="H25" s="160"/>
      <c r="I25" s="160"/>
      <c r="J25" s="160"/>
      <c r="K25" s="160"/>
      <c r="L25" s="160"/>
      <c r="M25" s="161" t="s">
        <v>1337</v>
      </c>
      <c r="N25" s="161"/>
      <c r="O25" s="161" t="s">
        <v>48</v>
      </c>
      <c r="P25" s="161"/>
      <c r="Q25" s="162" t="s">
        <v>49</v>
      </c>
      <c r="R25" s="162"/>
      <c r="S25" s="80" t="s">
        <v>714</v>
      </c>
      <c r="T25" s="80" t="s">
        <v>1336</v>
      </c>
      <c r="U25" s="80" t="s">
        <v>1335</v>
      </c>
      <c r="V25" s="80">
        <f>+IF(ISERR(U25/T25*100),"N/A",ROUND(U25/T25*100,2))</f>
        <v>686.21</v>
      </c>
      <c r="W25" s="81">
        <f>+IF(ISERR(U25/S25*100),"N/A",ROUND(U25/S25*100,2))</f>
        <v>361.82</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1333</v>
      </c>
      <c r="F29" s="87"/>
      <c r="G29" s="87"/>
      <c r="H29" s="88"/>
      <c r="I29" s="88"/>
      <c r="J29" s="88"/>
      <c r="K29" s="88"/>
      <c r="L29" s="88"/>
      <c r="M29" s="88"/>
      <c r="N29" s="88"/>
      <c r="O29" s="88"/>
      <c r="P29" s="89"/>
      <c r="Q29" s="89"/>
      <c r="R29" s="90" t="s">
        <v>1334</v>
      </c>
      <c r="S29" s="91" t="s">
        <v>10</v>
      </c>
      <c r="T29" s="89"/>
      <c r="U29" s="91" t="s">
        <v>1330</v>
      </c>
      <c r="V29" s="89"/>
      <c r="W29" s="92">
        <f>+IF(ISERR(U29/R29*100),"N/A",ROUND(U29/R29*100,2))</f>
        <v>37.020000000000003</v>
      </c>
    </row>
    <row r="30" spans="2:27" ht="26.25" customHeight="1" thickBot="1" x14ac:dyDescent="0.25">
      <c r="B30" s="154" t="s">
        <v>73</v>
      </c>
      <c r="C30" s="155"/>
      <c r="D30" s="155"/>
      <c r="E30" s="93" t="s">
        <v>1333</v>
      </c>
      <c r="F30" s="93"/>
      <c r="G30" s="93"/>
      <c r="H30" s="94"/>
      <c r="I30" s="94"/>
      <c r="J30" s="94"/>
      <c r="K30" s="94"/>
      <c r="L30" s="94"/>
      <c r="M30" s="94"/>
      <c r="N30" s="94"/>
      <c r="O30" s="94"/>
      <c r="P30" s="95"/>
      <c r="Q30" s="95"/>
      <c r="R30" s="96" t="s">
        <v>1332</v>
      </c>
      <c r="S30" s="97" t="s">
        <v>1331</v>
      </c>
      <c r="T30" s="97">
        <f>+IF(ISERR(S30/R30*100),"N/A",ROUND(S30/R30*100,2))</f>
        <v>49.03</v>
      </c>
      <c r="U30" s="97" t="s">
        <v>1330</v>
      </c>
      <c r="V30" s="97">
        <f>+IF(ISERR(U30/S30*100),"N/A",ROUND(U30/S30*100,2))</f>
        <v>74.61</v>
      </c>
      <c r="W30" s="98">
        <f>+IF(ISERR(U30/R30*100),"N/A",ROUND(U30/R30*100,2))</f>
        <v>36.58</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2267</v>
      </c>
      <c r="C32" s="138"/>
      <c r="D32" s="138"/>
      <c r="E32" s="138"/>
      <c r="F32" s="138"/>
      <c r="G32" s="138"/>
      <c r="H32" s="138"/>
      <c r="I32" s="138"/>
      <c r="J32" s="138"/>
      <c r="K32" s="138"/>
      <c r="L32" s="138"/>
      <c r="M32" s="138"/>
      <c r="N32" s="138"/>
      <c r="O32" s="138"/>
      <c r="P32" s="138"/>
      <c r="Q32" s="138"/>
      <c r="R32" s="138"/>
      <c r="S32" s="138"/>
      <c r="T32" s="138"/>
      <c r="U32" s="138"/>
      <c r="V32" s="138"/>
      <c r="W32" s="139"/>
    </row>
    <row r="33" spans="2:23" ht="81.7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2268</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27.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2269</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5.75"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1236</v>
      </c>
      <c r="M4" s="193" t="s">
        <v>1379</v>
      </c>
      <c r="N4" s="193"/>
      <c r="O4" s="193"/>
      <c r="P4" s="193"/>
      <c r="Q4" s="194"/>
      <c r="R4" s="64"/>
      <c r="S4" s="195" t="s">
        <v>2141</v>
      </c>
      <c r="T4" s="196"/>
      <c r="U4" s="196"/>
      <c r="V4" s="183" t="s">
        <v>1378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373</v>
      </c>
      <c r="D6" s="179" t="s">
        <v>1377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1363</v>
      </c>
      <c r="D7" s="181" t="s">
        <v>1376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1375</v>
      </c>
      <c r="M8" s="71" t="s">
        <v>1374</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44.5" customHeight="1" thickTop="1" thickBot="1" x14ac:dyDescent="0.25">
      <c r="B10" s="72" t="s">
        <v>21</v>
      </c>
      <c r="C10" s="183" t="s">
        <v>1373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1372</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1371</v>
      </c>
      <c r="C21" s="160"/>
      <c r="D21" s="160"/>
      <c r="E21" s="160"/>
      <c r="F21" s="160"/>
      <c r="G21" s="160"/>
      <c r="H21" s="160"/>
      <c r="I21" s="160"/>
      <c r="J21" s="160"/>
      <c r="K21" s="160"/>
      <c r="L21" s="160"/>
      <c r="M21" s="161" t="s">
        <v>373</v>
      </c>
      <c r="N21" s="161"/>
      <c r="O21" s="161" t="s">
        <v>48</v>
      </c>
      <c r="P21" s="161"/>
      <c r="Q21" s="162" t="s">
        <v>49</v>
      </c>
      <c r="R21" s="162"/>
      <c r="S21" s="80" t="s">
        <v>643</v>
      </c>
      <c r="T21" s="80" t="s">
        <v>1150</v>
      </c>
      <c r="U21" s="80" t="s">
        <v>1370</v>
      </c>
      <c r="V21" s="80">
        <f>+IF(ISERR(U21/T21*100),"N/A",ROUND(U21/T21*100,2))</f>
        <v>120.17</v>
      </c>
      <c r="W21" s="81">
        <f>+IF(ISERR(U21/S21*100),"N/A",ROUND(U21/S21*100,2))</f>
        <v>125.44</v>
      </c>
    </row>
    <row r="22" spans="2:27" ht="56.25" customHeight="1" x14ac:dyDescent="0.2">
      <c r="B22" s="159" t="s">
        <v>1369</v>
      </c>
      <c r="C22" s="160"/>
      <c r="D22" s="160"/>
      <c r="E22" s="160"/>
      <c r="F22" s="160"/>
      <c r="G22" s="160"/>
      <c r="H22" s="160"/>
      <c r="I22" s="160"/>
      <c r="J22" s="160"/>
      <c r="K22" s="160"/>
      <c r="L22" s="160"/>
      <c r="M22" s="161" t="s">
        <v>373</v>
      </c>
      <c r="N22" s="161"/>
      <c r="O22" s="161" t="s">
        <v>48</v>
      </c>
      <c r="P22" s="161"/>
      <c r="Q22" s="162" t="s">
        <v>49</v>
      </c>
      <c r="R22" s="162"/>
      <c r="S22" s="80" t="s">
        <v>1368</v>
      </c>
      <c r="T22" s="80" t="s">
        <v>1367</v>
      </c>
      <c r="U22" s="80" t="s">
        <v>51</v>
      </c>
      <c r="V22" s="80">
        <f>+IF(ISERR(U22/T22*100),"N/A",ROUND(U22/T22*100,2))</f>
        <v>145.77000000000001</v>
      </c>
      <c r="W22" s="81">
        <f>+IF(ISERR(U22/S22*100),"N/A",ROUND(U22/S22*100,2))</f>
        <v>148.37</v>
      </c>
    </row>
    <row r="23" spans="2:27" ht="56.25" customHeight="1" x14ac:dyDescent="0.2">
      <c r="B23" s="159" t="s">
        <v>1366</v>
      </c>
      <c r="C23" s="160"/>
      <c r="D23" s="160"/>
      <c r="E23" s="160"/>
      <c r="F23" s="160"/>
      <c r="G23" s="160"/>
      <c r="H23" s="160"/>
      <c r="I23" s="160"/>
      <c r="J23" s="160"/>
      <c r="K23" s="160"/>
      <c r="L23" s="160"/>
      <c r="M23" s="161" t="s">
        <v>1363</v>
      </c>
      <c r="N23" s="161"/>
      <c r="O23" s="161" t="s">
        <v>48</v>
      </c>
      <c r="P23" s="161"/>
      <c r="Q23" s="162" t="s">
        <v>49</v>
      </c>
      <c r="R23" s="162"/>
      <c r="S23" s="80" t="s">
        <v>1365</v>
      </c>
      <c r="T23" s="80" t="s">
        <v>62</v>
      </c>
      <c r="U23" s="80" t="s">
        <v>1116</v>
      </c>
      <c r="V23" s="80" t="str">
        <f>+IF(ISERR(U23/T23*100),"N/A",ROUND(U23/T23*100,2))</f>
        <v>N/A</v>
      </c>
      <c r="W23" s="81">
        <f>+IF(ISERR(U23/S23*100),"N/A",ROUND(U23/S23*100,2))</f>
        <v>733.33</v>
      </c>
    </row>
    <row r="24" spans="2:27" ht="56.25" customHeight="1" thickBot="1" x14ac:dyDescent="0.25">
      <c r="B24" s="159" t="s">
        <v>1364</v>
      </c>
      <c r="C24" s="160"/>
      <c r="D24" s="160"/>
      <c r="E24" s="160"/>
      <c r="F24" s="160"/>
      <c r="G24" s="160"/>
      <c r="H24" s="160"/>
      <c r="I24" s="160"/>
      <c r="J24" s="160"/>
      <c r="K24" s="160"/>
      <c r="L24" s="160"/>
      <c r="M24" s="161" t="s">
        <v>1363</v>
      </c>
      <c r="N24" s="161"/>
      <c r="O24" s="161" t="s">
        <v>48</v>
      </c>
      <c r="P24" s="161"/>
      <c r="Q24" s="162" t="s">
        <v>49</v>
      </c>
      <c r="R24" s="162"/>
      <c r="S24" s="80" t="s">
        <v>1362</v>
      </c>
      <c r="T24" s="80" t="s">
        <v>1362</v>
      </c>
      <c r="U24" s="80" t="s">
        <v>1361</v>
      </c>
      <c r="V24" s="80">
        <f>+IF(ISERR(U24/T24*100),"N/A",ROUND(U24/T24*100,2))</f>
        <v>23.83</v>
      </c>
      <c r="W24" s="81">
        <f>+IF(ISERR(U24/S24*100),"N/A",ROUND(U24/S24*100,2))</f>
        <v>23.83</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371</v>
      </c>
      <c r="F28" s="87"/>
      <c r="G28" s="87"/>
      <c r="H28" s="88"/>
      <c r="I28" s="88"/>
      <c r="J28" s="88"/>
      <c r="K28" s="88"/>
      <c r="L28" s="88"/>
      <c r="M28" s="88"/>
      <c r="N28" s="88"/>
      <c r="O28" s="88"/>
      <c r="P28" s="89"/>
      <c r="Q28" s="89"/>
      <c r="R28" s="90" t="s">
        <v>1360</v>
      </c>
      <c r="S28" s="91" t="s">
        <v>10</v>
      </c>
      <c r="T28" s="89"/>
      <c r="U28" s="91" t="s">
        <v>1359</v>
      </c>
      <c r="V28" s="89"/>
      <c r="W28" s="92">
        <f>+IF(ISERR(U28/R28*100),"N/A",ROUND(U28/R28*100,2))</f>
        <v>62.19</v>
      </c>
    </row>
    <row r="29" spans="2:27" ht="26.25" customHeight="1" x14ac:dyDescent="0.2">
      <c r="B29" s="154" t="s">
        <v>73</v>
      </c>
      <c r="C29" s="155"/>
      <c r="D29" s="155"/>
      <c r="E29" s="93" t="s">
        <v>371</v>
      </c>
      <c r="F29" s="93"/>
      <c r="G29" s="93"/>
      <c r="H29" s="94"/>
      <c r="I29" s="94"/>
      <c r="J29" s="94"/>
      <c r="K29" s="94"/>
      <c r="L29" s="94"/>
      <c r="M29" s="94"/>
      <c r="N29" s="94"/>
      <c r="O29" s="94"/>
      <c r="P29" s="95"/>
      <c r="Q29" s="95"/>
      <c r="R29" s="96" t="s">
        <v>1360</v>
      </c>
      <c r="S29" s="97" t="s">
        <v>1359</v>
      </c>
      <c r="T29" s="97">
        <f>+IF(ISERR(S29/R29*100),"N/A",ROUND(S29/R29*100,2))</f>
        <v>62.19</v>
      </c>
      <c r="U29" s="97" t="s">
        <v>1359</v>
      </c>
      <c r="V29" s="97">
        <f>+IF(ISERR(U29/S29*100),"N/A",ROUND(U29/S29*100,2))</f>
        <v>100</v>
      </c>
      <c r="W29" s="98">
        <f>+IF(ISERR(U29/R29*100),"N/A",ROUND(U29/R29*100,2))</f>
        <v>62.19</v>
      </c>
    </row>
    <row r="30" spans="2:27" ht="23.25" customHeight="1" thickBot="1" x14ac:dyDescent="0.25">
      <c r="B30" s="152" t="s">
        <v>69</v>
      </c>
      <c r="C30" s="153"/>
      <c r="D30" s="153"/>
      <c r="E30" s="87" t="s">
        <v>1357</v>
      </c>
      <c r="F30" s="87"/>
      <c r="G30" s="87"/>
      <c r="H30" s="88"/>
      <c r="I30" s="88"/>
      <c r="J30" s="88"/>
      <c r="K30" s="88"/>
      <c r="L30" s="88"/>
      <c r="M30" s="88"/>
      <c r="N30" s="88"/>
      <c r="O30" s="88"/>
      <c r="P30" s="89"/>
      <c r="Q30" s="89"/>
      <c r="R30" s="90" t="s">
        <v>1358</v>
      </c>
      <c r="S30" s="91" t="s">
        <v>10</v>
      </c>
      <c r="T30" s="89"/>
      <c r="U30" s="91" t="s">
        <v>629</v>
      </c>
      <c r="V30" s="89"/>
      <c r="W30" s="92">
        <f>+IF(ISERR(U30/R30*100),"N/A",ROUND(U30/R30*100,2))</f>
        <v>39.25</v>
      </c>
    </row>
    <row r="31" spans="2:27" ht="26.25" customHeight="1" thickBot="1" x14ac:dyDescent="0.25">
      <c r="B31" s="154" t="s">
        <v>73</v>
      </c>
      <c r="C31" s="155"/>
      <c r="D31" s="155"/>
      <c r="E31" s="93" t="s">
        <v>1357</v>
      </c>
      <c r="F31" s="93"/>
      <c r="G31" s="93"/>
      <c r="H31" s="94"/>
      <c r="I31" s="94"/>
      <c r="J31" s="94"/>
      <c r="K31" s="94"/>
      <c r="L31" s="94"/>
      <c r="M31" s="94"/>
      <c r="N31" s="94"/>
      <c r="O31" s="94"/>
      <c r="P31" s="95"/>
      <c r="Q31" s="95"/>
      <c r="R31" s="96" t="s">
        <v>1356</v>
      </c>
      <c r="S31" s="97" t="s">
        <v>1340</v>
      </c>
      <c r="T31" s="97">
        <f>+IF(ISERR(S31/R31*100),"N/A",ROUND(S31/R31*100,2))</f>
        <v>45.51</v>
      </c>
      <c r="U31" s="97" t="s">
        <v>629</v>
      </c>
      <c r="V31" s="97">
        <f>+IF(ISERR(U31/S31*100),"N/A",ROUND(U31/S31*100,2))</f>
        <v>85.92</v>
      </c>
      <c r="W31" s="98">
        <f>+IF(ISERR(U31/R31*100),"N/A",ROUND(U31/R31*100,2))</f>
        <v>39.1</v>
      </c>
    </row>
    <row r="32" spans="2:27" ht="22.5" customHeight="1" thickTop="1" thickBot="1" x14ac:dyDescent="0.25">
      <c r="B32" s="1" t="s">
        <v>76</v>
      </c>
      <c r="C32" s="2"/>
      <c r="D32" s="2"/>
      <c r="E32" s="2"/>
      <c r="F32" s="2"/>
      <c r="G32" s="2"/>
      <c r="H32" s="3"/>
      <c r="I32" s="3"/>
      <c r="J32" s="3"/>
      <c r="K32" s="3"/>
      <c r="L32" s="3"/>
      <c r="M32" s="3"/>
      <c r="N32" s="3"/>
      <c r="O32" s="3"/>
      <c r="P32" s="3"/>
      <c r="Q32" s="3"/>
      <c r="R32" s="3"/>
      <c r="S32" s="3"/>
      <c r="T32" s="3"/>
      <c r="U32" s="3"/>
      <c r="V32" s="3"/>
      <c r="W32" s="4"/>
    </row>
    <row r="33" spans="2:23" ht="37.5" customHeight="1" thickTop="1" x14ac:dyDescent="0.2">
      <c r="B33" s="137" t="s">
        <v>2264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24.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2265</v>
      </c>
      <c r="C35" s="138"/>
      <c r="D35" s="138"/>
      <c r="E35" s="138"/>
      <c r="F35" s="138"/>
      <c r="G35" s="138"/>
      <c r="H35" s="138"/>
      <c r="I35" s="138"/>
      <c r="J35" s="138"/>
      <c r="K35" s="138"/>
      <c r="L35" s="138"/>
      <c r="M35" s="138"/>
      <c r="N35" s="138"/>
      <c r="O35" s="138"/>
      <c r="P35" s="138"/>
      <c r="Q35" s="138"/>
      <c r="R35" s="138"/>
      <c r="S35" s="138"/>
      <c r="T35" s="138"/>
      <c r="U35" s="138"/>
      <c r="V35" s="138"/>
      <c r="W35" s="139"/>
    </row>
    <row r="36" spans="2:23" ht="156.75" customHeight="1" thickBot="1" x14ac:dyDescent="0.25">
      <c r="B36" s="156"/>
      <c r="C36" s="157"/>
      <c r="D36" s="157"/>
      <c r="E36" s="157"/>
      <c r="F36" s="157"/>
      <c r="G36" s="157"/>
      <c r="H36" s="157"/>
      <c r="I36" s="157"/>
      <c r="J36" s="157"/>
      <c r="K36" s="157"/>
      <c r="L36" s="157"/>
      <c r="M36" s="157"/>
      <c r="N36" s="157"/>
      <c r="O36" s="157"/>
      <c r="P36" s="157"/>
      <c r="Q36" s="157"/>
      <c r="R36" s="157"/>
      <c r="S36" s="157"/>
      <c r="T36" s="157"/>
      <c r="U36" s="157"/>
      <c r="V36" s="157"/>
      <c r="W36" s="158"/>
    </row>
    <row r="37" spans="2:23" ht="37.5" customHeight="1" thickTop="1" x14ac:dyDescent="0.2">
      <c r="B37" s="137" t="s">
        <v>2266</v>
      </c>
      <c r="C37" s="138"/>
      <c r="D37" s="138"/>
      <c r="E37" s="138"/>
      <c r="F37" s="138"/>
      <c r="G37" s="138"/>
      <c r="H37" s="138"/>
      <c r="I37" s="138"/>
      <c r="J37" s="138"/>
      <c r="K37" s="138"/>
      <c r="L37" s="138"/>
      <c r="M37" s="138"/>
      <c r="N37" s="138"/>
      <c r="O37" s="138"/>
      <c r="P37" s="138"/>
      <c r="Q37" s="138"/>
      <c r="R37" s="138"/>
      <c r="S37" s="138"/>
      <c r="T37" s="138"/>
      <c r="U37" s="138"/>
      <c r="V37" s="138"/>
      <c r="W37" s="139"/>
    </row>
    <row r="38" spans="2:23" ht="63.75" customHeight="1" thickBot="1" x14ac:dyDescent="0.25">
      <c r="B38" s="140"/>
      <c r="C38" s="141"/>
      <c r="D38" s="141"/>
      <c r="E38" s="141"/>
      <c r="F38" s="141"/>
      <c r="G38" s="141"/>
      <c r="H38" s="141"/>
      <c r="I38" s="141"/>
      <c r="J38" s="141"/>
      <c r="K38" s="141"/>
      <c r="L38" s="141"/>
      <c r="M38" s="141"/>
      <c r="N38" s="141"/>
      <c r="O38" s="141"/>
      <c r="P38" s="141"/>
      <c r="Q38" s="141"/>
      <c r="R38" s="141"/>
      <c r="S38" s="141"/>
      <c r="T38" s="141"/>
      <c r="U38" s="141"/>
      <c r="V38" s="141"/>
      <c r="W38" s="142"/>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1413</v>
      </c>
      <c r="M4" s="193" t="s">
        <v>1412</v>
      </c>
      <c r="N4" s="193"/>
      <c r="O4" s="193"/>
      <c r="P4" s="193"/>
      <c r="Q4" s="194"/>
      <c r="R4" s="64"/>
      <c r="S4" s="195" t="s">
        <v>2141</v>
      </c>
      <c r="T4" s="196"/>
      <c r="U4" s="196"/>
      <c r="V4" s="183" t="s">
        <v>290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8.25" customHeight="1" thickBot="1" x14ac:dyDescent="0.25">
      <c r="B6" s="65" t="s">
        <v>11</v>
      </c>
      <c r="C6" s="66" t="s">
        <v>539</v>
      </c>
      <c r="D6" s="179" t="s">
        <v>1411</v>
      </c>
      <c r="E6" s="179"/>
      <c r="F6" s="179"/>
      <c r="G6" s="179"/>
      <c r="H6" s="179"/>
      <c r="I6" s="67"/>
      <c r="J6" s="197" t="s">
        <v>14</v>
      </c>
      <c r="K6" s="197"/>
      <c r="L6" s="197" t="s">
        <v>15</v>
      </c>
      <c r="M6" s="197"/>
      <c r="N6" s="182" t="s">
        <v>10</v>
      </c>
      <c r="O6" s="182"/>
      <c r="P6" s="182"/>
      <c r="Q6" s="182"/>
      <c r="R6" s="182"/>
      <c r="S6" s="182"/>
      <c r="T6" s="182"/>
      <c r="U6" s="182"/>
      <c r="V6" s="182"/>
      <c r="W6" s="182"/>
    </row>
    <row r="7" spans="1:29" ht="38.25" customHeight="1" thickBot="1" x14ac:dyDescent="0.25">
      <c r="B7" s="68"/>
      <c r="C7" s="66" t="s">
        <v>1337</v>
      </c>
      <c r="D7" s="181" t="s">
        <v>1353</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1410</v>
      </c>
      <c r="K8" s="71" t="s">
        <v>1409</v>
      </c>
      <c r="L8" s="71" t="s">
        <v>1408</v>
      </c>
      <c r="M8" s="71" t="s">
        <v>1407</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73" customHeight="1" thickTop="1" thickBot="1" x14ac:dyDescent="0.25">
      <c r="B10" s="72" t="s">
        <v>21</v>
      </c>
      <c r="C10" s="183" t="s">
        <v>1406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1405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1404</v>
      </c>
      <c r="C21" s="160"/>
      <c r="D21" s="160"/>
      <c r="E21" s="160"/>
      <c r="F21" s="160"/>
      <c r="G21" s="160"/>
      <c r="H21" s="160"/>
      <c r="I21" s="160"/>
      <c r="J21" s="160"/>
      <c r="K21" s="160"/>
      <c r="L21" s="160"/>
      <c r="M21" s="161" t="s">
        <v>539</v>
      </c>
      <c r="N21" s="161"/>
      <c r="O21" s="161" t="s">
        <v>48</v>
      </c>
      <c r="P21" s="161"/>
      <c r="Q21" s="162" t="s">
        <v>49</v>
      </c>
      <c r="R21" s="162"/>
      <c r="S21" s="80" t="s">
        <v>50</v>
      </c>
      <c r="T21" s="80" t="s">
        <v>127</v>
      </c>
      <c r="U21" s="80" t="s">
        <v>127</v>
      </c>
      <c r="V21" s="80">
        <f t="shared" ref="V21:V34" si="0">+IF(ISERR(U21/T21*100),"N/A",ROUND(U21/T21*100,2))</f>
        <v>100</v>
      </c>
      <c r="W21" s="81">
        <f t="shared" ref="W21:W34" si="1">+IF(ISERR(U21/S21*100),"N/A",ROUND(U21/S21*100,2))</f>
        <v>40</v>
      </c>
    </row>
    <row r="22" spans="2:27" ht="56.25" customHeight="1" x14ac:dyDescent="0.2">
      <c r="B22" s="159" t="s">
        <v>1403</v>
      </c>
      <c r="C22" s="160"/>
      <c r="D22" s="160"/>
      <c r="E22" s="160"/>
      <c r="F22" s="160"/>
      <c r="G22" s="160"/>
      <c r="H22" s="160"/>
      <c r="I22" s="160"/>
      <c r="J22" s="160"/>
      <c r="K22" s="160"/>
      <c r="L22" s="160"/>
      <c r="M22" s="161" t="s">
        <v>539</v>
      </c>
      <c r="N22" s="161"/>
      <c r="O22" s="161" t="s">
        <v>48</v>
      </c>
      <c r="P22" s="161"/>
      <c r="Q22" s="162" t="s">
        <v>49</v>
      </c>
      <c r="R22" s="162"/>
      <c r="S22" s="80" t="s">
        <v>50</v>
      </c>
      <c r="T22" s="80" t="s">
        <v>127</v>
      </c>
      <c r="U22" s="80" t="s">
        <v>127</v>
      </c>
      <c r="V22" s="80">
        <f t="shared" si="0"/>
        <v>100</v>
      </c>
      <c r="W22" s="81">
        <f t="shared" si="1"/>
        <v>40</v>
      </c>
    </row>
    <row r="23" spans="2:27" ht="56.25" customHeight="1" x14ac:dyDescent="0.2">
      <c r="B23" s="159" t="s">
        <v>1402</v>
      </c>
      <c r="C23" s="160"/>
      <c r="D23" s="160"/>
      <c r="E23" s="160"/>
      <c r="F23" s="160"/>
      <c r="G23" s="160"/>
      <c r="H23" s="160"/>
      <c r="I23" s="160"/>
      <c r="J23" s="160"/>
      <c r="K23" s="160"/>
      <c r="L23" s="160"/>
      <c r="M23" s="161" t="s">
        <v>539</v>
      </c>
      <c r="N23" s="161"/>
      <c r="O23" s="161" t="s">
        <v>48</v>
      </c>
      <c r="P23" s="161"/>
      <c r="Q23" s="162" t="s">
        <v>49</v>
      </c>
      <c r="R23" s="162"/>
      <c r="S23" s="80" t="s">
        <v>50</v>
      </c>
      <c r="T23" s="80" t="s">
        <v>87</v>
      </c>
      <c r="U23" s="80" t="s">
        <v>1401</v>
      </c>
      <c r="V23" s="80">
        <f t="shared" si="0"/>
        <v>50</v>
      </c>
      <c r="W23" s="81">
        <f t="shared" si="1"/>
        <v>12.5</v>
      </c>
    </row>
    <row r="24" spans="2:27" ht="56.25" customHeight="1" x14ac:dyDescent="0.2">
      <c r="B24" s="159" t="s">
        <v>1400</v>
      </c>
      <c r="C24" s="160"/>
      <c r="D24" s="160"/>
      <c r="E24" s="160"/>
      <c r="F24" s="160"/>
      <c r="G24" s="160"/>
      <c r="H24" s="160"/>
      <c r="I24" s="160"/>
      <c r="J24" s="160"/>
      <c r="K24" s="160"/>
      <c r="L24" s="160"/>
      <c r="M24" s="161" t="s">
        <v>539</v>
      </c>
      <c r="N24" s="161"/>
      <c r="O24" s="161" t="s">
        <v>48</v>
      </c>
      <c r="P24" s="161"/>
      <c r="Q24" s="162" t="s">
        <v>49</v>
      </c>
      <c r="R24" s="162"/>
      <c r="S24" s="80" t="s">
        <v>50</v>
      </c>
      <c r="T24" s="80" t="s">
        <v>127</v>
      </c>
      <c r="U24" s="80" t="s">
        <v>401</v>
      </c>
      <c r="V24" s="80">
        <f t="shared" si="0"/>
        <v>225</v>
      </c>
      <c r="W24" s="81">
        <f t="shared" si="1"/>
        <v>90</v>
      </c>
    </row>
    <row r="25" spans="2:27" ht="56.25" customHeight="1" x14ac:dyDescent="0.2">
      <c r="B25" s="159" t="s">
        <v>1399</v>
      </c>
      <c r="C25" s="160"/>
      <c r="D25" s="160"/>
      <c r="E25" s="160"/>
      <c r="F25" s="160"/>
      <c r="G25" s="160"/>
      <c r="H25" s="160"/>
      <c r="I25" s="160"/>
      <c r="J25" s="160"/>
      <c r="K25" s="160"/>
      <c r="L25" s="160"/>
      <c r="M25" s="161" t="s">
        <v>539</v>
      </c>
      <c r="N25" s="161"/>
      <c r="O25" s="161" t="s">
        <v>48</v>
      </c>
      <c r="P25" s="161"/>
      <c r="Q25" s="162" t="s">
        <v>49</v>
      </c>
      <c r="R25" s="162"/>
      <c r="S25" s="80" t="s">
        <v>50</v>
      </c>
      <c r="T25" s="80" t="s">
        <v>201</v>
      </c>
      <c r="U25" s="80" t="s">
        <v>168</v>
      </c>
      <c r="V25" s="80">
        <f t="shared" si="0"/>
        <v>60</v>
      </c>
      <c r="W25" s="81">
        <f t="shared" si="1"/>
        <v>12</v>
      </c>
    </row>
    <row r="26" spans="2:27" ht="56.25" customHeight="1" x14ac:dyDescent="0.2">
      <c r="B26" s="159" t="s">
        <v>1398</v>
      </c>
      <c r="C26" s="160"/>
      <c r="D26" s="160"/>
      <c r="E26" s="160"/>
      <c r="F26" s="160"/>
      <c r="G26" s="160"/>
      <c r="H26" s="160"/>
      <c r="I26" s="160"/>
      <c r="J26" s="160"/>
      <c r="K26" s="160"/>
      <c r="L26" s="160"/>
      <c r="M26" s="161" t="s">
        <v>539</v>
      </c>
      <c r="N26" s="161"/>
      <c r="O26" s="161" t="s">
        <v>48</v>
      </c>
      <c r="P26" s="161"/>
      <c r="Q26" s="162" t="s">
        <v>49</v>
      </c>
      <c r="R26" s="162"/>
      <c r="S26" s="80" t="s">
        <v>50</v>
      </c>
      <c r="T26" s="80" t="s">
        <v>201</v>
      </c>
      <c r="U26" s="80" t="s">
        <v>1397</v>
      </c>
      <c r="V26" s="80">
        <f t="shared" si="0"/>
        <v>30</v>
      </c>
      <c r="W26" s="81">
        <f t="shared" si="1"/>
        <v>6</v>
      </c>
    </row>
    <row r="27" spans="2:27" ht="56.25" customHeight="1" x14ac:dyDescent="0.2">
      <c r="B27" s="159" t="s">
        <v>1396</v>
      </c>
      <c r="C27" s="160"/>
      <c r="D27" s="160"/>
      <c r="E27" s="160"/>
      <c r="F27" s="160"/>
      <c r="G27" s="160"/>
      <c r="H27" s="160"/>
      <c r="I27" s="160"/>
      <c r="J27" s="160"/>
      <c r="K27" s="160"/>
      <c r="L27" s="160"/>
      <c r="M27" s="161" t="s">
        <v>539</v>
      </c>
      <c r="N27" s="161"/>
      <c r="O27" s="161" t="s">
        <v>48</v>
      </c>
      <c r="P27" s="161"/>
      <c r="Q27" s="162" t="s">
        <v>68</v>
      </c>
      <c r="R27" s="162"/>
      <c r="S27" s="80" t="s">
        <v>339</v>
      </c>
      <c r="T27" s="80" t="s">
        <v>163</v>
      </c>
      <c r="U27" s="80" t="s">
        <v>163</v>
      </c>
      <c r="V27" s="80" t="str">
        <f t="shared" si="0"/>
        <v>N/A</v>
      </c>
      <c r="W27" s="81" t="str">
        <f t="shared" si="1"/>
        <v>N/A</v>
      </c>
    </row>
    <row r="28" spans="2:27" ht="56.25" customHeight="1" x14ac:dyDescent="0.2">
      <c r="B28" s="159" t="s">
        <v>1395</v>
      </c>
      <c r="C28" s="160"/>
      <c r="D28" s="160"/>
      <c r="E28" s="160"/>
      <c r="F28" s="160"/>
      <c r="G28" s="160"/>
      <c r="H28" s="160"/>
      <c r="I28" s="160"/>
      <c r="J28" s="160"/>
      <c r="K28" s="160"/>
      <c r="L28" s="160"/>
      <c r="M28" s="161" t="s">
        <v>539</v>
      </c>
      <c r="N28" s="161"/>
      <c r="O28" s="161" t="s">
        <v>48</v>
      </c>
      <c r="P28" s="161"/>
      <c r="Q28" s="162" t="s">
        <v>68</v>
      </c>
      <c r="R28" s="162"/>
      <c r="S28" s="80" t="s">
        <v>550</v>
      </c>
      <c r="T28" s="80" t="s">
        <v>163</v>
      </c>
      <c r="U28" s="80" t="s">
        <v>163</v>
      </c>
      <c r="V28" s="80" t="str">
        <f t="shared" si="0"/>
        <v>N/A</v>
      </c>
      <c r="W28" s="81" t="str">
        <f t="shared" si="1"/>
        <v>N/A</v>
      </c>
    </row>
    <row r="29" spans="2:27" ht="56.25" customHeight="1" x14ac:dyDescent="0.2">
      <c r="B29" s="159" t="s">
        <v>1394</v>
      </c>
      <c r="C29" s="160"/>
      <c r="D29" s="160"/>
      <c r="E29" s="160"/>
      <c r="F29" s="160"/>
      <c r="G29" s="160"/>
      <c r="H29" s="160"/>
      <c r="I29" s="160"/>
      <c r="J29" s="160"/>
      <c r="K29" s="160"/>
      <c r="L29" s="160"/>
      <c r="M29" s="161" t="s">
        <v>1337</v>
      </c>
      <c r="N29" s="161"/>
      <c r="O29" s="161" t="s">
        <v>48</v>
      </c>
      <c r="P29" s="161"/>
      <c r="Q29" s="162" t="s">
        <v>49</v>
      </c>
      <c r="R29" s="162"/>
      <c r="S29" s="80" t="s">
        <v>50</v>
      </c>
      <c r="T29" s="80" t="s">
        <v>1393</v>
      </c>
      <c r="U29" s="80" t="s">
        <v>1392</v>
      </c>
      <c r="V29" s="80">
        <f t="shared" si="0"/>
        <v>80.33</v>
      </c>
      <c r="W29" s="81">
        <f t="shared" si="1"/>
        <v>38.4</v>
      </c>
    </row>
    <row r="30" spans="2:27" ht="56.25" customHeight="1" x14ac:dyDescent="0.2">
      <c r="B30" s="159" t="s">
        <v>1391</v>
      </c>
      <c r="C30" s="160"/>
      <c r="D30" s="160"/>
      <c r="E30" s="160"/>
      <c r="F30" s="160"/>
      <c r="G30" s="160"/>
      <c r="H30" s="160"/>
      <c r="I30" s="160"/>
      <c r="J30" s="160"/>
      <c r="K30" s="160"/>
      <c r="L30" s="160"/>
      <c r="M30" s="161" t="s">
        <v>1337</v>
      </c>
      <c r="N30" s="161"/>
      <c r="O30" s="161" t="s">
        <v>48</v>
      </c>
      <c r="P30" s="161"/>
      <c r="Q30" s="162" t="s">
        <v>49</v>
      </c>
      <c r="R30" s="162"/>
      <c r="S30" s="80" t="s">
        <v>50</v>
      </c>
      <c r="T30" s="80" t="s">
        <v>462</v>
      </c>
      <c r="U30" s="80" t="s">
        <v>1390</v>
      </c>
      <c r="V30" s="80">
        <f t="shared" si="0"/>
        <v>59.1</v>
      </c>
      <c r="W30" s="81">
        <f t="shared" si="1"/>
        <v>28.9</v>
      </c>
    </row>
    <row r="31" spans="2:27" ht="56.25" customHeight="1" x14ac:dyDescent="0.2">
      <c r="B31" s="159" t="s">
        <v>1389</v>
      </c>
      <c r="C31" s="160"/>
      <c r="D31" s="160"/>
      <c r="E31" s="160"/>
      <c r="F31" s="160"/>
      <c r="G31" s="160"/>
      <c r="H31" s="160"/>
      <c r="I31" s="160"/>
      <c r="J31" s="160"/>
      <c r="K31" s="160"/>
      <c r="L31" s="160"/>
      <c r="M31" s="161" t="s">
        <v>1337</v>
      </c>
      <c r="N31" s="161"/>
      <c r="O31" s="161" t="s">
        <v>48</v>
      </c>
      <c r="P31" s="161"/>
      <c r="Q31" s="162" t="s">
        <v>49</v>
      </c>
      <c r="R31" s="162"/>
      <c r="S31" s="80" t="s">
        <v>50</v>
      </c>
      <c r="T31" s="80" t="s">
        <v>1141</v>
      </c>
      <c r="U31" s="80" t="s">
        <v>1388</v>
      </c>
      <c r="V31" s="80">
        <f t="shared" si="0"/>
        <v>90.98</v>
      </c>
      <c r="W31" s="81">
        <f t="shared" si="1"/>
        <v>45.4</v>
      </c>
    </row>
    <row r="32" spans="2:27" ht="56.25" customHeight="1" x14ac:dyDescent="0.2">
      <c r="B32" s="159" t="s">
        <v>1387</v>
      </c>
      <c r="C32" s="160"/>
      <c r="D32" s="160"/>
      <c r="E32" s="160"/>
      <c r="F32" s="160"/>
      <c r="G32" s="160"/>
      <c r="H32" s="160"/>
      <c r="I32" s="160"/>
      <c r="J32" s="160"/>
      <c r="K32" s="160"/>
      <c r="L32" s="160"/>
      <c r="M32" s="161" t="s">
        <v>1337</v>
      </c>
      <c r="N32" s="161"/>
      <c r="O32" s="161" t="s">
        <v>48</v>
      </c>
      <c r="P32" s="161"/>
      <c r="Q32" s="162" t="s">
        <v>49</v>
      </c>
      <c r="R32" s="162"/>
      <c r="S32" s="80" t="s">
        <v>50</v>
      </c>
      <c r="T32" s="80" t="s">
        <v>197</v>
      </c>
      <c r="U32" s="80" t="s">
        <v>234</v>
      </c>
      <c r="V32" s="80">
        <f t="shared" si="0"/>
        <v>120</v>
      </c>
      <c r="W32" s="81">
        <f t="shared" si="1"/>
        <v>54</v>
      </c>
    </row>
    <row r="33" spans="2:25" ht="56.25" customHeight="1" x14ac:dyDescent="0.2">
      <c r="B33" s="159" t="s">
        <v>1386</v>
      </c>
      <c r="C33" s="160"/>
      <c r="D33" s="160"/>
      <c r="E33" s="160"/>
      <c r="F33" s="160"/>
      <c r="G33" s="160"/>
      <c r="H33" s="160"/>
      <c r="I33" s="160"/>
      <c r="J33" s="160"/>
      <c r="K33" s="160"/>
      <c r="L33" s="160"/>
      <c r="M33" s="161" t="s">
        <v>1337</v>
      </c>
      <c r="N33" s="161"/>
      <c r="O33" s="161" t="s">
        <v>48</v>
      </c>
      <c r="P33" s="161"/>
      <c r="Q33" s="162" t="s">
        <v>49</v>
      </c>
      <c r="R33" s="162"/>
      <c r="S33" s="80" t="s">
        <v>50</v>
      </c>
      <c r="T33" s="80" t="s">
        <v>1313</v>
      </c>
      <c r="U33" s="80" t="s">
        <v>1096</v>
      </c>
      <c r="V33" s="80">
        <f t="shared" si="0"/>
        <v>52.43</v>
      </c>
      <c r="W33" s="81">
        <f t="shared" si="1"/>
        <v>21.6</v>
      </c>
    </row>
    <row r="34" spans="2:25" ht="56.25" customHeight="1" thickBot="1" x14ac:dyDescent="0.25">
      <c r="B34" s="159" t="s">
        <v>1385</v>
      </c>
      <c r="C34" s="160"/>
      <c r="D34" s="160"/>
      <c r="E34" s="160"/>
      <c r="F34" s="160"/>
      <c r="G34" s="160"/>
      <c r="H34" s="160"/>
      <c r="I34" s="160"/>
      <c r="J34" s="160"/>
      <c r="K34" s="160"/>
      <c r="L34" s="160"/>
      <c r="M34" s="161" t="s">
        <v>1337</v>
      </c>
      <c r="N34" s="161"/>
      <c r="O34" s="161" t="s">
        <v>48</v>
      </c>
      <c r="P34" s="161"/>
      <c r="Q34" s="162" t="s">
        <v>49</v>
      </c>
      <c r="R34" s="162"/>
      <c r="S34" s="80" t="s">
        <v>50</v>
      </c>
      <c r="T34" s="80" t="s">
        <v>62</v>
      </c>
      <c r="U34" s="80" t="s">
        <v>62</v>
      </c>
      <c r="V34" s="80" t="str">
        <f t="shared" si="0"/>
        <v>N/A</v>
      </c>
      <c r="W34" s="81">
        <f t="shared" si="1"/>
        <v>0</v>
      </c>
    </row>
    <row r="35" spans="2:25" ht="21.75" customHeight="1" thickTop="1" thickBot="1" x14ac:dyDescent="0.25">
      <c r="B35" s="1" t="s">
        <v>63</v>
      </c>
      <c r="C35" s="2"/>
      <c r="D35" s="2"/>
      <c r="E35" s="2"/>
      <c r="F35" s="2"/>
      <c r="G35" s="2"/>
      <c r="H35" s="3"/>
      <c r="I35" s="3"/>
      <c r="J35" s="3"/>
      <c r="K35" s="3"/>
      <c r="L35" s="3"/>
      <c r="M35" s="3"/>
      <c r="N35" s="3"/>
      <c r="O35" s="3"/>
      <c r="P35" s="3"/>
      <c r="Q35" s="3"/>
      <c r="R35" s="3"/>
      <c r="S35" s="3"/>
      <c r="T35" s="3"/>
      <c r="U35" s="3"/>
      <c r="V35" s="3"/>
      <c r="W35" s="4"/>
      <c r="X35" s="82"/>
    </row>
    <row r="36" spans="2:25" ht="29.25" customHeight="1" thickTop="1" thickBot="1" x14ac:dyDescent="0.25">
      <c r="B36" s="143" t="s">
        <v>2096</v>
      </c>
      <c r="C36" s="144"/>
      <c r="D36" s="144"/>
      <c r="E36" s="144"/>
      <c r="F36" s="144"/>
      <c r="G36" s="144"/>
      <c r="H36" s="144"/>
      <c r="I36" s="144"/>
      <c r="J36" s="144"/>
      <c r="K36" s="144"/>
      <c r="L36" s="144"/>
      <c r="M36" s="144"/>
      <c r="N36" s="144"/>
      <c r="O36" s="144"/>
      <c r="P36" s="144"/>
      <c r="Q36" s="145"/>
      <c r="R36" s="83" t="s">
        <v>41</v>
      </c>
      <c r="S36" s="149" t="s">
        <v>42</v>
      </c>
      <c r="T36" s="149"/>
      <c r="U36" s="84" t="s">
        <v>64</v>
      </c>
      <c r="V36" s="150" t="s">
        <v>65</v>
      </c>
      <c r="W36" s="151"/>
    </row>
    <row r="37" spans="2:25" ht="30.75" customHeight="1" thickBot="1" x14ac:dyDescent="0.25">
      <c r="B37" s="146"/>
      <c r="C37" s="147"/>
      <c r="D37" s="147"/>
      <c r="E37" s="147"/>
      <c r="F37" s="147"/>
      <c r="G37" s="147"/>
      <c r="H37" s="147"/>
      <c r="I37" s="147"/>
      <c r="J37" s="147"/>
      <c r="K37" s="147"/>
      <c r="L37" s="147"/>
      <c r="M37" s="147"/>
      <c r="N37" s="147"/>
      <c r="O37" s="147"/>
      <c r="P37" s="147"/>
      <c r="Q37" s="148"/>
      <c r="R37" s="85" t="s">
        <v>66</v>
      </c>
      <c r="S37" s="85" t="s">
        <v>66</v>
      </c>
      <c r="T37" s="85" t="s">
        <v>48</v>
      </c>
      <c r="U37" s="85" t="s">
        <v>66</v>
      </c>
      <c r="V37" s="85" t="s">
        <v>67</v>
      </c>
      <c r="W37" s="86" t="s">
        <v>68</v>
      </c>
      <c r="Y37" s="82"/>
    </row>
    <row r="38" spans="2:25" ht="23.25" customHeight="1" thickBot="1" x14ac:dyDescent="0.25">
      <c r="B38" s="152" t="s">
        <v>69</v>
      </c>
      <c r="C38" s="153"/>
      <c r="D38" s="153"/>
      <c r="E38" s="87" t="s">
        <v>517</v>
      </c>
      <c r="F38" s="87"/>
      <c r="G38" s="87"/>
      <c r="H38" s="88"/>
      <c r="I38" s="88"/>
      <c r="J38" s="88"/>
      <c r="K38" s="88"/>
      <c r="L38" s="88"/>
      <c r="M38" s="88"/>
      <c r="N38" s="88"/>
      <c r="O38" s="88"/>
      <c r="P38" s="89"/>
      <c r="Q38" s="89"/>
      <c r="R38" s="90" t="s">
        <v>1384</v>
      </c>
      <c r="S38" s="91" t="s">
        <v>10</v>
      </c>
      <c r="T38" s="89"/>
      <c r="U38" s="91" t="s">
        <v>1383</v>
      </c>
      <c r="V38" s="89"/>
      <c r="W38" s="92">
        <f>+IF(ISERR(U38/R38*100),"N/A",ROUND(U38/R38*100,2))</f>
        <v>0.63</v>
      </c>
    </row>
    <row r="39" spans="2:25" ht="26.25" customHeight="1" x14ac:dyDescent="0.2">
      <c r="B39" s="154" t="s">
        <v>73</v>
      </c>
      <c r="C39" s="155"/>
      <c r="D39" s="155"/>
      <c r="E39" s="93" t="s">
        <v>517</v>
      </c>
      <c r="F39" s="93"/>
      <c r="G39" s="93"/>
      <c r="H39" s="94"/>
      <c r="I39" s="94"/>
      <c r="J39" s="94"/>
      <c r="K39" s="94"/>
      <c r="L39" s="94"/>
      <c r="M39" s="94"/>
      <c r="N39" s="94"/>
      <c r="O39" s="94"/>
      <c r="P39" s="95"/>
      <c r="Q39" s="95"/>
      <c r="R39" s="96" t="s">
        <v>1384</v>
      </c>
      <c r="S39" s="97" t="s">
        <v>358</v>
      </c>
      <c r="T39" s="97">
        <f>+IF(ISERR(S39/R39*100),"N/A",ROUND(S39/R39*100,2))</f>
        <v>55.7</v>
      </c>
      <c r="U39" s="97" t="s">
        <v>1383</v>
      </c>
      <c r="V39" s="97">
        <f>+IF(ISERR(U39/S39*100),"N/A",ROUND(U39/S39*100,2))</f>
        <v>1.1399999999999999</v>
      </c>
      <c r="W39" s="98">
        <f>+IF(ISERR(U39/R39*100),"N/A",ROUND(U39/R39*100,2))</f>
        <v>0.63</v>
      </c>
    </row>
    <row r="40" spans="2:25" ht="23.25" customHeight="1" thickBot="1" x14ac:dyDescent="0.25">
      <c r="B40" s="152" t="s">
        <v>69</v>
      </c>
      <c r="C40" s="153"/>
      <c r="D40" s="153"/>
      <c r="E40" s="87" t="s">
        <v>1333</v>
      </c>
      <c r="F40" s="87"/>
      <c r="G40" s="87"/>
      <c r="H40" s="88"/>
      <c r="I40" s="88"/>
      <c r="J40" s="88"/>
      <c r="K40" s="88"/>
      <c r="L40" s="88"/>
      <c r="M40" s="88"/>
      <c r="N40" s="88"/>
      <c r="O40" s="88"/>
      <c r="P40" s="89"/>
      <c r="Q40" s="89"/>
      <c r="R40" s="90" t="s">
        <v>1382</v>
      </c>
      <c r="S40" s="91" t="s">
        <v>10</v>
      </c>
      <c r="T40" s="89"/>
      <c r="U40" s="91" t="s">
        <v>1380</v>
      </c>
      <c r="V40" s="89"/>
      <c r="W40" s="92">
        <f>+IF(ISERR(U40/R40*100),"N/A",ROUND(U40/R40*100,2))</f>
        <v>12.65</v>
      </c>
    </row>
    <row r="41" spans="2:25" ht="26.25" customHeight="1" thickBot="1" x14ac:dyDescent="0.25">
      <c r="B41" s="154" t="s">
        <v>73</v>
      </c>
      <c r="C41" s="155"/>
      <c r="D41" s="155"/>
      <c r="E41" s="93" t="s">
        <v>1333</v>
      </c>
      <c r="F41" s="93"/>
      <c r="G41" s="93"/>
      <c r="H41" s="94"/>
      <c r="I41" s="94"/>
      <c r="J41" s="94"/>
      <c r="K41" s="94"/>
      <c r="L41" s="94"/>
      <c r="M41" s="94"/>
      <c r="N41" s="94"/>
      <c r="O41" s="94"/>
      <c r="P41" s="95"/>
      <c r="Q41" s="95"/>
      <c r="R41" s="96" t="s">
        <v>1381</v>
      </c>
      <c r="S41" s="97" t="s">
        <v>1365</v>
      </c>
      <c r="T41" s="97">
        <f>+IF(ISERR(S41/R41*100),"N/A",ROUND(S41/R41*100,2))</f>
        <v>46.88</v>
      </c>
      <c r="U41" s="97" t="s">
        <v>1380</v>
      </c>
      <c r="V41" s="97">
        <f>+IF(ISERR(U41/S41*100),"N/A",ROUND(U41/S41*100,2))</f>
        <v>26.67</v>
      </c>
      <c r="W41" s="98">
        <f>+IF(ISERR(U41/R41*100),"N/A",ROUND(U41/R41*100,2))</f>
        <v>12.5</v>
      </c>
    </row>
    <row r="42" spans="2:25" ht="22.5" customHeight="1" thickTop="1" thickBot="1" x14ac:dyDescent="0.25">
      <c r="B42" s="1" t="s">
        <v>76</v>
      </c>
      <c r="C42" s="2"/>
      <c r="D42" s="2"/>
      <c r="E42" s="2"/>
      <c r="F42" s="2"/>
      <c r="G42" s="2"/>
      <c r="H42" s="3"/>
      <c r="I42" s="3"/>
      <c r="J42" s="3"/>
      <c r="K42" s="3"/>
      <c r="L42" s="3"/>
      <c r="M42" s="3"/>
      <c r="N42" s="3"/>
      <c r="O42" s="3"/>
      <c r="P42" s="3"/>
      <c r="Q42" s="3"/>
      <c r="R42" s="3"/>
      <c r="S42" s="3"/>
      <c r="T42" s="3"/>
      <c r="U42" s="3"/>
      <c r="V42" s="3"/>
      <c r="W42" s="4"/>
    </row>
    <row r="43" spans="2:25" ht="37.5" customHeight="1" thickTop="1" x14ac:dyDescent="0.2">
      <c r="B43" s="137" t="s">
        <v>2261</v>
      </c>
      <c r="C43" s="138"/>
      <c r="D43" s="138"/>
      <c r="E43" s="138"/>
      <c r="F43" s="138"/>
      <c r="G43" s="138"/>
      <c r="H43" s="138"/>
      <c r="I43" s="138"/>
      <c r="J43" s="138"/>
      <c r="K43" s="138"/>
      <c r="L43" s="138"/>
      <c r="M43" s="138"/>
      <c r="N43" s="138"/>
      <c r="O43" s="138"/>
      <c r="P43" s="138"/>
      <c r="Q43" s="138"/>
      <c r="R43" s="138"/>
      <c r="S43" s="138"/>
      <c r="T43" s="138"/>
      <c r="U43" s="138"/>
      <c r="V43" s="138"/>
      <c r="W43" s="139"/>
    </row>
    <row r="44" spans="2:25" ht="243.75" customHeight="1" thickBot="1" x14ac:dyDescent="0.25">
      <c r="B44" s="156"/>
      <c r="C44" s="157"/>
      <c r="D44" s="157"/>
      <c r="E44" s="157"/>
      <c r="F44" s="157"/>
      <c r="G44" s="157"/>
      <c r="H44" s="157"/>
      <c r="I44" s="157"/>
      <c r="J44" s="157"/>
      <c r="K44" s="157"/>
      <c r="L44" s="157"/>
      <c r="M44" s="157"/>
      <c r="N44" s="157"/>
      <c r="O44" s="157"/>
      <c r="P44" s="157"/>
      <c r="Q44" s="157"/>
      <c r="R44" s="157"/>
      <c r="S44" s="157"/>
      <c r="T44" s="157"/>
      <c r="U44" s="157"/>
      <c r="V44" s="157"/>
      <c r="W44" s="158"/>
    </row>
    <row r="45" spans="2:25" ht="37.5" customHeight="1" thickTop="1" x14ac:dyDescent="0.2">
      <c r="B45" s="137" t="s">
        <v>2262</v>
      </c>
      <c r="C45" s="138"/>
      <c r="D45" s="138"/>
      <c r="E45" s="138"/>
      <c r="F45" s="138"/>
      <c r="G45" s="138"/>
      <c r="H45" s="138"/>
      <c r="I45" s="138"/>
      <c r="J45" s="138"/>
      <c r="K45" s="138"/>
      <c r="L45" s="138"/>
      <c r="M45" s="138"/>
      <c r="N45" s="138"/>
      <c r="O45" s="138"/>
      <c r="P45" s="138"/>
      <c r="Q45" s="138"/>
      <c r="R45" s="138"/>
      <c r="S45" s="138"/>
      <c r="T45" s="138"/>
      <c r="U45" s="138"/>
      <c r="V45" s="138"/>
      <c r="W45" s="139"/>
    </row>
    <row r="46" spans="2:25" ht="240" customHeight="1" thickBot="1" x14ac:dyDescent="0.25">
      <c r="B46" s="156"/>
      <c r="C46" s="157"/>
      <c r="D46" s="157"/>
      <c r="E46" s="157"/>
      <c r="F46" s="157"/>
      <c r="G46" s="157"/>
      <c r="H46" s="157"/>
      <c r="I46" s="157"/>
      <c r="J46" s="157"/>
      <c r="K46" s="157"/>
      <c r="L46" s="157"/>
      <c r="M46" s="157"/>
      <c r="N46" s="157"/>
      <c r="O46" s="157"/>
      <c r="P46" s="157"/>
      <c r="Q46" s="157"/>
      <c r="R46" s="157"/>
      <c r="S46" s="157"/>
      <c r="T46" s="157"/>
      <c r="U46" s="157"/>
      <c r="V46" s="157"/>
      <c r="W46" s="158"/>
    </row>
    <row r="47" spans="2:25" ht="37.5" customHeight="1" thickTop="1" x14ac:dyDescent="0.2">
      <c r="B47" s="137" t="s">
        <v>2263</v>
      </c>
      <c r="C47" s="138"/>
      <c r="D47" s="138"/>
      <c r="E47" s="138"/>
      <c r="F47" s="138"/>
      <c r="G47" s="138"/>
      <c r="H47" s="138"/>
      <c r="I47" s="138"/>
      <c r="J47" s="138"/>
      <c r="K47" s="138"/>
      <c r="L47" s="138"/>
      <c r="M47" s="138"/>
      <c r="N47" s="138"/>
      <c r="O47" s="138"/>
      <c r="P47" s="138"/>
      <c r="Q47" s="138"/>
      <c r="R47" s="138"/>
      <c r="S47" s="138"/>
      <c r="T47" s="138"/>
      <c r="U47" s="138"/>
      <c r="V47" s="138"/>
      <c r="W47" s="139"/>
    </row>
    <row r="48" spans="2:25" ht="81" customHeight="1" thickBot="1" x14ac:dyDescent="0.25">
      <c r="B48" s="140"/>
      <c r="C48" s="141"/>
      <c r="D48" s="141"/>
      <c r="E48" s="141"/>
      <c r="F48" s="141"/>
      <c r="G48" s="141"/>
      <c r="H48" s="141"/>
      <c r="I48" s="141"/>
      <c r="J48" s="141"/>
      <c r="K48" s="141"/>
      <c r="L48" s="141"/>
      <c r="M48" s="141"/>
      <c r="N48" s="141"/>
      <c r="O48" s="141"/>
      <c r="P48" s="141"/>
      <c r="Q48" s="141"/>
      <c r="R48" s="141"/>
      <c r="S48" s="141"/>
      <c r="T48" s="141"/>
      <c r="U48" s="141"/>
      <c r="V48" s="141"/>
      <c r="W48" s="142"/>
    </row>
  </sheetData>
  <mergeCells count="105">
    <mergeCell ref="S36:T36"/>
    <mergeCell ref="B45:W46"/>
    <mergeCell ref="B47:W48"/>
    <mergeCell ref="V36:W36"/>
    <mergeCell ref="B38:D38"/>
    <mergeCell ref="B39:D39"/>
    <mergeCell ref="B40:D40"/>
    <mergeCell ref="B41:D41"/>
    <mergeCell ref="B43:W44"/>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1" min="1" max="22" man="1"/>
    <brk id="46"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1429</v>
      </c>
      <c r="M4" s="193" t="s">
        <v>1428</v>
      </c>
      <c r="N4" s="193"/>
      <c r="O4" s="193"/>
      <c r="P4" s="193"/>
      <c r="Q4" s="194"/>
      <c r="R4" s="64"/>
      <c r="S4" s="195" t="s">
        <v>2141</v>
      </c>
      <c r="T4" s="196"/>
      <c r="U4" s="196"/>
      <c r="V4" s="183" t="s">
        <v>1427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505</v>
      </c>
      <c r="D6" s="179" t="s">
        <v>1426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495</v>
      </c>
      <c r="K8" s="71" t="s">
        <v>1425</v>
      </c>
      <c r="L8" s="71" t="s">
        <v>1424</v>
      </c>
      <c r="M8" s="71" t="s">
        <v>1423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02" customHeight="1" thickTop="1" thickBot="1" x14ac:dyDescent="0.25">
      <c r="B10" s="72" t="s">
        <v>21</v>
      </c>
      <c r="C10" s="183" t="s">
        <v>1422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1421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1420</v>
      </c>
      <c r="C21" s="160"/>
      <c r="D21" s="160"/>
      <c r="E21" s="160"/>
      <c r="F21" s="160"/>
      <c r="G21" s="160"/>
      <c r="H21" s="160"/>
      <c r="I21" s="160"/>
      <c r="J21" s="160"/>
      <c r="K21" s="160"/>
      <c r="L21" s="160"/>
      <c r="M21" s="161" t="s">
        <v>505</v>
      </c>
      <c r="N21" s="161"/>
      <c r="O21" s="161" t="s">
        <v>48</v>
      </c>
      <c r="P21" s="161"/>
      <c r="Q21" s="162" t="s">
        <v>49</v>
      </c>
      <c r="R21" s="162"/>
      <c r="S21" s="80" t="s">
        <v>50</v>
      </c>
      <c r="T21" s="80" t="s">
        <v>50</v>
      </c>
      <c r="U21" s="80" t="s">
        <v>50</v>
      </c>
      <c r="V21" s="80">
        <f>+IF(ISERR(U21/T21*100),"N/A",ROUND(U21/T21*100,2))</f>
        <v>100</v>
      </c>
      <c r="W21" s="81">
        <f>+IF(ISERR(U21/S21*100),"N/A",ROUND(U21/S21*100,2))</f>
        <v>100</v>
      </c>
    </row>
    <row r="22" spans="2:27" ht="56.25" customHeight="1" x14ac:dyDescent="0.2">
      <c r="B22" s="159" t="s">
        <v>1419</v>
      </c>
      <c r="C22" s="160"/>
      <c r="D22" s="160"/>
      <c r="E22" s="160"/>
      <c r="F22" s="160"/>
      <c r="G22" s="160"/>
      <c r="H22" s="160"/>
      <c r="I22" s="160"/>
      <c r="J22" s="160"/>
      <c r="K22" s="160"/>
      <c r="L22" s="160"/>
      <c r="M22" s="161" t="s">
        <v>505</v>
      </c>
      <c r="N22" s="161"/>
      <c r="O22" s="161" t="s">
        <v>48</v>
      </c>
      <c r="P22" s="161"/>
      <c r="Q22" s="162" t="s">
        <v>49</v>
      </c>
      <c r="R22" s="162"/>
      <c r="S22" s="80" t="s">
        <v>50</v>
      </c>
      <c r="T22" s="80" t="s">
        <v>50</v>
      </c>
      <c r="U22" s="80" t="s">
        <v>1418</v>
      </c>
      <c r="V22" s="80">
        <f>+IF(ISERR(U22/T22*100),"N/A",ROUND(U22/T22*100,2))</f>
        <v>133.33000000000001</v>
      </c>
      <c r="W22" s="81">
        <f>+IF(ISERR(U22/S22*100),"N/A",ROUND(U22/S22*100,2))</f>
        <v>133.33000000000001</v>
      </c>
    </row>
    <row r="23" spans="2:27" ht="56.25" customHeight="1" x14ac:dyDescent="0.2">
      <c r="B23" s="159" t="s">
        <v>1417</v>
      </c>
      <c r="C23" s="160"/>
      <c r="D23" s="160"/>
      <c r="E23" s="160"/>
      <c r="F23" s="160"/>
      <c r="G23" s="160"/>
      <c r="H23" s="160"/>
      <c r="I23" s="160"/>
      <c r="J23" s="160"/>
      <c r="K23" s="160"/>
      <c r="L23" s="160"/>
      <c r="M23" s="161" t="s">
        <v>505</v>
      </c>
      <c r="N23" s="161"/>
      <c r="O23" s="161" t="s">
        <v>48</v>
      </c>
      <c r="P23" s="161"/>
      <c r="Q23" s="162" t="s">
        <v>49</v>
      </c>
      <c r="R23" s="162"/>
      <c r="S23" s="80" t="s">
        <v>50</v>
      </c>
      <c r="T23" s="80" t="s">
        <v>50</v>
      </c>
      <c r="U23" s="80" t="s">
        <v>62</v>
      </c>
      <c r="V23" s="80">
        <f>+IF(ISERR(U23/T23*100),"N/A",ROUND(U23/T23*100,2))</f>
        <v>0</v>
      </c>
      <c r="W23" s="81">
        <f>+IF(ISERR(U23/S23*100),"N/A",ROUND(U23/S23*100,2))</f>
        <v>0</v>
      </c>
    </row>
    <row r="24" spans="2:27" ht="56.25" customHeight="1" thickBot="1" x14ac:dyDescent="0.25">
      <c r="B24" s="159" t="s">
        <v>1416</v>
      </c>
      <c r="C24" s="160"/>
      <c r="D24" s="160"/>
      <c r="E24" s="160"/>
      <c r="F24" s="160"/>
      <c r="G24" s="160"/>
      <c r="H24" s="160"/>
      <c r="I24" s="160"/>
      <c r="J24" s="160"/>
      <c r="K24" s="160"/>
      <c r="L24" s="160"/>
      <c r="M24" s="161" t="s">
        <v>505</v>
      </c>
      <c r="N24" s="161"/>
      <c r="O24" s="161" t="s">
        <v>48</v>
      </c>
      <c r="P24" s="161"/>
      <c r="Q24" s="162" t="s">
        <v>49</v>
      </c>
      <c r="R24" s="162"/>
      <c r="S24" s="80" t="s">
        <v>50</v>
      </c>
      <c r="T24" s="80" t="s">
        <v>50</v>
      </c>
      <c r="U24" s="80" t="s">
        <v>62</v>
      </c>
      <c r="V24" s="80">
        <f>+IF(ISERR(U24/T24*100),"N/A",ROUND(U24/T24*100,2))</f>
        <v>0</v>
      </c>
      <c r="W24" s="81">
        <f>+IF(ISERR(U24/S24*100),"N/A",ROUND(U24/S24*100,2))</f>
        <v>0</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502</v>
      </c>
      <c r="F28" s="87"/>
      <c r="G28" s="87"/>
      <c r="H28" s="88"/>
      <c r="I28" s="88"/>
      <c r="J28" s="88"/>
      <c r="K28" s="88"/>
      <c r="L28" s="88"/>
      <c r="M28" s="88"/>
      <c r="N28" s="88"/>
      <c r="O28" s="88"/>
      <c r="P28" s="89"/>
      <c r="Q28" s="89"/>
      <c r="R28" s="90" t="s">
        <v>1415</v>
      </c>
      <c r="S28" s="91" t="s">
        <v>10</v>
      </c>
      <c r="T28" s="89"/>
      <c r="U28" s="91" t="s">
        <v>62</v>
      </c>
      <c r="V28" s="89"/>
      <c r="W28" s="92">
        <f>+IF(ISERR(U28/R28*100),"N/A",ROUND(U28/R28*100,2))</f>
        <v>0</v>
      </c>
    </row>
    <row r="29" spans="2:27" ht="26.25" customHeight="1" thickBot="1" x14ac:dyDescent="0.25">
      <c r="B29" s="154" t="s">
        <v>73</v>
      </c>
      <c r="C29" s="155"/>
      <c r="D29" s="155"/>
      <c r="E29" s="93" t="s">
        <v>502</v>
      </c>
      <c r="F29" s="93"/>
      <c r="G29" s="93"/>
      <c r="H29" s="94"/>
      <c r="I29" s="94"/>
      <c r="J29" s="94"/>
      <c r="K29" s="94"/>
      <c r="L29" s="94"/>
      <c r="M29" s="94"/>
      <c r="N29" s="94"/>
      <c r="O29" s="94"/>
      <c r="P29" s="95"/>
      <c r="Q29" s="95"/>
      <c r="R29" s="96" t="s">
        <v>1415</v>
      </c>
      <c r="S29" s="97" t="s">
        <v>1414</v>
      </c>
      <c r="T29" s="97">
        <f>+IF(ISERR(S29/R29*100),"N/A",ROUND(S29/R29*100,2))</f>
        <v>13.88</v>
      </c>
      <c r="U29" s="97" t="s">
        <v>62</v>
      </c>
      <c r="V29" s="97">
        <f>+IF(ISERR(U29/S29*100),"N/A",ROUND(U29/S29*100,2))</f>
        <v>0</v>
      </c>
      <c r="W29" s="98">
        <f>+IF(ISERR(U29/R29*100),"N/A",ROUND(U29/R29*100,2))</f>
        <v>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2258</v>
      </c>
      <c r="C31" s="138"/>
      <c r="D31" s="138"/>
      <c r="E31" s="138"/>
      <c r="F31" s="138"/>
      <c r="G31" s="138"/>
      <c r="H31" s="138"/>
      <c r="I31" s="138"/>
      <c r="J31" s="138"/>
      <c r="K31" s="138"/>
      <c r="L31" s="138"/>
      <c r="M31" s="138"/>
      <c r="N31" s="138"/>
      <c r="O31" s="138"/>
      <c r="P31" s="138"/>
      <c r="Q31" s="138"/>
      <c r="R31" s="138"/>
      <c r="S31" s="138"/>
      <c r="T31" s="138"/>
      <c r="U31" s="138"/>
      <c r="V31" s="138"/>
      <c r="W31" s="139"/>
    </row>
    <row r="32" spans="2:27" ht="93"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2259</v>
      </c>
      <c r="C33" s="138"/>
      <c r="D33" s="138"/>
      <c r="E33" s="138"/>
      <c r="F33" s="138"/>
      <c r="G33" s="138"/>
      <c r="H33" s="138"/>
      <c r="I33" s="138"/>
      <c r="J33" s="138"/>
      <c r="K33" s="138"/>
      <c r="L33" s="138"/>
      <c r="M33" s="138"/>
      <c r="N33" s="138"/>
      <c r="O33" s="138"/>
      <c r="P33" s="138"/>
      <c r="Q33" s="138"/>
      <c r="R33" s="138"/>
      <c r="S33" s="138"/>
      <c r="T33" s="138"/>
      <c r="U33" s="138"/>
      <c r="V33" s="138"/>
      <c r="W33" s="139"/>
    </row>
    <row r="34" spans="2:23" ht="87"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2260</v>
      </c>
      <c r="C35" s="138"/>
      <c r="D35" s="138"/>
      <c r="E35" s="138"/>
      <c r="F35" s="138"/>
      <c r="G35" s="138"/>
      <c r="H35" s="138"/>
      <c r="I35" s="138"/>
      <c r="J35" s="138"/>
      <c r="K35" s="138"/>
      <c r="L35" s="138"/>
      <c r="M35" s="138"/>
      <c r="N35" s="138"/>
      <c r="O35" s="138"/>
      <c r="P35" s="138"/>
      <c r="Q35" s="138"/>
      <c r="R35" s="138"/>
      <c r="S35" s="138"/>
      <c r="T35" s="138"/>
      <c r="U35" s="138"/>
      <c r="V35" s="138"/>
      <c r="W35" s="139"/>
    </row>
    <row r="36" spans="2:23" ht="41.2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1457</v>
      </c>
      <c r="M4" s="193" t="s">
        <v>1456</v>
      </c>
      <c r="N4" s="193"/>
      <c r="O4" s="193"/>
      <c r="P4" s="193"/>
      <c r="Q4" s="194"/>
      <c r="R4" s="64"/>
      <c r="S4" s="195" t="s">
        <v>2141</v>
      </c>
      <c r="T4" s="196"/>
      <c r="U4" s="196"/>
      <c r="V4" s="183" t="s">
        <v>1455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456</v>
      </c>
      <c r="D6" s="179" t="s">
        <v>1454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1438</v>
      </c>
      <c r="D7" s="181" t="s">
        <v>1453</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1436</v>
      </c>
      <c r="D8" s="181" t="s">
        <v>1452</v>
      </c>
      <c r="E8" s="181"/>
      <c r="F8" s="181"/>
      <c r="G8" s="181"/>
      <c r="H8" s="181"/>
      <c r="I8" s="67"/>
      <c r="J8" s="71" t="s">
        <v>1451</v>
      </c>
      <c r="K8" s="71" t="s">
        <v>1450</v>
      </c>
      <c r="L8" s="71" t="s">
        <v>1449</v>
      </c>
      <c r="M8" s="71" t="s">
        <v>1448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2.5" customHeight="1" thickTop="1" thickBot="1" x14ac:dyDescent="0.25">
      <c r="B10" s="72" t="s">
        <v>21</v>
      </c>
      <c r="C10" s="183" t="s">
        <v>1447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1446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1445</v>
      </c>
      <c r="C21" s="160"/>
      <c r="D21" s="160"/>
      <c r="E21" s="160"/>
      <c r="F21" s="160"/>
      <c r="G21" s="160"/>
      <c r="H21" s="160"/>
      <c r="I21" s="160"/>
      <c r="J21" s="160"/>
      <c r="K21" s="160"/>
      <c r="L21" s="160"/>
      <c r="M21" s="161" t="s">
        <v>456</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56.25" customHeight="1" x14ac:dyDescent="0.2">
      <c r="B22" s="159" t="s">
        <v>1444</v>
      </c>
      <c r="C22" s="160"/>
      <c r="D22" s="160"/>
      <c r="E22" s="160"/>
      <c r="F22" s="160"/>
      <c r="G22" s="160"/>
      <c r="H22" s="160"/>
      <c r="I22" s="160"/>
      <c r="J22" s="160"/>
      <c r="K22" s="160"/>
      <c r="L22" s="160"/>
      <c r="M22" s="161" t="s">
        <v>456</v>
      </c>
      <c r="N22" s="161"/>
      <c r="O22" s="161" t="s">
        <v>48</v>
      </c>
      <c r="P22" s="161"/>
      <c r="Q22" s="162" t="s">
        <v>68</v>
      </c>
      <c r="R22" s="162"/>
      <c r="S22" s="80" t="s">
        <v>50</v>
      </c>
      <c r="T22" s="80" t="s">
        <v>163</v>
      </c>
      <c r="U22" s="80" t="s">
        <v>163</v>
      </c>
      <c r="V22" s="80" t="str">
        <f>+IF(ISERR(U22/T22*100),"N/A",ROUND(U22/T22*100,2))</f>
        <v>N/A</v>
      </c>
      <c r="W22" s="81" t="str">
        <f>+IF(ISERR(U22/S22*100),"N/A",ROUND(U22/S22*100,2))</f>
        <v>N/A</v>
      </c>
    </row>
    <row r="23" spans="2:27" ht="56.25" customHeight="1" x14ac:dyDescent="0.2">
      <c r="B23" s="159" t="s">
        <v>1443</v>
      </c>
      <c r="C23" s="160"/>
      <c r="D23" s="160"/>
      <c r="E23" s="160"/>
      <c r="F23" s="160"/>
      <c r="G23" s="160"/>
      <c r="H23" s="160"/>
      <c r="I23" s="160"/>
      <c r="J23" s="160"/>
      <c r="K23" s="160"/>
      <c r="L23" s="160"/>
      <c r="M23" s="161" t="s">
        <v>1438</v>
      </c>
      <c r="N23" s="161"/>
      <c r="O23" s="161" t="s">
        <v>48</v>
      </c>
      <c r="P23" s="161"/>
      <c r="Q23" s="162" t="s">
        <v>49</v>
      </c>
      <c r="R23" s="162"/>
      <c r="S23" s="80" t="s">
        <v>1442</v>
      </c>
      <c r="T23" s="80" t="s">
        <v>1441</v>
      </c>
      <c r="U23" s="80" t="s">
        <v>1440</v>
      </c>
      <c r="V23" s="80">
        <f>+IF(ISERR(U23/T23*100),"N/A",ROUND(U23/T23*100,2))</f>
        <v>51.52</v>
      </c>
      <c r="W23" s="81">
        <f>+IF(ISERR(U23/S23*100),"N/A",ROUND(U23/S23*100,2))</f>
        <v>42.5</v>
      </c>
    </row>
    <row r="24" spans="2:27" ht="56.25" customHeight="1" x14ac:dyDescent="0.2">
      <c r="B24" s="159" t="s">
        <v>1439</v>
      </c>
      <c r="C24" s="160"/>
      <c r="D24" s="160"/>
      <c r="E24" s="160"/>
      <c r="F24" s="160"/>
      <c r="G24" s="160"/>
      <c r="H24" s="160"/>
      <c r="I24" s="160"/>
      <c r="J24" s="160"/>
      <c r="K24" s="160"/>
      <c r="L24" s="160"/>
      <c r="M24" s="161" t="s">
        <v>1438</v>
      </c>
      <c r="N24" s="161"/>
      <c r="O24" s="161" t="s">
        <v>48</v>
      </c>
      <c r="P24" s="161"/>
      <c r="Q24" s="162" t="s">
        <v>68</v>
      </c>
      <c r="R24" s="162"/>
      <c r="S24" s="80" t="s">
        <v>51</v>
      </c>
      <c r="T24" s="80" t="s">
        <v>163</v>
      </c>
      <c r="U24" s="80" t="s">
        <v>163</v>
      </c>
      <c r="V24" s="80" t="str">
        <f>+IF(ISERR(U24/T24*100),"N/A",ROUND(U24/T24*100,2))</f>
        <v>N/A</v>
      </c>
      <c r="W24" s="81" t="str">
        <f>+IF(ISERR(U24/S24*100),"N/A",ROUND(U24/S24*100,2))</f>
        <v>N/A</v>
      </c>
    </row>
    <row r="25" spans="2:27" ht="56.25" customHeight="1" thickBot="1" x14ac:dyDescent="0.25">
      <c r="B25" s="159" t="s">
        <v>1437</v>
      </c>
      <c r="C25" s="160"/>
      <c r="D25" s="160"/>
      <c r="E25" s="160"/>
      <c r="F25" s="160"/>
      <c r="G25" s="160"/>
      <c r="H25" s="160"/>
      <c r="I25" s="160"/>
      <c r="J25" s="160"/>
      <c r="K25" s="160"/>
      <c r="L25" s="160"/>
      <c r="M25" s="161" t="s">
        <v>1436</v>
      </c>
      <c r="N25" s="161"/>
      <c r="O25" s="161" t="s">
        <v>48</v>
      </c>
      <c r="P25" s="161"/>
      <c r="Q25" s="162" t="s">
        <v>49</v>
      </c>
      <c r="R25" s="162"/>
      <c r="S25" s="80" t="s">
        <v>50</v>
      </c>
      <c r="T25" s="80" t="s">
        <v>1435</v>
      </c>
      <c r="U25" s="80" t="s">
        <v>1434</v>
      </c>
      <c r="V25" s="80">
        <f>+IF(ISERR(U25/T25*100),"N/A",ROUND(U25/T25*100,2))</f>
        <v>50.35</v>
      </c>
      <c r="W25" s="81">
        <f>+IF(ISERR(U25/S25*100),"N/A",ROUND(U25/S25*100,2))</f>
        <v>21.7</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451</v>
      </c>
      <c r="F29" s="87"/>
      <c r="G29" s="87"/>
      <c r="H29" s="88"/>
      <c r="I29" s="88"/>
      <c r="J29" s="88"/>
      <c r="K29" s="88"/>
      <c r="L29" s="88"/>
      <c r="M29" s="88"/>
      <c r="N29" s="88"/>
      <c r="O29" s="88"/>
      <c r="P29" s="89"/>
      <c r="Q29" s="89"/>
      <c r="R29" s="90" t="s">
        <v>1019</v>
      </c>
      <c r="S29" s="91" t="s">
        <v>10</v>
      </c>
      <c r="T29" s="89"/>
      <c r="U29" s="91" t="s">
        <v>62</v>
      </c>
      <c r="V29" s="89"/>
      <c r="W29" s="92">
        <f t="shared" ref="W29:W34" si="0">+IF(ISERR(U29/R29*100),"N/A",ROUND(U29/R29*100,2))</f>
        <v>0</v>
      </c>
    </row>
    <row r="30" spans="2:27" ht="26.25" customHeight="1" x14ac:dyDescent="0.2">
      <c r="B30" s="154" t="s">
        <v>73</v>
      </c>
      <c r="C30" s="155"/>
      <c r="D30" s="155"/>
      <c r="E30" s="93" t="s">
        <v>451</v>
      </c>
      <c r="F30" s="93"/>
      <c r="G30" s="93"/>
      <c r="H30" s="94"/>
      <c r="I30" s="94"/>
      <c r="J30" s="94"/>
      <c r="K30" s="94"/>
      <c r="L30" s="94"/>
      <c r="M30" s="94"/>
      <c r="N30" s="94"/>
      <c r="O30" s="94"/>
      <c r="P30" s="95"/>
      <c r="Q30" s="95"/>
      <c r="R30" s="96" t="s">
        <v>1019</v>
      </c>
      <c r="S30" s="97" t="s">
        <v>191</v>
      </c>
      <c r="T30" s="97">
        <f>+IF(ISERR(S30/R30*100),"N/A",ROUND(S30/R30*100,2))</f>
        <v>50</v>
      </c>
      <c r="U30" s="97" t="s">
        <v>62</v>
      </c>
      <c r="V30" s="97">
        <f>+IF(ISERR(U30/S30*100),"N/A",ROUND(U30/S30*100,2))</f>
        <v>0</v>
      </c>
      <c r="W30" s="98">
        <f t="shared" si="0"/>
        <v>0</v>
      </c>
    </row>
    <row r="31" spans="2:27" ht="23.25" customHeight="1" thickBot="1" x14ac:dyDescent="0.25">
      <c r="B31" s="152" t="s">
        <v>69</v>
      </c>
      <c r="C31" s="153"/>
      <c r="D31" s="153"/>
      <c r="E31" s="87" t="s">
        <v>1433</v>
      </c>
      <c r="F31" s="87"/>
      <c r="G31" s="87"/>
      <c r="H31" s="88"/>
      <c r="I31" s="88"/>
      <c r="J31" s="88"/>
      <c r="K31" s="88"/>
      <c r="L31" s="88"/>
      <c r="M31" s="88"/>
      <c r="N31" s="88"/>
      <c r="O31" s="88"/>
      <c r="P31" s="89"/>
      <c r="Q31" s="89"/>
      <c r="R31" s="90" t="s">
        <v>1432</v>
      </c>
      <c r="S31" s="91" t="s">
        <v>10</v>
      </c>
      <c r="T31" s="89"/>
      <c r="U31" s="91" t="s">
        <v>1431</v>
      </c>
      <c r="V31" s="89"/>
      <c r="W31" s="92">
        <f t="shared" si="0"/>
        <v>80</v>
      </c>
    </row>
    <row r="32" spans="2:27" ht="26.25" customHeight="1" x14ac:dyDescent="0.2">
      <c r="B32" s="154" t="s">
        <v>73</v>
      </c>
      <c r="C32" s="155"/>
      <c r="D32" s="155"/>
      <c r="E32" s="93" t="s">
        <v>1433</v>
      </c>
      <c r="F32" s="93"/>
      <c r="G32" s="93"/>
      <c r="H32" s="94"/>
      <c r="I32" s="94"/>
      <c r="J32" s="94"/>
      <c r="K32" s="94"/>
      <c r="L32" s="94"/>
      <c r="M32" s="94"/>
      <c r="N32" s="94"/>
      <c r="O32" s="94"/>
      <c r="P32" s="95"/>
      <c r="Q32" s="95"/>
      <c r="R32" s="96" t="s">
        <v>1432</v>
      </c>
      <c r="S32" s="97" t="s">
        <v>1431</v>
      </c>
      <c r="T32" s="97">
        <f>+IF(ISERR(S32/R32*100),"N/A",ROUND(S32/R32*100,2))</f>
        <v>80</v>
      </c>
      <c r="U32" s="97" t="s">
        <v>1431</v>
      </c>
      <c r="V32" s="97">
        <f>+IF(ISERR(U32/S32*100),"N/A",ROUND(U32/S32*100,2))</f>
        <v>100</v>
      </c>
      <c r="W32" s="98">
        <f t="shared" si="0"/>
        <v>80</v>
      </c>
    </row>
    <row r="33" spans="2:23" ht="23.25" customHeight="1" thickBot="1" x14ac:dyDescent="0.25">
      <c r="B33" s="152" t="s">
        <v>69</v>
      </c>
      <c r="C33" s="153"/>
      <c r="D33" s="153"/>
      <c r="E33" s="87" t="s">
        <v>1430</v>
      </c>
      <c r="F33" s="87"/>
      <c r="G33" s="87"/>
      <c r="H33" s="88"/>
      <c r="I33" s="88"/>
      <c r="J33" s="88"/>
      <c r="K33" s="88"/>
      <c r="L33" s="88"/>
      <c r="M33" s="88"/>
      <c r="N33" s="88"/>
      <c r="O33" s="88"/>
      <c r="P33" s="89"/>
      <c r="Q33" s="89"/>
      <c r="R33" s="90" t="s">
        <v>192</v>
      </c>
      <c r="S33" s="91" t="s">
        <v>10</v>
      </c>
      <c r="T33" s="89"/>
      <c r="U33" s="91" t="s">
        <v>62</v>
      </c>
      <c r="V33" s="89"/>
      <c r="W33" s="92">
        <f t="shared" si="0"/>
        <v>0</v>
      </c>
    </row>
    <row r="34" spans="2:23" ht="26.25" customHeight="1" thickBot="1" x14ac:dyDescent="0.25">
      <c r="B34" s="154" t="s">
        <v>73</v>
      </c>
      <c r="C34" s="155"/>
      <c r="D34" s="155"/>
      <c r="E34" s="93" t="s">
        <v>1430</v>
      </c>
      <c r="F34" s="93"/>
      <c r="G34" s="93"/>
      <c r="H34" s="94"/>
      <c r="I34" s="94"/>
      <c r="J34" s="94"/>
      <c r="K34" s="94"/>
      <c r="L34" s="94"/>
      <c r="M34" s="94"/>
      <c r="N34" s="94"/>
      <c r="O34" s="94"/>
      <c r="P34" s="95"/>
      <c r="Q34" s="95"/>
      <c r="R34" s="96" t="s">
        <v>192</v>
      </c>
      <c r="S34" s="97" t="s">
        <v>62</v>
      </c>
      <c r="T34" s="97">
        <f>+IF(ISERR(S34/R34*100),"N/A",ROUND(S34/R34*100,2))</f>
        <v>0</v>
      </c>
      <c r="U34" s="97" t="s">
        <v>62</v>
      </c>
      <c r="V34" s="97" t="str">
        <f>+IF(ISERR(U34/S34*100),"N/A",ROUND(U34/S34*100,2))</f>
        <v>N/A</v>
      </c>
      <c r="W34" s="98">
        <f t="shared" si="0"/>
        <v>0</v>
      </c>
    </row>
    <row r="35" spans="2:23" ht="22.5" customHeight="1" thickTop="1" thickBot="1" x14ac:dyDescent="0.25">
      <c r="B35" s="1" t="s">
        <v>76</v>
      </c>
      <c r="C35" s="2"/>
      <c r="D35" s="2"/>
      <c r="E35" s="2"/>
      <c r="F35" s="2"/>
      <c r="G35" s="2"/>
      <c r="H35" s="3"/>
      <c r="I35" s="3"/>
      <c r="J35" s="3"/>
      <c r="K35" s="3"/>
      <c r="L35" s="3"/>
      <c r="M35" s="3"/>
      <c r="N35" s="3"/>
      <c r="O35" s="3"/>
      <c r="P35" s="3"/>
      <c r="Q35" s="3"/>
      <c r="R35" s="3"/>
      <c r="S35" s="3"/>
      <c r="T35" s="3"/>
      <c r="U35" s="3"/>
      <c r="V35" s="3"/>
      <c r="W35" s="4"/>
    </row>
    <row r="36" spans="2:23" ht="37.5" customHeight="1" thickTop="1" x14ac:dyDescent="0.2">
      <c r="B36" s="137" t="s">
        <v>2255</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92" customHeight="1" thickBot="1" x14ac:dyDescent="0.25">
      <c r="B37" s="156"/>
      <c r="C37" s="157"/>
      <c r="D37" s="157"/>
      <c r="E37" s="157"/>
      <c r="F37" s="157"/>
      <c r="G37" s="157"/>
      <c r="H37" s="157"/>
      <c r="I37" s="157"/>
      <c r="J37" s="157"/>
      <c r="K37" s="157"/>
      <c r="L37" s="157"/>
      <c r="M37" s="157"/>
      <c r="N37" s="157"/>
      <c r="O37" s="157"/>
      <c r="P37" s="157"/>
      <c r="Q37" s="157"/>
      <c r="R37" s="157"/>
      <c r="S37" s="157"/>
      <c r="T37" s="157"/>
      <c r="U37" s="157"/>
      <c r="V37" s="157"/>
      <c r="W37" s="158"/>
    </row>
    <row r="38" spans="2:23" ht="37.5" customHeight="1" thickTop="1" x14ac:dyDescent="0.2">
      <c r="B38" s="137" t="s">
        <v>2256</v>
      </c>
      <c r="C38" s="138"/>
      <c r="D38" s="138"/>
      <c r="E38" s="138"/>
      <c r="F38" s="138"/>
      <c r="G38" s="138"/>
      <c r="H38" s="138"/>
      <c r="I38" s="138"/>
      <c r="J38" s="138"/>
      <c r="K38" s="138"/>
      <c r="L38" s="138"/>
      <c r="M38" s="138"/>
      <c r="N38" s="138"/>
      <c r="O38" s="138"/>
      <c r="P38" s="138"/>
      <c r="Q38" s="138"/>
      <c r="R38" s="138"/>
      <c r="S38" s="138"/>
      <c r="T38" s="138"/>
      <c r="U38" s="138"/>
      <c r="V38" s="138"/>
      <c r="W38" s="139"/>
    </row>
    <row r="39" spans="2:23" ht="150.75" customHeight="1" thickBot="1" x14ac:dyDescent="0.25">
      <c r="B39" s="156"/>
      <c r="C39" s="157"/>
      <c r="D39" s="157"/>
      <c r="E39" s="157"/>
      <c r="F39" s="157"/>
      <c r="G39" s="157"/>
      <c r="H39" s="157"/>
      <c r="I39" s="157"/>
      <c r="J39" s="157"/>
      <c r="K39" s="157"/>
      <c r="L39" s="157"/>
      <c r="M39" s="157"/>
      <c r="N39" s="157"/>
      <c r="O39" s="157"/>
      <c r="P39" s="157"/>
      <c r="Q39" s="157"/>
      <c r="R39" s="157"/>
      <c r="S39" s="157"/>
      <c r="T39" s="157"/>
      <c r="U39" s="157"/>
      <c r="V39" s="157"/>
      <c r="W39" s="158"/>
    </row>
    <row r="40" spans="2:23" ht="37.5" customHeight="1" thickTop="1" x14ac:dyDescent="0.2">
      <c r="B40" s="137" t="s">
        <v>2257</v>
      </c>
      <c r="C40" s="138"/>
      <c r="D40" s="138"/>
      <c r="E40" s="138"/>
      <c r="F40" s="138"/>
      <c r="G40" s="138"/>
      <c r="H40" s="138"/>
      <c r="I40" s="138"/>
      <c r="J40" s="138"/>
      <c r="K40" s="138"/>
      <c r="L40" s="138"/>
      <c r="M40" s="138"/>
      <c r="N40" s="138"/>
      <c r="O40" s="138"/>
      <c r="P40" s="138"/>
      <c r="Q40" s="138"/>
      <c r="R40" s="138"/>
      <c r="S40" s="138"/>
      <c r="T40" s="138"/>
      <c r="U40" s="138"/>
      <c r="V40" s="138"/>
      <c r="W40" s="139"/>
    </row>
    <row r="41" spans="2:23" ht="76.5" customHeight="1" thickBot="1" x14ac:dyDescent="0.25">
      <c r="B41" s="140"/>
      <c r="C41" s="141"/>
      <c r="D41" s="141"/>
      <c r="E41" s="141"/>
      <c r="F41" s="141"/>
      <c r="G41" s="141"/>
      <c r="H41" s="141"/>
      <c r="I41" s="141"/>
      <c r="J41" s="141"/>
      <c r="K41" s="141"/>
      <c r="L41" s="141"/>
      <c r="M41" s="141"/>
      <c r="N41" s="141"/>
      <c r="O41" s="141"/>
      <c r="P41" s="141"/>
      <c r="Q41" s="141"/>
      <c r="R41" s="141"/>
      <c r="S41" s="141"/>
      <c r="T41" s="141"/>
      <c r="U41" s="141"/>
      <c r="V41" s="141"/>
      <c r="W41" s="142"/>
    </row>
  </sheetData>
  <mergeCells count="71">
    <mergeCell ref="B38:W39"/>
    <mergeCell ref="B40:W41"/>
    <mergeCell ref="B31:D31"/>
    <mergeCell ref="B32:D32"/>
    <mergeCell ref="B33:D33"/>
    <mergeCell ref="B34:D34"/>
    <mergeCell ref="B36:W37"/>
    <mergeCell ref="B27:Q28"/>
    <mergeCell ref="S27:T27"/>
    <mergeCell ref="V27:W27"/>
    <mergeCell ref="B29:D29"/>
    <mergeCell ref="B30:D30"/>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53"/>
  </sheetPr>
  <dimension ref="A1:AC4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v>
      </c>
      <c r="D4" s="190" t="s">
        <v>5</v>
      </c>
      <c r="E4" s="190"/>
      <c r="F4" s="190"/>
      <c r="G4" s="190"/>
      <c r="H4" s="191"/>
      <c r="I4" s="63"/>
      <c r="J4" s="192" t="s">
        <v>6</v>
      </c>
      <c r="K4" s="190"/>
      <c r="L4" s="62" t="s">
        <v>107</v>
      </c>
      <c r="M4" s="193" t="s">
        <v>108</v>
      </c>
      <c r="N4" s="193"/>
      <c r="O4" s="193"/>
      <c r="P4" s="193"/>
      <c r="Q4" s="194"/>
      <c r="R4" s="64"/>
      <c r="S4" s="195" t="s">
        <v>2141</v>
      </c>
      <c r="T4" s="196"/>
      <c r="U4" s="196"/>
      <c r="V4" s="183" t="s">
        <v>109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110</v>
      </c>
      <c r="D6" s="179" t="s">
        <v>111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112</v>
      </c>
      <c r="D7" s="181" t="s">
        <v>113</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114</v>
      </c>
      <c r="K8" s="71" t="s">
        <v>115</v>
      </c>
      <c r="L8" s="71" t="s">
        <v>116</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08.5" customHeight="1" thickTop="1" thickBot="1" x14ac:dyDescent="0.25">
      <c r="B10" s="72" t="s">
        <v>21</v>
      </c>
      <c r="C10" s="183" t="s">
        <v>117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118</v>
      </c>
      <c r="C21" s="160"/>
      <c r="D21" s="160"/>
      <c r="E21" s="160"/>
      <c r="F21" s="160"/>
      <c r="G21" s="160"/>
      <c r="H21" s="160"/>
      <c r="I21" s="160"/>
      <c r="J21" s="160"/>
      <c r="K21" s="160"/>
      <c r="L21" s="160"/>
      <c r="M21" s="161" t="s">
        <v>110</v>
      </c>
      <c r="N21" s="161"/>
      <c r="O21" s="161" t="s">
        <v>48</v>
      </c>
      <c r="P21" s="161"/>
      <c r="Q21" s="162" t="s">
        <v>49</v>
      </c>
      <c r="R21" s="162"/>
      <c r="S21" s="80" t="s">
        <v>50</v>
      </c>
      <c r="T21" s="80" t="s">
        <v>119</v>
      </c>
      <c r="U21" s="80" t="s">
        <v>62</v>
      </c>
      <c r="V21" s="80">
        <f t="shared" ref="V21:V31" si="0">+IF(ISERR(U21/T21*100),"N/A",ROUND(U21/T21*100,2))</f>
        <v>0</v>
      </c>
      <c r="W21" s="81">
        <f t="shared" ref="W21:W31" si="1">+IF(ISERR(U21/S21*100),"N/A",ROUND(U21/S21*100,2))</f>
        <v>0</v>
      </c>
    </row>
    <row r="22" spans="2:27" ht="56.25" customHeight="1" x14ac:dyDescent="0.2">
      <c r="B22" s="159" t="s">
        <v>120</v>
      </c>
      <c r="C22" s="160"/>
      <c r="D22" s="160"/>
      <c r="E22" s="160"/>
      <c r="F22" s="160"/>
      <c r="G22" s="160"/>
      <c r="H22" s="160"/>
      <c r="I22" s="160"/>
      <c r="J22" s="160"/>
      <c r="K22" s="160"/>
      <c r="L22" s="160"/>
      <c r="M22" s="161" t="s">
        <v>110</v>
      </c>
      <c r="N22" s="161"/>
      <c r="O22" s="161" t="s">
        <v>48</v>
      </c>
      <c r="P22" s="161"/>
      <c r="Q22" s="162" t="s">
        <v>49</v>
      </c>
      <c r="R22" s="162"/>
      <c r="S22" s="80" t="s">
        <v>50</v>
      </c>
      <c r="T22" s="80" t="s">
        <v>119</v>
      </c>
      <c r="U22" s="80" t="s">
        <v>62</v>
      </c>
      <c r="V22" s="80">
        <f t="shared" si="0"/>
        <v>0</v>
      </c>
      <c r="W22" s="81">
        <f t="shared" si="1"/>
        <v>0</v>
      </c>
    </row>
    <row r="23" spans="2:27" ht="56.25" customHeight="1" x14ac:dyDescent="0.2">
      <c r="B23" s="159" t="s">
        <v>121</v>
      </c>
      <c r="C23" s="160"/>
      <c r="D23" s="160"/>
      <c r="E23" s="160"/>
      <c r="F23" s="160"/>
      <c r="G23" s="160"/>
      <c r="H23" s="160"/>
      <c r="I23" s="160"/>
      <c r="J23" s="160"/>
      <c r="K23" s="160"/>
      <c r="L23" s="160"/>
      <c r="M23" s="161" t="s">
        <v>110</v>
      </c>
      <c r="N23" s="161"/>
      <c r="O23" s="161" t="s">
        <v>48</v>
      </c>
      <c r="P23" s="161"/>
      <c r="Q23" s="162" t="s">
        <v>49</v>
      </c>
      <c r="R23" s="162"/>
      <c r="S23" s="80" t="s">
        <v>50</v>
      </c>
      <c r="T23" s="80" t="s">
        <v>51</v>
      </c>
      <c r="U23" s="80" t="s">
        <v>62</v>
      </c>
      <c r="V23" s="80">
        <f t="shared" si="0"/>
        <v>0</v>
      </c>
      <c r="W23" s="81">
        <f t="shared" si="1"/>
        <v>0</v>
      </c>
    </row>
    <row r="24" spans="2:27" ht="56.25" customHeight="1" x14ac:dyDescent="0.2">
      <c r="B24" s="159" t="s">
        <v>122</v>
      </c>
      <c r="C24" s="160"/>
      <c r="D24" s="160"/>
      <c r="E24" s="160"/>
      <c r="F24" s="160"/>
      <c r="G24" s="160"/>
      <c r="H24" s="160"/>
      <c r="I24" s="160"/>
      <c r="J24" s="160"/>
      <c r="K24" s="160"/>
      <c r="L24" s="160"/>
      <c r="M24" s="161" t="s">
        <v>110</v>
      </c>
      <c r="N24" s="161"/>
      <c r="O24" s="161" t="s">
        <v>48</v>
      </c>
      <c r="P24" s="161"/>
      <c r="Q24" s="162" t="s">
        <v>49</v>
      </c>
      <c r="R24" s="162"/>
      <c r="S24" s="80" t="s">
        <v>50</v>
      </c>
      <c r="T24" s="80" t="s">
        <v>51</v>
      </c>
      <c r="U24" s="80" t="s">
        <v>62</v>
      </c>
      <c r="V24" s="80">
        <f t="shared" si="0"/>
        <v>0</v>
      </c>
      <c r="W24" s="81">
        <f t="shared" si="1"/>
        <v>0</v>
      </c>
    </row>
    <row r="25" spans="2:27" ht="56.25" customHeight="1" x14ac:dyDescent="0.2">
      <c r="B25" s="159" t="s">
        <v>123</v>
      </c>
      <c r="C25" s="160"/>
      <c r="D25" s="160"/>
      <c r="E25" s="160"/>
      <c r="F25" s="160"/>
      <c r="G25" s="160"/>
      <c r="H25" s="160"/>
      <c r="I25" s="160"/>
      <c r="J25" s="160"/>
      <c r="K25" s="160"/>
      <c r="L25" s="160"/>
      <c r="M25" s="161" t="s">
        <v>110</v>
      </c>
      <c r="N25" s="161"/>
      <c r="O25" s="161" t="s">
        <v>48</v>
      </c>
      <c r="P25" s="161"/>
      <c r="Q25" s="162" t="s">
        <v>49</v>
      </c>
      <c r="R25" s="162"/>
      <c r="S25" s="80" t="s">
        <v>50</v>
      </c>
      <c r="T25" s="80" t="s">
        <v>51</v>
      </c>
      <c r="U25" s="80" t="s">
        <v>62</v>
      </c>
      <c r="V25" s="80">
        <f t="shared" si="0"/>
        <v>0</v>
      </c>
      <c r="W25" s="81">
        <f t="shared" si="1"/>
        <v>0</v>
      </c>
    </row>
    <row r="26" spans="2:27" ht="56.25" customHeight="1" x14ac:dyDescent="0.2">
      <c r="B26" s="159" t="s">
        <v>124</v>
      </c>
      <c r="C26" s="160"/>
      <c r="D26" s="160"/>
      <c r="E26" s="160"/>
      <c r="F26" s="160"/>
      <c r="G26" s="160"/>
      <c r="H26" s="160"/>
      <c r="I26" s="160"/>
      <c r="J26" s="160"/>
      <c r="K26" s="160"/>
      <c r="L26" s="160"/>
      <c r="M26" s="161" t="s">
        <v>112</v>
      </c>
      <c r="N26" s="161"/>
      <c r="O26" s="161" t="s">
        <v>48</v>
      </c>
      <c r="P26" s="161"/>
      <c r="Q26" s="162" t="s">
        <v>49</v>
      </c>
      <c r="R26" s="162"/>
      <c r="S26" s="80" t="s">
        <v>50</v>
      </c>
      <c r="T26" s="80" t="s">
        <v>125</v>
      </c>
      <c r="U26" s="80" t="s">
        <v>62</v>
      </c>
      <c r="V26" s="80">
        <f t="shared" si="0"/>
        <v>0</v>
      </c>
      <c r="W26" s="81">
        <f t="shared" si="1"/>
        <v>0</v>
      </c>
    </row>
    <row r="27" spans="2:27" ht="56.25" customHeight="1" x14ac:dyDescent="0.2">
      <c r="B27" s="159" t="s">
        <v>126</v>
      </c>
      <c r="C27" s="160"/>
      <c r="D27" s="160"/>
      <c r="E27" s="160"/>
      <c r="F27" s="160"/>
      <c r="G27" s="160"/>
      <c r="H27" s="160"/>
      <c r="I27" s="160"/>
      <c r="J27" s="160"/>
      <c r="K27" s="160"/>
      <c r="L27" s="160"/>
      <c r="M27" s="161" t="s">
        <v>112</v>
      </c>
      <c r="N27" s="161"/>
      <c r="O27" s="161" t="s">
        <v>48</v>
      </c>
      <c r="P27" s="161"/>
      <c r="Q27" s="162" t="s">
        <v>49</v>
      </c>
      <c r="R27" s="162"/>
      <c r="S27" s="80" t="s">
        <v>50</v>
      </c>
      <c r="T27" s="80" t="s">
        <v>127</v>
      </c>
      <c r="U27" s="80" t="s">
        <v>62</v>
      </c>
      <c r="V27" s="80">
        <f t="shared" si="0"/>
        <v>0</v>
      </c>
      <c r="W27" s="81">
        <f t="shared" si="1"/>
        <v>0</v>
      </c>
    </row>
    <row r="28" spans="2:27" ht="56.25" customHeight="1" x14ac:dyDescent="0.2">
      <c r="B28" s="159" t="s">
        <v>128</v>
      </c>
      <c r="C28" s="160"/>
      <c r="D28" s="160"/>
      <c r="E28" s="160"/>
      <c r="F28" s="160"/>
      <c r="G28" s="160"/>
      <c r="H28" s="160"/>
      <c r="I28" s="160"/>
      <c r="J28" s="160"/>
      <c r="K28" s="160"/>
      <c r="L28" s="160"/>
      <c r="M28" s="161" t="s">
        <v>112</v>
      </c>
      <c r="N28" s="161"/>
      <c r="O28" s="161" t="s">
        <v>48</v>
      </c>
      <c r="P28" s="161"/>
      <c r="Q28" s="162" t="s">
        <v>49</v>
      </c>
      <c r="R28" s="162"/>
      <c r="S28" s="80" t="s">
        <v>50</v>
      </c>
      <c r="T28" s="80" t="s">
        <v>51</v>
      </c>
      <c r="U28" s="80" t="s">
        <v>62</v>
      </c>
      <c r="V28" s="80">
        <f t="shared" si="0"/>
        <v>0</v>
      </c>
      <c r="W28" s="81">
        <f t="shared" si="1"/>
        <v>0</v>
      </c>
    </row>
    <row r="29" spans="2:27" ht="56.25" customHeight="1" x14ac:dyDescent="0.2">
      <c r="B29" s="159" t="s">
        <v>129</v>
      </c>
      <c r="C29" s="160"/>
      <c r="D29" s="160"/>
      <c r="E29" s="160"/>
      <c r="F29" s="160"/>
      <c r="G29" s="160"/>
      <c r="H29" s="160"/>
      <c r="I29" s="160"/>
      <c r="J29" s="160"/>
      <c r="K29" s="160"/>
      <c r="L29" s="160"/>
      <c r="M29" s="161" t="s">
        <v>112</v>
      </c>
      <c r="N29" s="161"/>
      <c r="O29" s="161" t="s">
        <v>48</v>
      </c>
      <c r="P29" s="161"/>
      <c r="Q29" s="162" t="s">
        <v>49</v>
      </c>
      <c r="R29" s="162"/>
      <c r="S29" s="80" t="s">
        <v>50</v>
      </c>
      <c r="T29" s="80" t="s">
        <v>130</v>
      </c>
      <c r="U29" s="80" t="s">
        <v>131</v>
      </c>
      <c r="V29" s="80">
        <f t="shared" si="0"/>
        <v>533.79999999999995</v>
      </c>
      <c r="W29" s="81">
        <f t="shared" si="1"/>
        <v>229</v>
      </c>
    </row>
    <row r="30" spans="2:27" ht="56.25" customHeight="1" x14ac:dyDescent="0.2">
      <c r="B30" s="159" t="s">
        <v>132</v>
      </c>
      <c r="C30" s="160"/>
      <c r="D30" s="160"/>
      <c r="E30" s="160"/>
      <c r="F30" s="160"/>
      <c r="G30" s="160"/>
      <c r="H30" s="160"/>
      <c r="I30" s="160"/>
      <c r="J30" s="160"/>
      <c r="K30" s="160"/>
      <c r="L30" s="160"/>
      <c r="M30" s="161" t="s">
        <v>112</v>
      </c>
      <c r="N30" s="161"/>
      <c r="O30" s="161" t="s">
        <v>48</v>
      </c>
      <c r="P30" s="161"/>
      <c r="Q30" s="162" t="s">
        <v>49</v>
      </c>
      <c r="R30" s="162"/>
      <c r="S30" s="80" t="s">
        <v>50</v>
      </c>
      <c r="T30" s="80" t="s">
        <v>133</v>
      </c>
      <c r="U30" s="80" t="s">
        <v>134</v>
      </c>
      <c r="V30" s="80">
        <f t="shared" si="0"/>
        <v>143.22999999999999</v>
      </c>
      <c r="W30" s="81">
        <f t="shared" si="1"/>
        <v>66.599999999999994</v>
      </c>
    </row>
    <row r="31" spans="2:27" ht="56.25" customHeight="1" thickBot="1" x14ac:dyDescent="0.25">
      <c r="B31" s="159" t="s">
        <v>135</v>
      </c>
      <c r="C31" s="160"/>
      <c r="D31" s="160"/>
      <c r="E31" s="160"/>
      <c r="F31" s="160"/>
      <c r="G31" s="160"/>
      <c r="H31" s="160"/>
      <c r="I31" s="160"/>
      <c r="J31" s="160"/>
      <c r="K31" s="160"/>
      <c r="L31" s="160"/>
      <c r="M31" s="161" t="s">
        <v>112</v>
      </c>
      <c r="N31" s="161"/>
      <c r="O31" s="161" t="s">
        <v>48</v>
      </c>
      <c r="P31" s="161"/>
      <c r="Q31" s="162" t="s">
        <v>49</v>
      </c>
      <c r="R31" s="162"/>
      <c r="S31" s="80" t="s">
        <v>50</v>
      </c>
      <c r="T31" s="80" t="s">
        <v>51</v>
      </c>
      <c r="U31" s="80" t="s">
        <v>136</v>
      </c>
      <c r="V31" s="80">
        <f t="shared" si="0"/>
        <v>77.2</v>
      </c>
      <c r="W31" s="81">
        <f t="shared" si="1"/>
        <v>38.6</v>
      </c>
    </row>
    <row r="32" spans="2:27" ht="21.75" customHeight="1" thickTop="1" thickBot="1" x14ac:dyDescent="0.25">
      <c r="B32" s="1" t="s">
        <v>63</v>
      </c>
      <c r="C32" s="2"/>
      <c r="D32" s="2"/>
      <c r="E32" s="2"/>
      <c r="F32" s="2"/>
      <c r="G32" s="2"/>
      <c r="H32" s="3"/>
      <c r="I32" s="3"/>
      <c r="J32" s="3"/>
      <c r="K32" s="3"/>
      <c r="L32" s="3"/>
      <c r="M32" s="3"/>
      <c r="N32" s="3"/>
      <c r="O32" s="3"/>
      <c r="P32" s="3"/>
      <c r="Q32" s="3"/>
      <c r="R32" s="3"/>
      <c r="S32" s="3"/>
      <c r="T32" s="3"/>
      <c r="U32" s="3"/>
      <c r="V32" s="3"/>
      <c r="W32" s="4"/>
      <c r="X32" s="82"/>
    </row>
    <row r="33" spans="2:25" ht="29.25" customHeight="1" thickTop="1" thickBot="1" x14ac:dyDescent="0.25">
      <c r="B33" s="143" t="s">
        <v>2096</v>
      </c>
      <c r="C33" s="144"/>
      <c r="D33" s="144"/>
      <c r="E33" s="144"/>
      <c r="F33" s="144"/>
      <c r="G33" s="144"/>
      <c r="H33" s="144"/>
      <c r="I33" s="144"/>
      <c r="J33" s="144"/>
      <c r="K33" s="144"/>
      <c r="L33" s="144"/>
      <c r="M33" s="144"/>
      <c r="N33" s="144"/>
      <c r="O33" s="144"/>
      <c r="P33" s="144"/>
      <c r="Q33" s="145"/>
      <c r="R33" s="83" t="s">
        <v>41</v>
      </c>
      <c r="S33" s="149" t="s">
        <v>42</v>
      </c>
      <c r="T33" s="149"/>
      <c r="U33" s="84" t="s">
        <v>64</v>
      </c>
      <c r="V33" s="150" t="s">
        <v>65</v>
      </c>
      <c r="W33" s="151"/>
    </row>
    <row r="34" spans="2:25" ht="30.75" customHeight="1" thickBot="1" x14ac:dyDescent="0.25">
      <c r="B34" s="146"/>
      <c r="C34" s="147"/>
      <c r="D34" s="147"/>
      <c r="E34" s="147"/>
      <c r="F34" s="147"/>
      <c r="G34" s="147"/>
      <c r="H34" s="147"/>
      <c r="I34" s="147"/>
      <c r="J34" s="147"/>
      <c r="K34" s="147"/>
      <c r="L34" s="147"/>
      <c r="M34" s="147"/>
      <c r="N34" s="147"/>
      <c r="O34" s="147"/>
      <c r="P34" s="147"/>
      <c r="Q34" s="148"/>
      <c r="R34" s="85" t="s">
        <v>66</v>
      </c>
      <c r="S34" s="85" t="s">
        <v>66</v>
      </c>
      <c r="T34" s="85" t="s">
        <v>48</v>
      </c>
      <c r="U34" s="85" t="s">
        <v>66</v>
      </c>
      <c r="V34" s="85" t="s">
        <v>67</v>
      </c>
      <c r="W34" s="86" t="s">
        <v>68</v>
      </c>
      <c r="Y34" s="82"/>
    </row>
    <row r="35" spans="2:25" ht="23.25" customHeight="1" thickBot="1" x14ac:dyDescent="0.25">
      <c r="B35" s="152" t="s">
        <v>69</v>
      </c>
      <c r="C35" s="153"/>
      <c r="D35" s="153"/>
      <c r="E35" s="87" t="s">
        <v>137</v>
      </c>
      <c r="F35" s="87"/>
      <c r="G35" s="87"/>
      <c r="H35" s="88"/>
      <c r="I35" s="88"/>
      <c r="J35" s="88"/>
      <c r="K35" s="88"/>
      <c r="L35" s="88"/>
      <c r="M35" s="88"/>
      <c r="N35" s="88"/>
      <c r="O35" s="88"/>
      <c r="P35" s="89"/>
      <c r="Q35" s="89"/>
      <c r="R35" s="90" t="s">
        <v>138</v>
      </c>
      <c r="S35" s="91" t="s">
        <v>10</v>
      </c>
      <c r="T35" s="89"/>
      <c r="U35" s="91" t="s">
        <v>139</v>
      </c>
      <c r="V35" s="89"/>
      <c r="W35" s="92">
        <f>+IF(ISERR(U35/R35*100),"N/A",ROUND(U35/R35*100,2))</f>
        <v>4.5199999999999996</v>
      </c>
    </row>
    <row r="36" spans="2:25" ht="26.25" customHeight="1" x14ac:dyDescent="0.2">
      <c r="B36" s="154" t="s">
        <v>73</v>
      </c>
      <c r="C36" s="155"/>
      <c r="D36" s="155"/>
      <c r="E36" s="93" t="s">
        <v>137</v>
      </c>
      <c r="F36" s="93"/>
      <c r="G36" s="93"/>
      <c r="H36" s="94"/>
      <c r="I36" s="94"/>
      <c r="J36" s="94"/>
      <c r="K36" s="94"/>
      <c r="L36" s="94"/>
      <c r="M36" s="94"/>
      <c r="N36" s="94"/>
      <c r="O36" s="94"/>
      <c r="P36" s="95"/>
      <c r="Q36" s="95"/>
      <c r="R36" s="96" t="s">
        <v>140</v>
      </c>
      <c r="S36" s="97" t="s">
        <v>141</v>
      </c>
      <c r="T36" s="97">
        <f>+IF(ISERR(S36/R36*100),"N/A",ROUND(S36/R36*100,2))</f>
        <v>7.04</v>
      </c>
      <c r="U36" s="97" t="s">
        <v>139</v>
      </c>
      <c r="V36" s="97">
        <f>+IF(ISERR(U36/S36*100),"N/A",ROUND(U36/S36*100,2))</f>
        <v>71.430000000000007</v>
      </c>
      <c r="W36" s="98">
        <f>+IF(ISERR(U36/R36*100),"N/A",ROUND(U36/R36*100,2))</f>
        <v>5.03</v>
      </c>
    </row>
    <row r="37" spans="2:25" ht="23.25" customHeight="1" thickBot="1" x14ac:dyDescent="0.25">
      <c r="B37" s="152" t="s">
        <v>69</v>
      </c>
      <c r="C37" s="153"/>
      <c r="D37" s="153"/>
      <c r="E37" s="87" t="s">
        <v>142</v>
      </c>
      <c r="F37" s="87"/>
      <c r="G37" s="87"/>
      <c r="H37" s="88"/>
      <c r="I37" s="88"/>
      <c r="J37" s="88"/>
      <c r="K37" s="88"/>
      <c r="L37" s="88"/>
      <c r="M37" s="88"/>
      <c r="N37" s="88"/>
      <c r="O37" s="88"/>
      <c r="P37" s="89"/>
      <c r="Q37" s="89"/>
      <c r="R37" s="90" t="s">
        <v>143</v>
      </c>
      <c r="S37" s="91" t="s">
        <v>10</v>
      </c>
      <c r="T37" s="89"/>
      <c r="U37" s="91" t="s">
        <v>62</v>
      </c>
      <c r="V37" s="89"/>
      <c r="W37" s="92">
        <f>+IF(ISERR(U37/R37*100),"N/A",ROUND(U37/R37*100,2))</f>
        <v>0</v>
      </c>
    </row>
    <row r="38" spans="2:25" ht="26.25" customHeight="1" thickBot="1" x14ac:dyDescent="0.25">
      <c r="B38" s="154" t="s">
        <v>73</v>
      </c>
      <c r="C38" s="155"/>
      <c r="D38" s="155"/>
      <c r="E38" s="93" t="s">
        <v>142</v>
      </c>
      <c r="F38" s="93"/>
      <c r="G38" s="93"/>
      <c r="H38" s="94"/>
      <c r="I38" s="94"/>
      <c r="J38" s="94"/>
      <c r="K38" s="94"/>
      <c r="L38" s="94"/>
      <c r="M38" s="94"/>
      <c r="N38" s="94"/>
      <c r="O38" s="94"/>
      <c r="P38" s="95"/>
      <c r="Q38" s="95"/>
      <c r="R38" s="96" t="s">
        <v>144</v>
      </c>
      <c r="S38" s="97" t="s">
        <v>62</v>
      </c>
      <c r="T38" s="97">
        <f>+IF(ISERR(S38/R38*100),"N/A",ROUND(S38/R38*100,2))</f>
        <v>0</v>
      </c>
      <c r="U38" s="97" t="s">
        <v>62</v>
      </c>
      <c r="V38" s="97" t="str">
        <f>+IF(ISERR(U38/S38*100),"N/A",ROUND(U38/S38*100,2))</f>
        <v>N/A</v>
      </c>
      <c r="W38" s="98">
        <f>+IF(ISERR(U38/R38*100),"N/A",ROUND(U38/R38*100,2))</f>
        <v>0</v>
      </c>
    </row>
    <row r="39" spans="2:25" ht="22.5" customHeight="1" thickTop="1" thickBot="1" x14ac:dyDescent="0.25">
      <c r="B39" s="1" t="s">
        <v>76</v>
      </c>
      <c r="C39" s="2"/>
      <c r="D39" s="2"/>
      <c r="E39" s="2"/>
      <c r="F39" s="2"/>
      <c r="G39" s="2"/>
      <c r="H39" s="3"/>
      <c r="I39" s="3"/>
      <c r="J39" s="3"/>
      <c r="K39" s="3"/>
      <c r="L39" s="3"/>
      <c r="M39" s="3"/>
      <c r="N39" s="3"/>
      <c r="O39" s="3"/>
      <c r="P39" s="3"/>
      <c r="Q39" s="3"/>
      <c r="R39" s="3"/>
      <c r="S39" s="3"/>
      <c r="T39" s="3"/>
      <c r="U39" s="3"/>
      <c r="V39" s="3"/>
      <c r="W39" s="4"/>
    </row>
    <row r="40" spans="2:25" ht="37.5" customHeight="1" thickTop="1" x14ac:dyDescent="0.2">
      <c r="B40" s="137" t="s">
        <v>2401</v>
      </c>
      <c r="C40" s="138"/>
      <c r="D40" s="138"/>
      <c r="E40" s="138"/>
      <c r="F40" s="138"/>
      <c r="G40" s="138"/>
      <c r="H40" s="138"/>
      <c r="I40" s="138"/>
      <c r="J40" s="138"/>
      <c r="K40" s="138"/>
      <c r="L40" s="138"/>
      <c r="M40" s="138"/>
      <c r="N40" s="138"/>
      <c r="O40" s="138"/>
      <c r="P40" s="138"/>
      <c r="Q40" s="138"/>
      <c r="R40" s="138"/>
      <c r="S40" s="138"/>
      <c r="T40" s="138"/>
      <c r="U40" s="138"/>
      <c r="V40" s="138"/>
      <c r="W40" s="139"/>
    </row>
    <row r="41" spans="2:25" ht="128.25" customHeight="1" thickBot="1" x14ac:dyDescent="0.25">
      <c r="B41" s="156"/>
      <c r="C41" s="157"/>
      <c r="D41" s="157"/>
      <c r="E41" s="157"/>
      <c r="F41" s="157"/>
      <c r="G41" s="157"/>
      <c r="H41" s="157"/>
      <c r="I41" s="157"/>
      <c r="J41" s="157"/>
      <c r="K41" s="157"/>
      <c r="L41" s="157"/>
      <c r="M41" s="157"/>
      <c r="N41" s="157"/>
      <c r="O41" s="157"/>
      <c r="P41" s="157"/>
      <c r="Q41" s="157"/>
      <c r="R41" s="157"/>
      <c r="S41" s="157"/>
      <c r="T41" s="157"/>
      <c r="U41" s="157"/>
      <c r="V41" s="157"/>
      <c r="W41" s="158"/>
    </row>
    <row r="42" spans="2:25" ht="37.5" customHeight="1" thickTop="1" x14ac:dyDescent="0.2">
      <c r="B42" s="137" t="s">
        <v>2402</v>
      </c>
      <c r="C42" s="138"/>
      <c r="D42" s="138"/>
      <c r="E42" s="138"/>
      <c r="F42" s="138"/>
      <c r="G42" s="138"/>
      <c r="H42" s="138"/>
      <c r="I42" s="138"/>
      <c r="J42" s="138"/>
      <c r="K42" s="138"/>
      <c r="L42" s="138"/>
      <c r="M42" s="138"/>
      <c r="N42" s="138"/>
      <c r="O42" s="138"/>
      <c r="P42" s="138"/>
      <c r="Q42" s="138"/>
      <c r="R42" s="138"/>
      <c r="S42" s="138"/>
      <c r="T42" s="138"/>
      <c r="U42" s="138"/>
      <c r="V42" s="138"/>
      <c r="W42" s="139"/>
    </row>
    <row r="43" spans="2:25" ht="111.75" customHeight="1" thickBot="1" x14ac:dyDescent="0.25">
      <c r="B43" s="156"/>
      <c r="C43" s="157"/>
      <c r="D43" s="157"/>
      <c r="E43" s="157"/>
      <c r="F43" s="157"/>
      <c r="G43" s="157"/>
      <c r="H43" s="157"/>
      <c r="I43" s="157"/>
      <c r="J43" s="157"/>
      <c r="K43" s="157"/>
      <c r="L43" s="157"/>
      <c r="M43" s="157"/>
      <c r="N43" s="157"/>
      <c r="O43" s="157"/>
      <c r="P43" s="157"/>
      <c r="Q43" s="157"/>
      <c r="R43" s="157"/>
      <c r="S43" s="157"/>
      <c r="T43" s="157"/>
      <c r="U43" s="157"/>
      <c r="V43" s="157"/>
      <c r="W43" s="158"/>
    </row>
    <row r="44" spans="2:25" ht="37.5" customHeight="1" thickTop="1" x14ac:dyDescent="0.2">
      <c r="B44" s="137" t="s">
        <v>2403</v>
      </c>
      <c r="C44" s="138"/>
      <c r="D44" s="138"/>
      <c r="E44" s="138"/>
      <c r="F44" s="138"/>
      <c r="G44" s="138"/>
      <c r="H44" s="138"/>
      <c r="I44" s="138"/>
      <c r="J44" s="138"/>
      <c r="K44" s="138"/>
      <c r="L44" s="138"/>
      <c r="M44" s="138"/>
      <c r="N44" s="138"/>
      <c r="O44" s="138"/>
      <c r="P44" s="138"/>
      <c r="Q44" s="138"/>
      <c r="R44" s="138"/>
      <c r="S44" s="138"/>
      <c r="T44" s="138"/>
      <c r="U44" s="138"/>
      <c r="V44" s="138"/>
      <c r="W44" s="139"/>
    </row>
    <row r="45" spans="2:25" ht="57" customHeight="1" thickBot="1" x14ac:dyDescent="0.25">
      <c r="B45" s="140"/>
      <c r="C45" s="141"/>
      <c r="D45" s="141"/>
      <c r="E45" s="141"/>
      <c r="F45" s="141"/>
      <c r="G45" s="141"/>
      <c r="H45" s="141"/>
      <c r="I45" s="141"/>
      <c r="J45" s="141"/>
      <c r="K45" s="141"/>
      <c r="L45" s="141"/>
      <c r="M45" s="141"/>
      <c r="N45" s="141"/>
      <c r="O45" s="141"/>
      <c r="P45" s="141"/>
      <c r="Q45" s="141"/>
      <c r="R45" s="141"/>
      <c r="S45" s="141"/>
      <c r="T45" s="141"/>
      <c r="U45" s="141"/>
      <c r="V45" s="141"/>
      <c r="W45" s="142"/>
    </row>
  </sheetData>
  <mergeCells count="9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8:D38"/>
    <mergeCell ref="B40:W41"/>
    <mergeCell ref="B42:W43"/>
    <mergeCell ref="B44:W45"/>
    <mergeCell ref="B33:Q34"/>
    <mergeCell ref="S33:T33"/>
    <mergeCell ref="V33:W33"/>
    <mergeCell ref="B35:D35"/>
    <mergeCell ref="B36:D36"/>
    <mergeCell ref="B37:D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115</v>
      </c>
      <c r="D4" s="190" t="s">
        <v>1355</v>
      </c>
      <c r="E4" s="190"/>
      <c r="F4" s="190"/>
      <c r="G4" s="190"/>
      <c r="H4" s="191"/>
      <c r="I4" s="63"/>
      <c r="J4" s="192" t="s">
        <v>6</v>
      </c>
      <c r="K4" s="190"/>
      <c r="L4" s="62" t="s">
        <v>207</v>
      </c>
      <c r="M4" s="193" t="s">
        <v>206</v>
      </c>
      <c r="N4" s="193"/>
      <c r="O4" s="193"/>
      <c r="P4" s="193"/>
      <c r="Q4" s="194"/>
      <c r="R4" s="64"/>
      <c r="S4" s="195" t="s">
        <v>2141</v>
      </c>
      <c r="T4" s="196"/>
      <c r="U4" s="196"/>
      <c r="V4" s="183" t="s">
        <v>1469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1461</v>
      </c>
      <c r="D6" s="179" t="s">
        <v>1468</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1466</v>
      </c>
      <c r="K8" s="71" t="s">
        <v>1467</v>
      </c>
      <c r="L8" s="71" t="s">
        <v>1466</v>
      </c>
      <c r="M8" s="71" t="s">
        <v>1465</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1464</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1463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1462</v>
      </c>
      <c r="C21" s="160"/>
      <c r="D21" s="160"/>
      <c r="E21" s="160"/>
      <c r="F21" s="160"/>
      <c r="G21" s="160"/>
      <c r="H21" s="160"/>
      <c r="I21" s="160"/>
      <c r="J21" s="160"/>
      <c r="K21" s="160"/>
      <c r="L21" s="160"/>
      <c r="M21" s="161" t="s">
        <v>1461</v>
      </c>
      <c r="N21" s="161"/>
      <c r="O21" s="161" t="s">
        <v>48</v>
      </c>
      <c r="P21" s="161"/>
      <c r="Q21" s="162" t="s">
        <v>49</v>
      </c>
      <c r="R21" s="162"/>
      <c r="S21" s="80" t="s">
        <v>401</v>
      </c>
      <c r="T21" s="80" t="s">
        <v>1460</v>
      </c>
      <c r="U21" s="80" t="s">
        <v>979</v>
      </c>
      <c r="V21" s="80">
        <f>+IF(ISERR(U21/T21*100),"N/A",ROUND(U21/T21*100,2))</f>
        <v>101.44</v>
      </c>
      <c r="W21" s="81">
        <f>+IF(ISERR(U21/S21*100),"N/A",ROUND(U21/S21*100,2))</f>
        <v>101.67</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1459</v>
      </c>
      <c r="F25" s="87"/>
      <c r="G25" s="87"/>
      <c r="H25" s="88"/>
      <c r="I25" s="88"/>
      <c r="J25" s="88"/>
      <c r="K25" s="88"/>
      <c r="L25" s="88"/>
      <c r="M25" s="88"/>
      <c r="N25" s="88"/>
      <c r="O25" s="88"/>
      <c r="P25" s="89"/>
      <c r="Q25" s="89"/>
      <c r="R25" s="90" t="s">
        <v>287</v>
      </c>
      <c r="S25" s="91" t="s">
        <v>10</v>
      </c>
      <c r="T25" s="89"/>
      <c r="U25" s="91" t="s">
        <v>1458</v>
      </c>
      <c r="V25" s="89"/>
      <c r="W25" s="92">
        <f>+IF(ISERR(U25/R25*100),"N/A",ROUND(U25/R25*100,2))</f>
        <v>46.97</v>
      </c>
    </row>
    <row r="26" spans="2:27" ht="26.25" customHeight="1" thickBot="1" x14ac:dyDescent="0.25">
      <c r="B26" s="154" t="s">
        <v>73</v>
      </c>
      <c r="C26" s="155"/>
      <c r="D26" s="155"/>
      <c r="E26" s="93" t="s">
        <v>1459</v>
      </c>
      <c r="F26" s="93"/>
      <c r="G26" s="93"/>
      <c r="H26" s="94"/>
      <c r="I26" s="94"/>
      <c r="J26" s="94"/>
      <c r="K26" s="94"/>
      <c r="L26" s="94"/>
      <c r="M26" s="94"/>
      <c r="N26" s="94"/>
      <c r="O26" s="94"/>
      <c r="P26" s="95"/>
      <c r="Q26" s="95"/>
      <c r="R26" s="96" t="s">
        <v>144</v>
      </c>
      <c r="S26" s="97" t="s">
        <v>1440</v>
      </c>
      <c r="T26" s="97">
        <f>+IF(ISERR(S26/R26*100),"N/A",ROUND(S26/R26*100,2))</f>
        <v>58.02</v>
      </c>
      <c r="U26" s="97" t="s">
        <v>1458</v>
      </c>
      <c r="V26" s="97">
        <f>+IF(ISERR(U26/S26*100),"N/A",ROUND(U26/S26*100,2))</f>
        <v>72.94</v>
      </c>
      <c r="W26" s="98">
        <f>+IF(ISERR(U26/R26*100),"N/A",ROUND(U26/R26*100,2))</f>
        <v>42.32</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2252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34.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2253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24.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2254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1486</v>
      </c>
      <c r="D4" s="190" t="s">
        <v>1485</v>
      </c>
      <c r="E4" s="190"/>
      <c r="F4" s="190"/>
      <c r="G4" s="190"/>
      <c r="H4" s="191"/>
      <c r="I4" s="63"/>
      <c r="J4" s="192" t="s">
        <v>6</v>
      </c>
      <c r="K4" s="190"/>
      <c r="L4" s="62" t="s">
        <v>1484</v>
      </c>
      <c r="M4" s="193" t="s">
        <v>1483</v>
      </c>
      <c r="N4" s="193"/>
      <c r="O4" s="193"/>
      <c r="P4" s="193"/>
      <c r="Q4" s="194"/>
      <c r="R4" s="64"/>
      <c r="S4" s="195" t="s">
        <v>2141</v>
      </c>
      <c r="T4" s="196"/>
      <c r="U4" s="196"/>
      <c r="V4" s="183" t="s">
        <v>1472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1474</v>
      </c>
      <c r="D6" s="179" t="s">
        <v>1482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345</v>
      </c>
      <c r="K8" s="71" t="s">
        <v>1481</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1480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1479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1478</v>
      </c>
      <c r="C21" s="160"/>
      <c r="D21" s="160"/>
      <c r="E21" s="160"/>
      <c r="F21" s="160"/>
      <c r="G21" s="160"/>
      <c r="H21" s="160"/>
      <c r="I21" s="160"/>
      <c r="J21" s="160"/>
      <c r="K21" s="160"/>
      <c r="L21" s="160"/>
      <c r="M21" s="161" t="s">
        <v>1474</v>
      </c>
      <c r="N21" s="161"/>
      <c r="O21" s="161" t="s">
        <v>48</v>
      </c>
      <c r="P21" s="161"/>
      <c r="Q21" s="162" t="s">
        <v>49</v>
      </c>
      <c r="R21" s="162"/>
      <c r="S21" s="80" t="s">
        <v>125</v>
      </c>
      <c r="T21" s="80" t="s">
        <v>125</v>
      </c>
      <c r="U21" s="80" t="s">
        <v>1477</v>
      </c>
      <c r="V21" s="80">
        <f>+IF(ISERR(U21/T21*100),"N/A",ROUND(U21/T21*100,2))</f>
        <v>2.67</v>
      </c>
      <c r="W21" s="81">
        <f>+IF(ISERR(U21/S21*100),"N/A",ROUND(U21/S21*100,2))</f>
        <v>2.67</v>
      </c>
    </row>
    <row r="22" spans="2:27" ht="56.25" customHeight="1" x14ac:dyDescent="0.2">
      <c r="B22" s="159" t="s">
        <v>1476</v>
      </c>
      <c r="C22" s="160"/>
      <c r="D22" s="160"/>
      <c r="E22" s="160"/>
      <c r="F22" s="160"/>
      <c r="G22" s="160"/>
      <c r="H22" s="160"/>
      <c r="I22" s="160"/>
      <c r="J22" s="160"/>
      <c r="K22" s="160"/>
      <c r="L22" s="160"/>
      <c r="M22" s="161" t="s">
        <v>1474</v>
      </c>
      <c r="N22" s="161"/>
      <c r="O22" s="161" t="s">
        <v>48</v>
      </c>
      <c r="P22" s="161"/>
      <c r="Q22" s="162" t="s">
        <v>49</v>
      </c>
      <c r="R22" s="162"/>
      <c r="S22" s="80" t="s">
        <v>459</v>
      </c>
      <c r="T22" s="80" t="s">
        <v>62</v>
      </c>
      <c r="U22" s="80" t="s">
        <v>62</v>
      </c>
      <c r="V22" s="80" t="str">
        <f>+IF(ISERR(U22/T22*100),"N/A",ROUND(U22/T22*100,2))</f>
        <v>N/A</v>
      </c>
      <c r="W22" s="81">
        <f>+IF(ISERR(U22/S22*100),"N/A",ROUND(U22/S22*100,2))</f>
        <v>0</v>
      </c>
    </row>
    <row r="23" spans="2:27" ht="56.25" customHeight="1" thickBot="1" x14ac:dyDescent="0.25">
      <c r="B23" s="159" t="s">
        <v>1475</v>
      </c>
      <c r="C23" s="160"/>
      <c r="D23" s="160"/>
      <c r="E23" s="160"/>
      <c r="F23" s="160"/>
      <c r="G23" s="160"/>
      <c r="H23" s="160"/>
      <c r="I23" s="160"/>
      <c r="J23" s="160"/>
      <c r="K23" s="160"/>
      <c r="L23" s="160"/>
      <c r="M23" s="161" t="s">
        <v>1474</v>
      </c>
      <c r="N23" s="161"/>
      <c r="O23" s="161" t="s">
        <v>48</v>
      </c>
      <c r="P23" s="161"/>
      <c r="Q23" s="162" t="s">
        <v>49</v>
      </c>
      <c r="R23" s="162"/>
      <c r="S23" s="80" t="s">
        <v>672</v>
      </c>
      <c r="T23" s="80" t="s">
        <v>62</v>
      </c>
      <c r="U23" s="80" t="s">
        <v>483</v>
      </c>
      <c r="V23" s="80" t="str">
        <f>+IF(ISERR(U23/T23*100),"N/A",ROUND(U23/T23*100,2))</f>
        <v>N/A</v>
      </c>
      <c r="W23" s="81">
        <f>+IF(ISERR(U23/S23*100),"N/A",ROUND(U23/S23*100,2))</f>
        <v>92</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1473</v>
      </c>
      <c r="F27" s="87"/>
      <c r="G27" s="87"/>
      <c r="H27" s="88"/>
      <c r="I27" s="88"/>
      <c r="J27" s="88"/>
      <c r="K27" s="88"/>
      <c r="L27" s="88"/>
      <c r="M27" s="88"/>
      <c r="N27" s="88"/>
      <c r="O27" s="88"/>
      <c r="P27" s="89"/>
      <c r="Q27" s="89"/>
      <c r="R27" s="90" t="s">
        <v>1472</v>
      </c>
      <c r="S27" s="91" t="s">
        <v>10</v>
      </c>
      <c r="T27" s="89"/>
      <c r="U27" s="91" t="s">
        <v>1470</v>
      </c>
      <c r="V27" s="89"/>
      <c r="W27" s="92">
        <f>+IF(ISERR(U27/R27*100),"N/A",ROUND(U27/R27*100,2))</f>
        <v>12</v>
      </c>
    </row>
    <row r="28" spans="2:27" ht="26.25" customHeight="1" thickBot="1" x14ac:dyDescent="0.25">
      <c r="B28" s="154" t="s">
        <v>73</v>
      </c>
      <c r="C28" s="155"/>
      <c r="D28" s="155"/>
      <c r="E28" s="93" t="s">
        <v>1473</v>
      </c>
      <c r="F28" s="93"/>
      <c r="G28" s="93"/>
      <c r="H28" s="94"/>
      <c r="I28" s="94"/>
      <c r="J28" s="94"/>
      <c r="K28" s="94"/>
      <c r="L28" s="94"/>
      <c r="M28" s="94"/>
      <c r="N28" s="94"/>
      <c r="O28" s="94"/>
      <c r="P28" s="95"/>
      <c r="Q28" s="95"/>
      <c r="R28" s="96" t="s">
        <v>1472</v>
      </c>
      <c r="S28" s="97" t="s">
        <v>1471</v>
      </c>
      <c r="T28" s="97">
        <f>+IF(ISERR(S28/R28*100),"N/A",ROUND(S28/R28*100,2))</f>
        <v>54</v>
      </c>
      <c r="U28" s="97" t="s">
        <v>1470</v>
      </c>
      <c r="V28" s="97">
        <f>+IF(ISERR(U28/S28*100),"N/A",ROUND(U28/S28*100,2))</f>
        <v>22.22</v>
      </c>
      <c r="W28" s="98">
        <f>+IF(ISERR(U28/R28*100),"N/A",ROUND(U28/R28*100,2))</f>
        <v>12</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2249</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24.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2250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2251</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1486</v>
      </c>
      <c r="D4" s="190" t="s">
        <v>1485</v>
      </c>
      <c r="E4" s="190"/>
      <c r="F4" s="190"/>
      <c r="G4" s="190"/>
      <c r="H4" s="191"/>
      <c r="I4" s="63"/>
      <c r="J4" s="192" t="s">
        <v>6</v>
      </c>
      <c r="K4" s="190"/>
      <c r="L4" s="62" t="s">
        <v>1493</v>
      </c>
      <c r="M4" s="193" t="s">
        <v>1492</v>
      </c>
      <c r="N4" s="193"/>
      <c r="O4" s="193"/>
      <c r="P4" s="193"/>
      <c r="Q4" s="194"/>
      <c r="R4" s="64"/>
      <c r="S4" s="195" t="s">
        <v>2141</v>
      </c>
      <c r="T4" s="196"/>
      <c r="U4" s="196"/>
      <c r="V4" s="183" t="s">
        <v>1432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569</v>
      </c>
      <c r="D6" s="179" t="s">
        <v>1491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1490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1489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1488</v>
      </c>
      <c r="C21" s="160"/>
      <c r="D21" s="160"/>
      <c r="E21" s="160"/>
      <c r="F21" s="160"/>
      <c r="G21" s="160"/>
      <c r="H21" s="160"/>
      <c r="I21" s="160"/>
      <c r="J21" s="160"/>
      <c r="K21" s="160"/>
      <c r="L21" s="160"/>
      <c r="M21" s="161" t="s">
        <v>569</v>
      </c>
      <c r="N21" s="161"/>
      <c r="O21" s="161" t="s">
        <v>48</v>
      </c>
      <c r="P21" s="161"/>
      <c r="Q21" s="162" t="s">
        <v>49</v>
      </c>
      <c r="R21" s="162"/>
      <c r="S21" s="80" t="s">
        <v>201</v>
      </c>
      <c r="T21" s="80" t="s">
        <v>840</v>
      </c>
      <c r="U21" s="80" t="s">
        <v>1123</v>
      </c>
      <c r="V21" s="80">
        <f>+IF(ISERR(U21/T21*100),"N/A",ROUND(U21/T21*100,2))</f>
        <v>272.73</v>
      </c>
      <c r="W21" s="81">
        <f>+IF(ISERR(U21/S21*100),"N/A",ROUND(U21/S21*100,2))</f>
        <v>90</v>
      </c>
    </row>
    <row r="22" spans="2:27" ht="56.25" customHeight="1" thickBot="1" x14ac:dyDescent="0.25">
      <c r="B22" s="159" t="s">
        <v>1487</v>
      </c>
      <c r="C22" s="160"/>
      <c r="D22" s="160"/>
      <c r="E22" s="160"/>
      <c r="F22" s="160"/>
      <c r="G22" s="160"/>
      <c r="H22" s="160"/>
      <c r="I22" s="160"/>
      <c r="J22" s="160"/>
      <c r="K22" s="160"/>
      <c r="L22" s="160"/>
      <c r="M22" s="161" t="s">
        <v>569</v>
      </c>
      <c r="N22" s="161"/>
      <c r="O22" s="161" t="s">
        <v>48</v>
      </c>
      <c r="P22" s="161"/>
      <c r="Q22" s="162" t="s">
        <v>49</v>
      </c>
      <c r="R22" s="162"/>
      <c r="S22" s="80" t="s">
        <v>201</v>
      </c>
      <c r="T22" s="80" t="s">
        <v>840</v>
      </c>
      <c r="U22" s="80" t="s">
        <v>1123</v>
      </c>
      <c r="V22" s="80">
        <f>+IF(ISERR(U22/T22*100),"N/A",ROUND(U22/T22*100,2))</f>
        <v>272.73</v>
      </c>
      <c r="W22" s="81">
        <f>+IF(ISERR(U22/S22*100),"N/A",ROUND(U22/S22*100,2))</f>
        <v>90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537</v>
      </c>
      <c r="F26" s="87"/>
      <c r="G26" s="87"/>
      <c r="H26" s="88"/>
      <c r="I26" s="88"/>
      <c r="J26" s="88"/>
      <c r="K26" s="88"/>
      <c r="L26" s="88"/>
      <c r="M26" s="88"/>
      <c r="N26" s="88"/>
      <c r="O26" s="88"/>
      <c r="P26" s="89"/>
      <c r="Q26" s="89"/>
      <c r="R26" s="90" t="s">
        <v>1432</v>
      </c>
      <c r="S26" s="91" t="s">
        <v>10</v>
      </c>
      <c r="T26" s="89"/>
      <c r="U26" s="91">
        <v>3.7235999999999998E-2</v>
      </c>
      <c r="V26" s="89"/>
      <c r="W26" s="92">
        <f>+IF(ISERR(U26/R26*100),"N/A",ROUND(U26/R26*100,2))</f>
        <v>37.24</v>
      </c>
    </row>
    <row r="27" spans="2:27" ht="26.25" customHeight="1" thickBot="1" x14ac:dyDescent="0.25">
      <c r="B27" s="154" t="s">
        <v>73</v>
      </c>
      <c r="C27" s="155"/>
      <c r="D27" s="155"/>
      <c r="E27" s="93" t="s">
        <v>537</v>
      </c>
      <c r="F27" s="93"/>
      <c r="G27" s="93"/>
      <c r="H27" s="94"/>
      <c r="I27" s="94"/>
      <c r="J27" s="94"/>
      <c r="K27" s="94"/>
      <c r="L27" s="94"/>
      <c r="M27" s="94"/>
      <c r="N27" s="94"/>
      <c r="O27" s="94"/>
      <c r="P27" s="95"/>
      <c r="Q27" s="95"/>
      <c r="R27" s="96" t="s">
        <v>1432</v>
      </c>
      <c r="S27" s="97" t="s">
        <v>1019</v>
      </c>
      <c r="T27" s="97">
        <f>+IF(ISERR(S27/R27*100),"N/A",ROUND(S27/R27*100,2))</f>
        <v>40</v>
      </c>
      <c r="U27" s="97">
        <v>3.7235999999999998E-2</v>
      </c>
      <c r="V27" s="97">
        <f>+IF(ISERR(U27/S27*100),"N/A",ROUND(U27/S27*100,2))</f>
        <v>93.09</v>
      </c>
      <c r="W27" s="98">
        <f>+IF(ISERR(U27/R27*100),"N/A",ROUND(U27/R27*100,2))</f>
        <v>37.24</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2246</v>
      </c>
      <c r="C29" s="138"/>
      <c r="D29" s="138"/>
      <c r="E29" s="138"/>
      <c r="F29" s="138"/>
      <c r="G29" s="138"/>
      <c r="H29" s="138"/>
      <c r="I29" s="138"/>
      <c r="J29" s="138"/>
      <c r="K29" s="138"/>
      <c r="L29" s="138"/>
      <c r="M29" s="138"/>
      <c r="N29" s="138"/>
      <c r="O29" s="138"/>
      <c r="P29" s="138"/>
      <c r="Q29" s="138"/>
      <c r="R29" s="138"/>
      <c r="S29" s="138"/>
      <c r="T29" s="138"/>
      <c r="U29" s="138"/>
      <c r="V29" s="138"/>
      <c r="W29" s="139"/>
    </row>
    <row r="30" spans="2:27" ht="25.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2247</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2248</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70" zoomScaleNormal="100" zoomScaleSheetLayoutView="70" workbookViewId="0">
      <selection sqref="A1:P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3" width="10" style="59"/>
    <col min="24" max="24" width="10" style="106"/>
    <col min="25" max="25" width="12.875" style="106" customWidth="1"/>
    <col min="26" max="28" width="10" style="106"/>
    <col min="29" max="29" width="10.5" style="106" bestFit="1" customWidth="1"/>
    <col min="30" max="16384" width="10" style="106"/>
  </cols>
  <sheetData>
    <row r="1" spans="1:29" s="109"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U1" s="54"/>
      <c r="V1" s="55"/>
      <c r="W1" s="56"/>
      <c r="X1" s="112"/>
      <c r="Y1" s="111"/>
      <c r="AC1" s="110"/>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1486</v>
      </c>
      <c r="D4" s="190" t="s">
        <v>1485</v>
      </c>
      <c r="E4" s="190"/>
      <c r="F4" s="190"/>
      <c r="G4" s="190"/>
      <c r="H4" s="191"/>
      <c r="I4" s="63"/>
      <c r="J4" s="192" t="s">
        <v>6</v>
      </c>
      <c r="K4" s="190"/>
      <c r="L4" s="62" t="s">
        <v>207</v>
      </c>
      <c r="M4" s="193" t="s">
        <v>2428</v>
      </c>
      <c r="N4" s="193"/>
      <c r="O4" s="193"/>
      <c r="P4" s="193"/>
      <c r="Q4" s="194"/>
      <c r="R4" s="64"/>
      <c r="S4" s="195" t="s">
        <v>2141</v>
      </c>
      <c r="T4" s="196"/>
      <c r="U4" s="196"/>
      <c r="V4" s="183">
        <v>5.0999999999999996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48.75" customHeight="1" thickBot="1" x14ac:dyDescent="0.25">
      <c r="B6" s="65" t="s">
        <v>11</v>
      </c>
      <c r="C6" s="66">
        <v>410</v>
      </c>
      <c r="D6" s="179" t="s">
        <v>2427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v>413</v>
      </c>
      <c r="D7" s="181" t="s">
        <v>2426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c r="K8" s="71"/>
      <c r="L8" s="71"/>
      <c r="M8" s="71"/>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2425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108" t="s">
        <v>10</v>
      </c>
      <c r="AA20" s="108" t="s">
        <v>46</v>
      </c>
    </row>
    <row r="21" spans="2:27" ht="56.25" customHeight="1" x14ac:dyDescent="0.2">
      <c r="B21" s="159" t="s">
        <v>2424</v>
      </c>
      <c r="C21" s="160"/>
      <c r="D21" s="160"/>
      <c r="E21" s="160"/>
      <c r="F21" s="160"/>
      <c r="G21" s="160"/>
      <c r="H21" s="160"/>
      <c r="I21" s="160"/>
      <c r="J21" s="160"/>
      <c r="K21" s="160"/>
      <c r="L21" s="160"/>
      <c r="M21" s="161">
        <v>410</v>
      </c>
      <c r="N21" s="161"/>
      <c r="O21" s="161"/>
      <c r="P21" s="161"/>
      <c r="Q21" s="162"/>
      <c r="R21" s="162"/>
      <c r="S21" s="80"/>
      <c r="T21" s="80"/>
      <c r="U21" s="80"/>
      <c r="V21" s="80"/>
      <c r="W21" s="81"/>
    </row>
    <row r="22" spans="2:27" ht="56.25" customHeight="1" x14ac:dyDescent="0.2">
      <c r="B22" s="159" t="s">
        <v>2423</v>
      </c>
      <c r="C22" s="160"/>
      <c r="D22" s="160"/>
      <c r="E22" s="160"/>
      <c r="F22" s="160"/>
      <c r="G22" s="160"/>
      <c r="H22" s="160"/>
      <c r="I22" s="160"/>
      <c r="J22" s="160"/>
      <c r="K22" s="160"/>
      <c r="L22" s="160"/>
      <c r="M22" s="161">
        <v>413</v>
      </c>
      <c r="N22" s="161"/>
      <c r="O22" s="161"/>
      <c r="P22" s="161"/>
      <c r="Q22" s="162"/>
      <c r="R22" s="162"/>
      <c r="S22" s="80"/>
      <c r="T22" s="80"/>
      <c r="U22" s="80"/>
      <c r="V22" s="80"/>
      <c r="W22" s="81"/>
    </row>
    <row r="23" spans="2:27" ht="56.25" customHeight="1" x14ac:dyDescent="0.2">
      <c r="B23" s="159" t="s">
        <v>2422</v>
      </c>
      <c r="C23" s="160"/>
      <c r="D23" s="160"/>
      <c r="E23" s="160"/>
      <c r="F23" s="160"/>
      <c r="G23" s="160"/>
      <c r="H23" s="160"/>
      <c r="I23" s="160"/>
      <c r="J23" s="160"/>
      <c r="K23" s="160"/>
      <c r="L23" s="160"/>
      <c r="M23" s="161">
        <v>413</v>
      </c>
      <c r="N23" s="161"/>
      <c r="O23" s="161"/>
      <c r="P23" s="161"/>
      <c r="Q23" s="162"/>
      <c r="R23" s="162"/>
      <c r="S23" s="80"/>
      <c r="T23" s="80"/>
      <c r="U23" s="80"/>
      <c r="V23" s="80"/>
      <c r="W23" s="81"/>
    </row>
    <row r="24" spans="2:27" ht="56.25" customHeight="1" x14ac:dyDescent="0.2">
      <c r="B24" s="159" t="s">
        <v>2421</v>
      </c>
      <c r="C24" s="160"/>
      <c r="D24" s="160"/>
      <c r="E24" s="160"/>
      <c r="F24" s="160"/>
      <c r="G24" s="160"/>
      <c r="H24" s="160"/>
      <c r="I24" s="160"/>
      <c r="J24" s="160"/>
      <c r="K24" s="160"/>
      <c r="L24" s="160"/>
      <c r="M24" s="161">
        <v>413</v>
      </c>
      <c r="N24" s="161"/>
      <c r="O24" s="161"/>
      <c r="P24" s="161"/>
      <c r="Q24" s="162"/>
      <c r="R24" s="162"/>
      <c r="S24" s="80"/>
      <c r="T24" s="80"/>
      <c r="U24" s="80"/>
      <c r="V24" s="80"/>
      <c r="W24" s="81"/>
    </row>
    <row r="25" spans="2:27" ht="56.25" customHeight="1" x14ac:dyDescent="0.2">
      <c r="B25" s="159" t="s">
        <v>2420</v>
      </c>
      <c r="C25" s="160"/>
      <c r="D25" s="160"/>
      <c r="E25" s="160"/>
      <c r="F25" s="160"/>
      <c r="G25" s="160"/>
      <c r="H25" s="160"/>
      <c r="I25" s="160"/>
      <c r="J25" s="160"/>
      <c r="K25" s="160"/>
      <c r="L25" s="160"/>
      <c r="M25" s="161">
        <v>413</v>
      </c>
      <c r="N25" s="161"/>
      <c r="O25" s="161"/>
      <c r="P25" s="161"/>
      <c r="Q25" s="162"/>
      <c r="R25" s="162"/>
      <c r="S25" s="80"/>
      <c r="T25" s="80"/>
      <c r="U25" s="80"/>
      <c r="V25" s="80"/>
      <c r="W25" s="81"/>
    </row>
    <row r="26" spans="2:27" ht="56.25" customHeight="1" x14ac:dyDescent="0.2">
      <c r="B26" s="159" t="s">
        <v>2419</v>
      </c>
      <c r="C26" s="160"/>
      <c r="D26" s="160"/>
      <c r="E26" s="160"/>
      <c r="F26" s="160"/>
      <c r="G26" s="160"/>
      <c r="H26" s="160"/>
      <c r="I26" s="160"/>
      <c r="J26" s="160"/>
      <c r="K26" s="160"/>
      <c r="L26" s="160"/>
      <c r="M26" s="161">
        <v>413</v>
      </c>
      <c r="N26" s="161"/>
      <c r="O26" s="161"/>
      <c r="P26" s="161"/>
      <c r="Q26" s="162"/>
      <c r="R26" s="162"/>
      <c r="S26" s="80"/>
      <c r="T26" s="80"/>
      <c r="U26" s="80"/>
      <c r="V26" s="80"/>
      <c r="W26" s="81"/>
    </row>
    <row r="27" spans="2:27" ht="56.25" customHeight="1" thickBot="1" x14ac:dyDescent="0.25">
      <c r="B27" s="159" t="s">
        <v>2418</v>
      </c>
      <c r="C27" s="160"/>
      <c r="D27" s="160"/>
      <c r="E27" s="160"/>
      <c r="F27" s="160"/>
      <c r="G27" s="160"/>
      <c r="H27" s="160"/>
      <c r="I27" s="160"/>
      <c r="J27" s="160"/>
      <c r="K27" s="160"/>
      <c r="L27" s="160"/>
      <c r="M27" s="161">
        <v>413</v>
      </c>
      <c r="N27" s="161"/>
      <c r="O27" s="161"/>
      <c r="P27" s="161"/>
      <c r="Q27" s="162"/>
      <c r="R27" s="162"/>
      <c r="S27" s="80"/>
      <c r="T27" s="80"/>
      <c r="U27" s="80"/>
      <c r="V27" s="80"/>
      <c r="W27" s="81"/>
    </row>
    <row r="28" spans="2:27" ht="21.75" customHeight="1" thickTop="1" thickBot="1" x14ac:dyDescent="0.25">
      <c r="B28" s="1" t="s">
        <v>63</v>
      </c>
      <c r="C28" s="2"/>
      <c r="D28" s="2"/>
      <c r="E28" s="2"/>
      <c r="F28" s="2"/>
      <c r="G28" s="2"/>
      <c r="H28" s="3"/>
      <c r="I28" s="3"/>
      <c r="J28" s="3"/>
      <c r="K28" s="3"/>
      <c r="L28" s="3"/>
      <c r="M28" s="3"/>
      <c r="N28" s="3"/>
      <c r="O28" s="3"/>
      <c r="P28" s="3"/>
      <c r="Q28" s="3"/>
      <c r="R28" s="3"/>
      <c r="S28" s="3"/>
      <c r="T28" s="3"/>
      <c r="U28" s="3"/>
      <c r="V28" s="3"/>
      <c r="W28" s="4"/>
      <c r="X28" s="107"/>
    </row>
    <row r="29" spans="2:27" ht="29.25" customHeight="1" thickTop="1" thickBot="1" x14ac:dyDescent="0.25">
      <c r="B29" s="143" t="s">
        <v>2417</v>
      </c>
      <c r="C29" s="144"/>
      <c r="D29" s="144"/>
      <c r="E29" s="144"/>
      <c r="F29" s="144"/>
      <c r="G29" s="144"/>
      <c r="H29" s="144"/>
      <c r="I29" s="144"/>
      <c r="J29" s="144"/>
      <c r="K29" s="144"/>
      <c r="L29" s="144"/>
      <c r="M29" s="144"/>
      <c r="N29" s="144"/>
      <c r="O29" s="144"/>
      <c r="P29" s="144"/>
      <c r="Q29" s="145"/>
      <c r="R29" s="83" t="s">
        <v>41</v>
      </c>
      <c r="S29" s="149" t="s">
        <v>42</v>
      </c>
      <c r="T29" s="149"/>
      <c r="U29" s="84" t="s">
        <v>64</v>
      </c>
      <c r="V29" s="150" t="s">
        <v>65</v>
      </c>
      <c r="W29" s="151"/>
    </row>
    <row r="30" spans="2:27" ht="30.75" customHeight="1" thickBot="1" x14ac:dyDescent="0.25">
      <c r="B30" s="146"/>
      <c r="C30" s="147"/>
      <c r="D30" s="147"/>
      <c r="E30" s="147"/>
      <c r="F30" s="147"/>
      <c r="G30" s="147"/>
      <c r="H30" s="147"/>
      <c r="I30" s="147"/>
      <c r="J30" s="147"/>
      <c r="K30" s="147"/>
      <c r="L30" s="147"/>
      <c r="M30" s="147"/>
      <c r="N30" s="147"/>
      <c r="O30" s="147"/>
      <c r="P30" s="147"/>
      <c r="Q30" s="148"/>
      <c r="R30" s="85" t="s">
        <v>66</v>
      </c>
      <c r="S30" s="85" t="s">
        <v>66</v>
      </c>
      <c r="T30" s="85" t="s">
        <v>48</v>
      </c>
      <c r="U30" s="85" t="s">
        <v>66</v>
      </c>
      <c r="V30" s="85" t="s">
        <v>67</v>
      </c>
      <c r="W30" s="86" t="s">
        <v>68</v>
      </c>
      <c r="Y30" s="107"/>
    </row>
    <row r="31" spans="2:27" ht="23.25" customHeight="1" thickBot="1" x14ac:dyDescent="0.25">
      <c r="B31" s="152" t="s">
        <v>69</v>
      </c>
      <c r="C31" s="153"/>
      <c r="D31" s="153"/>
      <c r="E31" s="87" t="s">
        <v>1217</v>
      </c>
      <c r="F31" s="87"/>
      <c r="G31" s="87"/>
      <c r="H31" s="88"/>
      <c r="I31" s="88"/>
      <c r="J31" s="88"/>
      <c r="K31" s="88"/>
      <c r="L31" s="88"/>
      <c r="M31" s="88"/>
      <c r="N31" s="88"/>
      <c r="O31" s="88"/>
      <c r="P31" s="89"/>
      <c r="Q31" s="89"/>
      <c r="R31" s="90">
        <v>0.02</v>
      </c>
      <c r="S31" s="91" t="s">
        <v>10</v>
      </c>
      <c r="T31" s="89"/>
      <c r="U31" s="91" t="s">
        <v>62</v>
      </c>
      <c r="V31" s="89"/>
      <c r="W31" s="92">
        <f>+IF(ISERR(U31/R31*100),"N/A",ROUND(U31/R31*100,2))</f>
        <v>0</v>
      </c>
    </row>
    <row r="32" spans="2:27" ht="26.25" customHeight="1" x14ac:dyDescent="0.2">
      <c r="B32" s="154" t="s">
        <v>73</v>
      </c>
      <c r="C32" s="155"/>
      <c r="D32" s="155"/>
      <c r="E32" s="93" t="s">
        <v>1217</v>
      </c>
      <c r="F32" s="93"/>
      <c r="G32" s="93"/>
      <c r="H32" s="94"/>
      <c r="I32" s="94"/>
      <c r="J32" s="94"/>
      <c r="K32" s="94"/>
      <c r="L32" s="94"/>
      <c r="M32" s="94"/>
      <c r="N32" s="94"/>
      <c r="O32" s="94"/>
      <c r="P32" s="95"/>
      <c r="Q32" s="95"/>
      <c r="R32" s="96">
        <v>0.02</v>
      </c>
      <c r="S32" s="97" t="s">
        <v>62</v>
      </c>
      <c r="T32" s="97">
        <f>+IF(ISERR(S32/R32*100),"N/A",ROUND(S32/R32*100,2))</f>
        <v>0</v>
      </c>
      <c r="U32" s="97" t="s">
        <v>62</v>
      </c>
      <c r="V32" s="97" t="str">
        <f>+IF(ISERR(U32/S32*100),"N/A",ROUND(U32/S32*100,2))</f>
        <v>N/A</v>
      </c>
      <c r="W32" s="98">
        <f>+IF(ISERR(U32/R32*100),"N/A",ROUND(U32/R32*100,2))</f>
        <v>0</v>
      </c>
    </row>
    <row r="33" spans="2:23" ht="23.25" customHeight="1" thickBot="1" x14ac:dyDescent="0.25">
      <c r="B33" s="152" t="s">
        <v>69</v>
      </c>
      <c r="C33" s="153"/>
      <c r="D33" s="153"/>
      <c r="E33" s="87" t="s">
        <v>2416</v>
      </c>
      <c r="F33" s="87"/>
      <c r="G33" s="87"/>
      <c r="H33" s="88"/>
      <c r="I33" s="88"/>
      <c r="J33" s="88"/>
      <c r="K33" s="88"/>
      <c r="L33" s="88"/>
      <c r="M33" s="88"/>
      <c r="N33" s="88"/>
      <c r="O33" s="88"/>
      <c r="P33" s="89"/>
      <c r="Q33" s="89"/>
      <c r="R33" s="90">
        <v>5.07</v>
      </c>
      <c r="S33" s="91" t="s">
        <v>10</v>
      </c>
      <c r="T33" s="89"/>
      <c r="U33" s="91">
        <v>2.0122105344999999</v>
      </c>
      <c r="V33" s="89"/>
      <c r="W33" s="92">
        <f>+IF(ISERR(U33/R33*100),"N/A",ROUND(U33/R33*100,2))</f>
        <v>39.69</v>
      </c>
    </row>
    <row r="34" spans="2:23" ht="26.25" customHeight="1" thickBot="1" x14ac:dyDescent="0.25">
      <c r="B34" s="154" t="s">
        <v>73</v>
      </c>
      <c r="C34" s="155"/>
      <c r="D34" s="155"/>
      <c r="E34" s="93" t="s">
        <v>2416</v>
      </c>
      <c r="F34" s="93"/>
      <c r="G34" s="93"/>
      <c r="H34" s="94"/>
      <c r="I34" s="94"/>
      <c r="J34" s="94"/>
      <c r="K34" s="94"/>
      <c r="L34" s="94"/>
      <c r="M34" s="94"/>
      <c r="N34" s="94"/>
      <c r="O34" s="94"/>
      <c r="P34" s="95"/>
      <c r="Q34" s="95"/>
      <c r="R34" s="96">
        <v>7.8011271799999982</v>
      </c>
      <c r="S34" s="97">
        <v>2.7670506039999991</v>
      </c>
      <c r="T34" s="97">
        <f>+IF(ISERR(S34/R34*100),"N/A",ROUND(S34/R34*100,2))</f>
        <v>35.47</v>
      </c>
      <c r="U34" s="97">
        <v>2.0122105344999999</v>
      </c>
      <c r="V34" s="97">
        <f>+IF(ISERR(U34/S34*100),"N/A",ROUND(U34/S34*100,2))</f>
        <v>72.72</v>
      </c>
      <c r="W34" s="98">
        <f>+IF(ISERR(U34/R34*100),"N/A",ROUND(U34/R34*100,2))</f>
        <v>25.79</v>
      </c>
    </row>
    <row r="35" spans="2:23" ht="22.5" customHeight="1" thickTop="1" thickBot="1" x14ac:dyDescent="0.25">
      <c r="B35" s="1" t="s">
        <v>76</v>
      </c>
      <c r="C35" s="2"/>
      <c r="D35" s="2"/>
      <c r="E35" s="2"/>
      <c r="F35" s="2"/>
      <c r="G35" s="2"/>
      <c r="H35" s="3"/>
      <c r="I35" s="3"/>
      <c r="J35" s="3"/>
      <c r="K35" s="3"/>
      <c r="L35" s="3"/>
      <c r="M35" s="3"/>
      <c r="N35" s="3"/>
      <c r="O35" s="3"/>
      <c r="P35" s="3"/>
      <c r="Q35" s="3"/>
      <c r="R35" s="3"/>
      <c r="S35" s="3"/>
      <c r="T35" s="3"/>
      <c r="U35" s="3"/>
      <c r="V35" s="3"/>
      <c r="W35" s="4"/>
    </row>
    <row r="36" spans="2:23" ht="37.5" customHeight="1" thickTop="1" x14ac:dyDescent="0.2">
      <c r="B36" s="137" t="s">
        <v>2415</v>
      </c>
      <c r="C36" s="138"/>
      <c r="D36" s="138"/>
      <c r="E36" s="138"/>
      <c r="F36" s="138"/>
      <c r="G36" s="138"/>
      <c r="H36" s="138"/>
      <c r="I36" s="138"/>
      <c r="J36" s="138"/>
      <c r="K36" s="138"/>
      <c r="L36" s="138"/>
      <c r="M36" s="138"/>
      <c r="N36" s="138"/>
      <c r="O36" s="138"/>
      <c r="P36" s="138"/>
      <c r="Q36" s="138"/>
      <c r="R36" s="138"/>
      <c r="S36" s="138"/>
      <c r="T36" s="138"/>
      <c r="U36" s="138"/>
      <c r="V36" s="138"/>
      <c r="W36" s="139"/>
    </row>
    <row r="37" spans="2:23" ht="59.25" customHeight="1" thickBot="1" x14ac:dyDescent="0.25">
      <c r="B37" s="156"/>
      <c r="C37" s="157"/>
      <c r="D37" s="157"/>
      <c r="E37" s="157"/>
      <c r="F37" s="157"/>
      <c r="G37" s="157"/>
      <c r="H37" s="157"/>
      <c r="I37" s="157"/>
      <c r="J37" s="157"/>
      <c r="K37" s="157"/>
      <c r="L37" s="157"/>
      <c r="M37" s="157"/>
      <c r="N37" s="157"/>
      <c r="O37" s="157"/>
      <c r="P37" s="157"/>
      <c r="Q37" s="157"/>
      <c r="R37" s="157"/>
      <c r="S37" s="157"/>
      <c r="T37" s="157"/>
      <c r="U37" s="157"/>
      <c r="V37" s="157"/>
      <c r="W37" s="158"/>
    </row>
    <row r="38" spans="2:23" ht="37.5" customHeight="1" thickTop="1" x14ac:dyDescent="0.2">
      <c r="B38" s="137" t="s">
        <v>2414</v>
      </c>
      <c r="C38" s="138"/>
      <c r="D38" s="138"/>
      <c r="E38" s="138"/>
      <c r="F38" s="138"/>
      <c r="G38" s="138"/>
      <c r="H38" s="138"/>
      <c r="I38" s="138"/>
      <c r="J38" s="138"/>
      <c r="K38" s="138"/>
      <c r="L38" s="138"/>
      <c r="M38" s="138"/>
      <c r="N38" s="138"/>
      <c r="O38" s="138"/>
      <c r="P38" s="138"/>
      <c r="Q38" s="138"/>
      <c r="R38" s="138"/>
      <c r="S38" s="138"/>
      <c r="T38" s="138"/>
      <c r="U38" s="138"/>
      <c r="V38" s="138"/>
      <c r="W38" s="139"/>
    </row>
    <row r="39" spans="2:23" ht="52.5" customHeight="1" thickBot="1" x14ac:dyDescent="0.25">
      <c r="B39" s="156"/>
      <c r="C39" s="157"/>
      <c r="D39" s="157"/>
      <c r="E39" s="157"/>
      <c r="F39" s="157"/>
      <c r="G39" s="157"/>
      <c r="H39" s="157"/>
      <c r="I39" s="157"/>
      <c r="J39" s="157"/>
      <c r="K39" s="157"/>
      <c r="L39" s="157"/>
      <c r="M39" s="157"/>
      <c r="N39" s="157"/>
      <c r="O39" s="157"/>
      <c r="P39" s="157"/>
      <c r="Q39" s="157"/>
      <c r="R39" s="157"/>
      <c r="S39" s="157"/>
      <c r="T39" s="157"/>
      <c r="U39" s="157"/>
      <c r="V39" s="157"/>
      <c r="W39" s="158"/>
    </row>
    <row r="40" spans="2:23" ht="37.5" customHeight="1" thickTop="1" x14ac:dyDescent="0.2">
      <c r="B40" s="137" t="s">
        <v>2413</v>
      </c>
      <c r="C40" s="138"/>
      <c r="D40" s="138"/>
      <c r="E40" s="138"/>
      <c r="F40" s="138"/>
      <c r="G40" s="138"/>
      <c r="H40" s="138"/>
      <c r="I40" s="138"/>
      <c r="J40" s="138"/>
      <c r="K40" s="138"/>
      <c r="L40" s="138"/>
      <c r="M40" s="138"/>
      <c r="N40" s="138"/>
      <c r="O40" s="138"/>
      <c r="P40" s="138"/>
      <c r="Q40" s="138"/>
      <c r="R40" s="138"/>
      <c r="S40" s="138"/>
      <c r="T40" s="138"/>
      <c r="U40" s="138"/>
      <c r="V40" s="138"/>
      <c r="W40" s="139"/>
    </row>
    <row r="41" spans="2:23" ht="57" customHeight="1" thickBot="1" x14ac:dyDescent="0.25">
      <c r="B41" s="140"/>
      <c r="C41" s="141"/>
      <c r="D41" s="141"/>
      <c r="E41" s="141"/>
      <c r="F41" s="141"/>
      <c r="G41" s="141"/>
      <c r="H41" s="141"/>
      <c r="I41" s="141"/>
      <c r="J41" s="141"/>
      <c r="K41" s="141"/>
      <c r="L41" s="141"/>
      <c r="M41" s="141"/>
      <c r="N41" s="141"/>
      <c r="O41" s="141"/>
      <c r="P41" s="141"/>
      <c r="Q41" s="141"/>
      <c r="R41" s="141"/>
      <c r="S41" s="141"/>
      <c r="T41" s="141"/>
      <c r="U41" s="141"/>
      <c r="V41" s="141"/>
      <c r="W41" s="142"/>
    </row>
  </sheetData>
  <mergeCells count="77">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B21:L21"/>
    <mergeCell ref="M21:N21"/>
    <mergeCell ref="O21:P21"/>
    <mergeCell ref="Q21:R21"/>
    <mergeCell ref="B19:L20"/>
    <mergeCell ref="M19:N20"/>
    <mergeCell ref="O19:P20"/>
    <mergeCell ref="Q19:R20"/>
    <mergeCell ref="O27:P27"/>
    <mergeCell ref="Q27:R27"/>
    <mergeCell ref="U19:U20"/>
    <mergeCell ref="V19:V20"/>
    <mergeCell ref="W19:W20"/>
    <mergeCell ref="S19:S20"/>
    <mergeCell ref="T19:T20"/>
    <mergeCell ref="B40:W41"/>
    <mergeCell ref="B33:D33"/>
    <mergeCell ref="B34:D34"/>
    <mergeCell ref="B22:L22"/>
    <mergeCell ref="M22:N22"/>
    <mergeCell ref="O22:P22"/>
    <mergeCell ref="Q22:R22"/>
    <mergeCell ref="B23:L23"/>
    <mergeCell ref="B38:W39"/>
    <mergeCell ref="Q23:R23"/>
    <mergeCell ref="B24:L24"/>
    <mergeCell ref="M24:N24"/>
    <mergeCell ref="O24:P24"/>
    <mergeCell ref="Q24:R24"/>
    <mergeCell ref="B27:L27"/>
    <mergeCell ref="M27:N27"/>
    <mergeCell ref="B36:W37"/>
    <mergeCell ref="O23:P23"/>
    <mergeCell ref="O25:P25"/>
    <mergeCell ref="Q25:R25"/>
    <mergeCell ref="B26:L26"/>
    <mergeCell ref="M26:N26"/>
    <mergeCell ref="O26:P26"/>
    <mergeCell ref="Q26:R26"/>
    <mergeCell ref="M23:N23"/>
    <mergeCell ref="B29:Q30"/>
    <mergeCell ref="S29:T29"/>
    <mergeCell ref="V29:W29"/>
    <mergeCell ref="B31:D31"/>
    <mergeCell ref="B32:D32"/>
    <mergeCell ref="B25:L25"/>
    <mergeCell ref="M25:N2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3" width="10" style="59"/>
    <col min="24" max="24" width="10" style="106"/>
    <col min="25" max="25" width="12.875" style="106" customWidth="1"/>
    <col min="26" max="28" width="10" style="106"/>
    <col min="29" max="29" width="10.5" style="106" bestFit="1" customWidth="1"/>
    <col min="30" max="16384" width="10" style="106"/>
  </cols>
  <sheetData>
    <row r="1" spans="1:29" s="109"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U1" s="54"/>
      <c r="V1" s="55"/>
      <c r="W1" s="56"/>
      <c r="X1" s="112"/>
      <c r="Y1" s="111"/>
      <c r="AC1" s="110"/>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1486</v>
      </c>
      <c r="D4" s="190" t="s">
        <v>1485</v>
      </c>
      <c r="E4" s="190"/>
      <c r="F4" s="190"/>
      <c r="G4" s="190"/>
      <c r="H4" s="191"/>
      <c r="I4" s="63"/>
      <c r="J4" s="192" t="s">
        <v>6</v>
      </c>
      <c r="K4" s="190"/>
      <c r="L4" s="62" t="s">
        <v>1286</v>
      </c>
      <c r="M4" s="193" t="s">
        <v>2435</v>
      </c>
      <c r="N4" s="193"/>
      <c r="O4" s="193"/>
      <c r="P4" s="193"/>
      <c r="Q4" s="194"/>
      <c r="R4" s="64"/>
      <c r="S4" s="195" t="s">
        <v>2141</v>
      </c>
      <c r="T4" s="196"/>
      <c r="U4" s="196"/>
      <c r="V4" s="183">
        <v>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v>300</v>
      </c>
      <c r="D6" s="179" t="s">
        <v>2434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c r="K8" s="71"/>
      <c r="L8" s="71"/>
      <c r="M8" s="71"/>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2433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108" t="s">
        <v>10</v>
      </c>
      <c r="AA20" s="108" t="s">
        <v>46</v>
      </c>
    </row>
    <row r="21" spans="2:27" ht="56.25" customHeight="1" thickBot="1" x14ac:dyDescent="0.25">
      <c r="B21" s="159" t="s">
        <v>2432</v>
      </c>
      <c r="C21" s="160"/>
      <c r="D21" s="160"/>
      <c r="E21" s="160"/>
      <c r="F21" s="160"/>
      <c r="G21" s="160"/>
      <c r="H21" s="160"/>
      <c r="I21" s="160"/>
      <c r="J21" s="160"/>
      <c r="K21" s="160"/>
      <c r="L21" s="160"/>
      <c r="M21" s="161"/>
      <c r="N21" s="161"/>
      <c r="O21" s="161"/>
      <c r="P21" s="161"/>
      <c r="Q21" s="162"/>
      <c r="R21" s="162"/>
      <c r="S21" s="80"/>
      <c r="T21" s="80"/>
      <c r="U21" s="80"/>
      <c r="V21" s="80"/>
      <c r="W21" s="81"/>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107"/>
    </row>
    <row r="23" spans="2:27" ht="29.25" customHeight="1" thickTop="1" thickBot="1" x14ac:dyDescent="0.25">
      <c r="B23" s="143" t="s">
        <v>2417</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107"/>
    </row>
    <row r="25" spans="2:27" ht="23.25" customHeight="1" thickBot="1" x14ac:dyDescent="0.25">
      <c r="B25" s="152" t="s">
        <v>69</v>
      </c>
      <c r="C25" s="153"/>
      <c r="D25" s="153"/>
      <c r="E25" s="87" t="s">
        <v>382</v>
      </c>
      <c r="F25" s="87"/>
      <c r="G25" s="87"/>
      <c r="H25" s="88"/>
      <c r="I25" s="88"/>
      <c r="J25" s="88"/>
      <c r="K25" s="88"/>
      <c r="L25" s="88"/>
      <c r="M25" s="88"/>
      <c r="N25" s="88"/>
      <c r="O25" s="88"/>
      <c r="P25" s="89"/>
      <c r="Q25" s="89"/>
      <c r="R25" s="90">
        <v>1</v>
      </c>
      <c r="S25" s="91" t="s">
        <v>10</v>
      </c>
      <c r="T25" s="89"/>
      <c r="U25" s="91" t="s">
        <v>62</v>
      </c>
      <c r="V25" s="89"/>
      <c r="W25" s="92">
        <f>+IF(ISERR(U25/R25*100),"N/A",ROUND(U25/R25*100,2))</f>
        <v>0</v>
      </c>
    </row>
    <row r="26" spans="2:27" ht="26.25" customHeight="1" thickBot="1" x14ac:dyDescent="0.25">
      <c r="B26" s="154" t="s">
        <v>73</v>
      </c>
      <c r="C26" s="155"/>
      <c r="D26" s="155"/>
      <c r="E26" s="93" t="s">
        <v>382</v>
      </c>
      <c r="F26" s="93"/>
      <c r="G26" s="93"/>
      <c r="H26" s="94"/>
      <c r="I26" s="94"/>
      <c r="J26" s="94"/>
      <c r="K26" s="94"/>
      <c r="L26" s="94"/>
      <c r="M26" s="94"/>
      <c r="N26" s="94"/>
      <c r="O26" s="94"/>
      <c r="P26" s="95"/>
      <c r="Q26" s="95"/>
      <c r="R26" s="96">
        <v>1</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2431</v>
      </c>
      <c r="C28" s="138"/>
      <c r="D28" s="138"/>
      <c r="E28" s="138"/>
      <c r="F28" s="138"/>
      <c r="G28" s="138"/>
      <c r="H28" s="138"/>
      <c r="I28" s="138"/>
      <c r="J28" s="138"/>
      <c r="K28" s="138"/>
      <c r="L28" s="138"/>
      <c r="M28" s="138"/>
      <c r="N28" s="138"/>
      <c r="O28" s="138"/>
      <c r="P28" s="138"/>
      <c r="Q28" s="138"/>
      <c r="R28" s="138"/>
      <c r="S28" s="138"/>
      <c r="T28" s="138"/>
      <c r="U28" s="138"/>
      <c r="V28" s="138"/>
      <c r="W28" s="139"/>
    </row>
    <row r="29" spans="2:27" ht="25.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2430</v>
      </c>
      <c r="C30" s="138"/>
      <c r="D30" s="138"/>
      <c r="E30" s="138"/>
      <c r="F30" s="138"/>
      <c r="G30" s="138"/>
      <c r="H30" s="138"/>
      <c r="I30" s="138"/>
      <c r="J30" s="138"/>
      <c r="K30" s="138"/>
      <c r="L30" s="138"/>
      <c r="M30" s="138"/>
      <c r="N30" s="138"/>
      <c r="O30" s="138"/>
      <c r="P30" s="138"/>
      <c r="Q30" s="138"/>
      <c r="R30" s="138"/>
      <c r="S30" s="138"/>
      <c r="T30" s="138"/>
      <c r="U30" s="138"/>
      <c r="V30" s="138"/>
      <c r="W30" s="139"/>
    </row>
    <row r="31" spans="2:27" ht="30.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2429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30"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73.5" customHeight="1" thickTop="1" thickBot="1" x14ac:dyDescent="0.25">
      <c r="A4" s="60"/>
      <c r="B4" s="61" t="s">
        <v>3</v>
      </c>
      <c r="C4" s="62" t="s">
        <v>1486</v>
      </c>
      <c r="D4" s="190" t="s">
        <v>1485</v>
      </c>
      <c r="E4" s="190"/>
      <c r="F4" s="190"/>
      <c r="G4" s="190"/>
      <c r="H4" s="191"/>
      <c r="I4" s="63"/>
      <c r="J4" s="192" t="s">
        <v>6</v>
      </c>
      <c r="K4" s="190"/>
      <c r="L4" s="62" t="s">
        <v>1506</v>
      </c>
      <c r="M4" s="193" t="s">
        <v>1505</v>
      </c>
      <c r="N4" s="193"/>
      <c r="O4" s="193"/>
      <c r="P4" s="193"/>
      <c r="Q4" s="194"/>
      <c r="R4" s="64"/>
      <c r="S4" s="195" t="s">
        <v>2141</v>
      </c>
      <c r="T4" s="196"/>
      <c r="U4" s="196"/>
      <c r="V4" s="183" t="s">
        <v>1432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414</v>
      </c>
      <c r="D6" s="179" t="s">
        <v>1504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1503</v>
      </c>
      <c r="K8" s="71" t="s">
        <v>1502</v>
      </c>
      <c r="L8" s="71" t="s">
        <v>1501</v>
      </c>
      <c r="M8" s="71" t="s">
        <v>1500</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1499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1498</v>
      </c>
      <c r="C21" s="160"/>
      <c r="D21" s="160"/>
      <c r="E21" s="160"/>
      <c r="F21" s="160"/>
      <c r="G21" s="160"/>
      <c r="H21" s="160"/>
      <c r="I21" s="160"/>
      <c r="J21" s="160"/>
      <c r="K21" s="160"/>
      <c r="L21" s="160"/>
      <c r="M21" s="161" t="s">
        <v>414</v>
      </c>
      <c r="N21" s="161"/>
      <c r="O21" s="161" t="s">
        <v>48</v>
      </c>
      <c r="P21" s="161"/>
      <c r="Q21" s="162" t="s">
        <v>49</v>
      </c>
      <c r="R21" s="162"/>
      <c r="S21" s="80" t="s">
        <v>50</v>
      </c>
      <c r="T21" s="80" t="s">
        <v>388</v>
      </c>
      <c r="U21" s="80" t="s">
        <v>388</v>
      </c>
      <c r="V21" s="80">
        <f>+IF(ISERR(U21/T21*100),"N/A",ROUND(U21/T21*100,2))</f>
        <v>100</v>
      </c>
      <c r="W21" s="81">
        <f>+IF(ISERR(U21/S21*100),"N/A",ROUND(U21/S21*100,2))</f>
        <v>1</v>
      </c>
    </row>
    <row r="22" spans="2:27" ht="56.25" customHeight="1" x14ac:dyDescent="0.2">
      <c r="B22" s="159" t="s">
        <v>1497</v>
      </c>
      <c r="C22" s="160"/>
      <c r="D22" s="160"/>
      <c r="E22" s="160"/>
      <c r="F22" s="160"/>
      <c r="G22" s="160"/>
      <c r="H22" s="160"/>
      <c r="I22" s="160"/>
      <c r="J22" s="160"/>
      <c r="K22" s="160"/>
      <c r="L22" s="160"/>
      <c r="M22" s="161" t="s">
        <v>414</v>
      </c>
      <c r="N22" s="161"/>
      <c r="O22" s="161" t="s">
        <v>48</v>
      </c>
      <c r="P22" s="161"/>
      <c r="Q22" s="162" t="s">
        <v>49</v>
      </c>
      <c r="R22" s="162"/>
      <c r="S22" s="80" t="s">
        <v>50</v>
      </c>
      <c r="T22" s="80" t="s">
        <v>229</v>
      </c>
      <c r="U22" s="80" t="s">
        <v>229</v>
      </c>
      <c r="V22" s="80">
        <f>+IF(ISERR(U22/T22*100),"N/A",ROUND(U22/T22*100,2))</f>
        <v>100</v>
      </c>
      <c r="W22" s="81">
        <f>+IF(ISERR(U22/S22*100),"N/A",ROUND(U22/S22*100,2))</f>
        <v>2</v>
      </c>
    </row>
    <row r="23" spans="2:27" ht="56.25" customHeight="1" thickBot="1" x14ac:dyDescent="0.25">
      <c r="B23" s="159" t="s">
        <v>1496</v>
      </c>
      <c r="C23" s="160"/>
      <c r="D23" s="160"/>
      <c r="E23" s="160"/>
      <c r="F23" s="160"/>
      <c r="G23" s="160"/>
      <c r="H23" s="160"/>
      <c r="I23" s="160"/>
      <c r="J23" s="160"/>
      <c r="K23" s="160"/>
      <c r="L23" s="160"/>
      <c r="M23" s="161" t="s">
        <v>414</v>
      </c>
      <c r="N23" s="161"/>
      <c r="O23" s="161" t="s">
        <v>48</v>
      </c>
      <c r="P23" s="161"/>
      <c r="Q23" s="162" t="s">
        <v>49</v>
      </c>
      <c r="R23" s="162"/>
      <c r="S23" s="80" t="s">
        <v>50</v>
      </c>
      <c r="T23" s="80" t="s">
        <v>1495</v>
      </c>
      <c r="U23" s="80" t="s">
        <v>1495</v>
      </c>
      <c r="V23" s="80">
        <f>+IF(ISERR(U23/T23*100),"N/A",ROUND(U23/T23*100,2))</f>
        <v>100</v>
      </c>
      <c r="W23" s="81">
        <f>+IF(ISERR(U23/S23*100),"N/A",ROUND(U23/S23*100,2))</f>
        <v>3</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413</v>
      </c>
      <c r="F27" s="87"/>
      <c r="G27" s="87"/>
      <c r="H27" s="88"/>
      <c r="I27" s="88"/>
      <c r="J27" s="88"/>
      <c r="K27" s="88"/>
      <c r="L27" s="88"/>
      <c r="M27" s="88"/>
      <c r="N27" s="88"/>
      <c r="O27" s="88"/>
      <c r="P27" s="89"/>
      <c r="Q27" s="89"/>
      <c r="R27" s="90" t="s">
        <v>208</v>
      </c>
      <c r="S27" s="91" t="s">
        <v>10</v>
      </c>
      <c r="T27" s="89"/>
      <c r="U27" s="91" t="s">
        <v>62</v>
      </c>
      <c r="V27" s="89"/>
      <c r="W27" s="92">
        <f>+IF(ISERR(U27/R27*100),"N/A",ROUND(U27/R27*100,2))</f>
        <v>0</v>
      </c>
    </row>
    <row r="28" spans="2:27" ht="26.25" customHeight="1" thickBot="1" x14ac:dyDescent="0.25">
      <c r="B28" s="154" t="s">
        <v>73</v>
      </c>
      <c r="C28" s="155"/>
      <c r="D28" s="155"/>
      <c r="E28" s="93" t="s">
        <v>413</v>
      </c>
      <c r="F28" s="93"/>
      <c r="G28" s="93"/>
      <c r="H28" s="94"/>
      <c r="I28" s="94"/>
      <c r="J28" s="94"/>
      <c r="K28" s="94"/>
      <c r="L28" s="94"/>
      <c r="M28" s="94"/>
      <c r="N28" s="94"/>
      <c r="O28" s="94"/>
      <c r="P28" s="95"/>
      <c r="Q28" s="95"/>
      <c r="R28" s="96" t="s">
        <v>1494</v>
      </c>
      <c r="S28" s="97" t="s">
        <v>62</v>
      </c>
      <c r="T28" s="97">
        <f>+IF(ISERR(S28/R28*100),"N/A",ROUND(S28/R28*100,2))</f>
        <v>0</v>
      </c>
      <c r="U28" s="97" t="s">
        <v>62</v>
      </c>
      <c r="V28" s="97" t="str">
        <f>+IF(ISERR(U28/S28*100),"N/A",ROUND(U28/S28*100,2))</f>
        <v>N/A</v>
      </c>
      <c r="W28" s="98">
        <f>+IF(ISERR(U28/R28*100),"N/A",ROUND(U28/R28*100,2))</f>
        <v>0</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2243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87"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72.75" customHeight="1" thickTop="1" x14ac:dyDescent="0.2">
      <c r="B34" s="137" t="s">
        <v>2245</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1516</v>
      </c>
      <c r="D4" s="190" t="s">
        <v>1515</v>
      </c>
      <c r="E4" s="190"/>
      <c r="F4" s="190"/>
      <c r="G4" s="190"/>
      <c r="H4" s="191"/>
      <c r="I4" s="63"/>
      <c r="J4" s="192" t="s">
        <v>6</v>
      </c>
      <c r="K4" s="190"/>
      <c r="L4" s="62" t="s">
        <v>1514</v>
      </c>
      <c r="M4" s="193" t="s">
        <v>1513</v>
      </c>
      <c r="N4" s="193"/>
      <c r="O4" s="193"/>
      <c r="P4" s="193"/>
      <c r="Q4" s="194"/>
      <c r="R4" s="64"/>
      <c r="S4" s="195" t="s">
        <v>2141</v>
      </c>
      <c r="T4" s="196"/>
      <c r="U4" s="196"/>
      <c r="V4" s="183" t="s">
        <v>1279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1219</v>
      </c>
      <c r="D6" s="179" t="s">
        <v>1512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1467</v>
      </c>
      <c r="K8" s="71" t="s">
        <v>19</v>
      </c>
      <c r="L8" s="71" t="s">
        <v>1511</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1510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1509</v>
      </c>
      <c r="C21" s="160"/>
      <c r="D21" s="160"/>
      <c r="E21" s="160"/>
      <c r="F21" s="160"/>
      <c r="G21" s="160"/>
      <c r="H21" s="160"/>
      <c r="I21" s="160"/>
      <c r="J21" s="160"/>
      <c r="K21" s="160"/>
      <c r="L21" s="160"/>
      <c r="M21" s="161" t="s">
        <v>1219</v>
      </c>
      <c r="N21" s="161"/>
      <c r="O21" s="161" t="s">
        <v>1508</v>
      </c>
      <c r="P21" s="161"/>
      <c r="Q21" s="162" t="s">
        <v>231</v>
      </c>
      <c r="R21" s="162"/>
      <c r="S21" s="80" t="s">
        <v>641</v>
      </c>
      <c r="T21" s="80" t="s">
        <v>125</v>
      </c>
      <c r="U21" s="80" t="s">
        <v>1152</v>
      </c>
      <c r="V21" s="80">
        <f>+IF(ISERR(U21/T21*100),"N/A",ROUND(U21/T21*100,2))</f>
        <v>86.67</v>
      </c>
      <c r="W21" s="81">
        <f>+IF(ISERR(U21/S21*100),"N/A",ROUND(U21/S21*100,2))</f>
        <v>43.33</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1212</v>
      </c>
      <c r="F25" s="87"/>
      <c r="G25" s="87"/>
      <c r="H25" s="88"/>
      <c r="I25" s="88"/>
      <c r="J25" s="88"/>
      <c r="K25" s="88"/>
      <c r="L25" s="88"/>
      <c r="M25" s="88"/>
      <c r="N25" s="88"/>
      <c r="O25" s="88"/>
      <c r="P25" s="89"/>
      <c r="Q25" s="89"/>
      <c r="R25" s="90" t="s">
        <v>1507</v>
      </c>
      <c r="S25" s="91" t="s">
        <v>10</v>
      </c>
      <c r="T25" s="89"/>
      <c r="U25" s="91" t="s">
        <v>923</v>
      </c>
      <c r="V25" s="89"/>
      <c r="W25" s="92">
        <f>+IF(ISERR(U25/R25*100),"N/A",ROUND(U25/R25*100,2))</f>
        <v>84.09</v>
      </c>
    </row>
    <row r="26" spans="2:27" ht="26.25" customHeight="1" thickBot="1" x14ac:dyDescent="0.25">
      <c r="B26" s="154" t="s">
        <v>73</v>
      </c>
      <c r="C26" s="155"/>
      <c r="D26" s="155"/>
      <c r="E26" s="93" t="s">
        <v>1212</v>
      </c>
      <c r="F26" s="93"/>
      <c r="G26" s="93"/>
      <c r="H26" s="94"/>
      <c r="I26" s="94"/>
      <c r="J26" s="94"/>
      <c r="K26" s="94"/>
      <c r="L26" s="94"/>
      <c r="M26" s="94"/>
      <c r="N26" s="94"/>
      <c r="O26" s="94"/>
      <c r="P26" s="95"/>
      <c r="Q26" s="95"/>
      <c r="R26" s="96" t="s">
        <v>1507</v>
      </c>
      <c r="S26" s="97" t="s">
        <v>1507</v>
      </c>
      <c r="T26" s="97">
        <f>+IF(ISERR(S26/R26*100),"N/A",ROUND(S26/R26*100,2))</f>
        <v>100</v>
      </c>
      <c r="U26" s="97" t="s">
        <v>923</v>
      </c>
      <c r="V26" s="97">
        <f>+IF(ISERR(U26/S26*100),"N/A",ROUND(U26/S26*100,2))</f>
        <v>84.09</v>
      </c>
      <c r="W26" s="98">
        <f>+IF(ISERR(U26/R26*100),"N/A",ROUND(U26/R26*100,2))</f>
        <v>84.09</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2240</v>
      </c>
      <c r="C28" s="138"/>
      <c r="D28" s="138"/>
      <c r="E28" s="138"/>
      <c r="F28" s="138"/>
      <c r="G28" s="138"/>
      <c r="H28" s="138"/>
      <c r="I28" s="138"/>
      <c r="J28" s="138"/>
      <c r="K28" s="138"/>
      <c r="L28" s="138"/>
      <c r="M28" s="138"/>
      <c r="N28" s="138"/>
      <c r="O28" s="138"/>
      <c r="P28" s="138"/>
      <c r="Q28" s="138"/>
      <c r="R28" s="138"/>
      <c r="S28" s="138"/>
      <c r="T28" s="138"/>
      <c r="U28" s="138"/>
      <c r="V28" s="138"/>
      <c r="W28" s="139"/>
    </row>
    <row r="29" spans="2:27" ht="28.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2241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73.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2242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51.7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1532</v>
      </c>
      <c r="D4" s="190" t="s">
        <v>1531</v>
      </c>
      <c r="E4" s="190"/>
      <c r="F4" s="190"/>
      <c r="G4" s="190"/>
      <c r="H4" s="191"/>
      <c r="I4" s="63"/>
      <c r="J4" s="192" t="s">
        <v>6</v>
      </c>
      <c r="K4" s="190"/>
      <c r="L4" s="62" t="s">
        <v>1530</v>
      </c>
      <c r="M4" s="193" t="s">
        <v>1529</v>
      </c>
      <c r="N4" s="193"/>
      <c r="O4" s="193"/>
      <c r="P4" s="193"/>
      <c r="Q4" s="194"/>
      <c r="R4" s="64"/>
      <c r="S4" s="195" t="s">
        <v>2141</v>
      </c>
      <c r="T4" s="196"/>
      <c r="U4" s="196"/>
      <c r="V4" s="183" t="s">
        <v>1528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1522</v>
      </c>
      <c r="D6" s="179" t="s">
        <v>1527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1526</v>
      </c>
      <c r="K8" s="71" t="s">
        <v>1526</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1525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1524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1523</v>
      </c>
      <c r="C21" s="160"/>
      <c r="D21" s="160"/>
      <c r="E21" s="160"/>
      <c r="F21" s="160"/>
      <c r="G21" s="160"/>
      <c r="H21" s="160"/>
      <c r="I21" s="160"/>
      <c r="J21" s="160"/>
      <c r="K21" s="160"/>
      <c r="L21" s="160"/>
      <c r="M21" s="161" t="s">
        <v>1522</v>
      </c>
      <c r="N21" s="161"/>
      <c r="O21" s="161" t="s">
        <v>48</v>
      </c>
      <c r="P21" s="161"/>
      <c r="Q21" s="162" t="s">
        <v>231</v>
      </c>
      <c r="R21" s="162"/>
      <c r="S21" s="80" t="s">
        <v>1521</v>
      </c>
      <c r="T21" s="80" t="s">
        <v>385</v>
      </c>
      <c r="U21" s="80" t="s">
        <v>385</v>
      </c>
      <c r="V21" s="80">
        <f>+IF(ISERR(U21/T21*100),"N/A",ROUND(U21/T21*100,2))</f>
        <v>100</v>
      </c>
      <c r="W21" s="81">
        <f>+IF(ISERR(U21/S21*100),"N/A",ROUND(U21/S21*100,2))</f>
        <v>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1519</v>
      </c>
      <c r="F25" s="87"/>
      <c r="G25" s="87"/>
      <c r="H25" s="88"/>
      <c r="I25" s="88"/>
      <c r="J25" s="88"/>
      <c r="K25" s="88"/>
      <c r="L25" s="88"/>
      <c r="M25" s="88"/>
      <c r="N25" s="88"/>
      <c r="O25" s="88"/>
      <c r="P25" s="89"/>
      <c r="Q25" s="89"/>
      <c r="R25" s="90" t="s">
        <v>1520</v>
      </c>
      <c r="S25" s="91" t="s">
        <v>10</v>
      </c>
      <c r="T25" s="89"/>
      <c r="U25" s="91" t="s">
        <v>1507</v>
      </c>
      <c r="V25" s="89"/>
      <c r="W25" s="92">
        <f>+IF(ISERR(U25/R25*100),"N/A",ROUND(U25/R25*100,2))</f>
        <v>1.53</v>
      </c>
    </row>
    <row r="26" spans="2:27" ht="26.25" customHeight="1" thickBot="1" x14ac:dyDescent="0.25">
      <c r="B26" s="154" t="s">
        <v>73</v>
      </c>
      <c r="C26" s="155"/>
      <c r="D26" s="155"/>
      <c r="E26" s="93" t="s">
        <v>1519</v>
      </c>
      <c r="F26" s="93"/>
      <c r="G26" s="93"/>
      <c r="H26" s="94"/>
      <c r="I26" s="94"/>
      <c r="J26" s="94"/>
      <c r="K26" s="94"/>
      <c r="L26" s="94"/>
      <c r="M26" s="94"/>
      <c r="N26" s="94"/>
      <c r="O26" s="94"/>
      <c r="P26" s="95"/>
      <c r="Q26" s="95"/>
      <c r="R26" s="96" t="s">
        <v>1518</v>
      </c>
      <c r="S26" s="97" t="s">
        <v>1517</v>
      </c>
      <c r="T26" s="97">
        <f>+IF(ISERR(S26/R26*100),"N/A",ROUND(S26/R26*100,2))</f>
        <v>1.96</v>
      </c>
      <c r="U26" s="97" t="s">
        <v>1507</v>
      </c>
      <c r="V26" s="97">
        <f>+IF(ISERR(U26/S26*100),"N/A",ROUND(U26/S26*100,2))</f>
        <v>93.62</v>
      </c>
      <c r="W26" s="98">
        <f>+IF(ISERR(U26/R26*100),"N/A",ROUND(U26/R26*100,2))</f>
        <v>1.84</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1532</v>
      </c>
      <c r="D4" s="190" t="s">
        <v>1531</v>
      </c>
      <c r="E4" s="190"/>
      <c r="F4" s="190"/>
      <c r="G4" s="190"/>
      <c r="H4" s="191"/>
      <c r="I4" s="63"/>
      <c r="J4" s="192" t="s">
        <v>6</v>
      </c>
      <c r="K4" s="190"/>
      <c r="L4" s="62" t="s">
        <v>1548</v>
      </c>
      <c r="M4" s="193" t="s">
        <v>1547</v>
      </c>
      <c r="N4" s="193"/>
      <c r="O4" s="193"/>
      <c r="P4" s="193"/>
      <c r="Q4" s="194"/>
      <c r="R4" s="64"/>
      <c r="S4" s="195" t="s">
        <v>2141</v>
      </c>
      <c r="T4" s="196"/>
      <c r="U4" s="196"/>
      <c r="V4" s="183" t="s">
        <v>1546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1540</v>
      </c>
      <c r="D6" s="179" t="s">
        <v>1545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1113</v>
      </c>
      <c r="D7" s="181" t="s">
        <v>1544</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10" customHeight="1" thickTop="1" thickBot="1" x14ac:dyDescent="0.25">
      <c r="B10" s="72" t="s">
        <v>21</v>
      </c>
      <c r="C10" s="183" t="s">
        <v>1543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1542</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1541</v>
      </c>
      <c r="C21" s="160"/>
      <c r="D21" s="160"/>
      <c r="E21" s="160"/>
      <c r="F21" s="160"/>
      <c r="G21" s="160"/>
      <c r="H21" s="160"/>
      <c r="I21" s="160"/>
      <c r="J21" s="160"/>
      <c r="K21" s="160"/>
      <c r="L21" s="160"/>
      <c r="M21" s="161" t="s">
        <v>1113</v>
      </c>
      <c r="N21" s="161"/>
      <c r="O21" s="161" t="s">
        <v>48</v>
      </c>
      <c r="P21" s="161"/>
      <c r="Q21" s="162" t="s">
        <v>49</v>
      </c>
      <c r="R21" s="162"/>
      <c r="S21" s="80" t="s">
        <v>291</v>
      </c>
      <c r="T21" s="80" t="s">
        <v>62</v>
      </c>
      <c r="U21" s="80" t="s">
        <v>62</v>
      </c>
      <c r="V21" s="80" t="str">
        <f>+IF(ISERR(U21/T21*100),"N/A",ROUND(U21/T21*100,2))</f>
        <v>N/A</v>
      </c>
      <c r="W21" s="81">
        <f>+IF(ISERR(U21/S21*100),"N/A",ROUND(U21/S21*100,2))</f>
        <v>0</v>
      </c>
    </row>
    <row r="22" spans="2:27" ht="56.25" customHeight="1" thickBot="1" x14ac:dyDescent="0.25">
      <c r="B22" s="159" t="s">
        <v>1541</v>
      </c>
      <c r="C22" s="160"/>
      <c r="D22" s="160"/>
      <c r="E22" s="160"/>
      <c r="F22" s="160"/>
      <c r="G22" s="160"/>
      <c r="H22" s="160"/>
      <c r="I22" s="160"/>
      <c r="J22" s="160"/>
      <c r="K22" s="160"/>
      <c r="L22" s="160"/>
      <c r="M22" s="161" t="s">
        <v>1540</v>
      </c>
      <c r="N22" s="161"/>
      <c r="O22" s="161" t="s">
        <v>48</v>
      </c>
      <c r="P22" s="161"/>
      <c r="Q22" s="162" t="s">
        <v>49</v>
      </c>
      <c r="R22" s="162"/>
      <c r="S22" s="80" t="s">
        <v>1539</v>
      </c>
      <c r="T22" s="80" t="s">
        <v>62</v>
      </c>
      <c r="U22" s="80" t="s">
        <v>62</v>
      </c>
      <c r="V22" s="80" t="str">
        <f>+IF(ISERR(U22/T22*100),"N/A",ROUND(U22/T22*100,2))</f>
        <v>N/A</v>
      </c>
      <c r="W22" s="81">
        <f>+IF(ISERR(U22/S22*100),"N/A",ROUND(U22/S22*100,2))</f>
        <v>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1025</v>
      </c>
      <c r="F26" s="87"/>
      <c r="G26" s="87"/>
      <c r="H26" s="88"/>
      <c r="I26" s="88"/>
      <c r="J26" s="88"/>
      <c r="K26" s="88"/>
      <c r="L26" s="88"/>
      <c r="M26" s="88"/>
      <c r="N26" s="88"/>
      <c r="O26" s="88"/>
      <c r="P26" s="89"/>
      <c r="Q26" s="89"/>
      <c r="R26" s="90" t="s">
        <v>1538</v>
      </c>
      <c r="S26" s="91" t="s">
        <v>10</v>
      </c>
      <c r="T26" s="89"/>
      <c r="U26" s="91" t="s">
        <v>1536</v>
      </c>
      <c r="V26" s="89"/>
      <c r="W26" s="92">
        <f>+IF(ISERR(U26/R26*100),"N/A",ROUND(U26/R26*100,2))</f>
        <v>13.52</v>
      </c>
    </row>
    <row r="27" spans="2:27" ht="26.25" customHeight="1" x14ac:dyDescent="0.2">
      <c r="B27" s="154" t="s">
        <v>73</v>
      </c>
      <c r="C27" s="155"/>
      <c r="D27" s="155"/>
      <c r="E27" s="93" t="s">
        <v>1025</v>
      </c>
      <c r="F27" s="93"/>
      <c r="G27" s="93"/>
      <c r="H27" s="94"/>
      <c r="I27" s="94"/>
      <c r="J27" s="94"/>
      <c r="K27" s="94"/>
      <c r="L27" s="94"/>
      <c r="M27" s="94"/>
      <c r="N27" s="94"/>
      <c r="O27" s="94"/>
      <c r="P27" s="95"/>
      <c r="Q27" s="95"/>
      <c r="R27" s="96" t="s">
        <v>1537</v>
      </c>
      <c r="S27" s="97" t="s">
        <v>1536</v>
      </c>
      <c r="T27" s="97">
        <f>+IF(ISERR(S27/R27*100),"N/A",ROUND(S27/R27*100,2))</f>
        <v>12.26</v>
      </c>
      <c r="U27" s="97" t="s">
        <v>1536</v>
      </c>
      <c r="V27" s="97">
        <f>+IF(ISERR(U27/S27*100),"N/A",ROUND(U27/S27*100,2))</f>
        <v>100</v>
      </c>
      <c r="W27" s="98">
        <f>+IF(ISERR(U27/R27*100),"N/A",ROUND(U27/R27*100,2))</f>
        <v>12.26</v>
      </c>
    </row>
    <row r="28" spans="2:27" ht="23.25" customHeight="1" thickBot="1" x14ac:dyDescent="0.25">
      <c r="B28" s="152" t="s">
        <v>69</v>
      </c>
      <c r="C28" s="153"/>
      <c r="D28" s="153"/>
      <c r="E28" s="87" t="s">
        <v>1534</v>
      </c>
      <c r="F28" s="87"/>
      <c r="G28" s="87"/>
      <c r="H28" s="88"/>
      <c r="I28" s="88"/>
      <c r="J28" s="88"/>
      <c r="K28" s="88"/>
      <c r="L28" s="88"/>
      <c r="M28" s="88"/>
      <c r="N28" s="88"/>
      <c r="O28" s="88"/>
      <c r="P28" s="89"/>
      <c r="Q28" s="89"/>
      <c r="R28" s="90" t="s">
        <v>1535</v>
      </c>
      <c r="S28" s="91" t="s">
        <v>10</v>
      </c>
      <c r="T28" s="89"/>
      <c r="U28" s="91" t="s">
        <v>62</v>
      </c>
      <c r="V28" s="89"/>
      <c r="W28" s="92">
        <f>+IF(ISERR(U28/R28*100),"N/A",ROUND(U28/R28*100,2))</f>
        <v>0</v>
      </c>
    </row>
    <row r="29" spans="2:27" ht="26.25" customHeight="1" thickBot="1" x14ac:dyDescent="0.25">
      <c r="B29" s="154" t="s">
        <v>73</v>
      </c>
      <c r="C29" s="155"/>
      <c r="D29" s="155"/>
      <c r="E29" s="93" t="s">
        <v>1534</v>
      </c>
      <c r="F29" s="93"/>
      <c r="G29" s="93"/>
      <c r="H29" s="94"/>
      <c r="I29" s="94"/>
      <c r="J29" s="94"/>
      <c r="K29" s="94"/>
      <c r="L29" s="94"/>
      <c r="M29" s="94"/>
      <c r="N29" s="94"/>
      <c r="O29" s="94"/>
      <c r="P29" s="95"/>
      <c r="Q29" s="95"/>
      <c r="R29" s="96" t="s">
        <v>1533</v>
      </c>
      <c r="S29" s="97" t="s">
        <v>62</v>
      </c>
      <c r="T29" s="97">
        <f>+IF(ISERR(S29/R29*100),"N/A",ROUND(S29/R29*100,2))</f>
        <v>0</v>
      </c>
      <c r="U29" s="97" t="s">
        <v>62</v>
      </c>
      <c r="V29" s="97" t="str">
        <f>+IF(ISERR(U29/S29*100),"N/A",ROUND(U29/S29*100,2))</f>
        <v>N/A</v>
      </c>
      <c r="W29" s="98">
        <f>+IF(ISERR(U29/R29*100),"N/A",ROUND(U29/R29*100,2))</f>
        <v>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2237</v>
      </c>
      <c r="C31" s="138"/>
      <c r="D31" s="138"/>
      <c r="E31" s="138"/>
      <c r="F31" s="138"/>
      <c r="G31" s="138"/>
      <c r="H31" s="138"/>
      <c r="I31" s="138"/>
      <c r="J31" s="138"/>
      <c r="K31" s="138"/>
      <c r="L31" s="138"/>
      <c r="M31" s="138"/>
      <c r="N31" s="138"/>
      <c r="O31" s="138"/>
      <c r="P31" s="138"/>
      <c r="Q31" s="138"/>
      <c r="R31" s="138"/>
      <c r="S31" s="138"/>
      <c r="T31" s="138"/>
      <c r="U31" s="138"/>
      <c r="V31" s="138"/>
      <c r="W31" s="139"/>
    </row>
    <row r="32" spans="2:27" ht="80.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2238</v>
      </c>
      <c r="C33" s="138"/>
      <c r="D33" s="138"/>
      <c r="E33" s="138"/>
      <c r="F33" s="138"/>
      <c r="G33" s="138"/>
      <c r="H33" s="138"/>
      <c r="I33" s="138"/>
      <c r="J33" s="138"/>
      <c r="K33" s="138"/>
      <c r="L33" s="138"/>
      <c r="M33" s="138"/>
      <c r="N33" s="138"/>
      <c r="O33" s="138"/>
      <c r="P33" s="138"/>
      <c r="Q33" s="138"/>
      <c r="R33" s="138"/>
      <c r="S33" s="138"/>
      <c r="T33" s="138"/>
      <c r="U33" s="138"/>
      <c r="V33" s="138"/>
      <c r="W33" s="139"/>
    </row>
    <row r="34" spans="2:23" ht="70.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2239</v>
      </c>
      <c r="C35" s="138"/>
      <c r="D35" s="138"/>
      <c r="E35" s="138"/>
      <c r="F35" s="138"/>
      <c r="G35" s="138"/>
      <c r="H35" s="138"/>
      <c r="I35" s="138"/>
      <c r="J35" s="138"/>
      <c r="K35" s="138"/>
      <c r="L35" s="138"/>
      <c r="M35" s="138"/>
      <c r="N35" s="138"/>
      <c r="O35" s="138"/>
      <c r="P35" s="138"/>
      <c r="Q35" s="138"/>
      <c r="R35" s="138"/>
      <c r="S35" s="138"/>
      <c r="T35" s="138"/>
      <c r="U35" s="138"/>
      <c r="V35" s="138"/>
      <c r="W35" s="139"/>
    </row>
    <row r="36" spans="2:23" ht="48.7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1532</v>
      </c>
      <c r="D4" s="190" t="s">
        <v>1531</v>
      </c>
      <c r="E4" s="190"/>
      <c r="F4" s="190"/>
      <c r="G4" s="190"/>
      <c r="H4" s="191"/>
      <c r="I4" s="63"/>
      <c r="J4" s="192" t="s">
        <v>6</v>
      </c>
      <c r="K4" s="190"/>
      <c r="L4" s="62" t="s">
        <v>1560</v>
      </c>
      <c r="M4" s="193" t="s">
        <v>1559</v>
      </c>
      <c r="N4" s="193"/>
      <c r="O4" s="193"/>
      <c r="P4" s="193"/>
      <c r="Q4" s="194"/>
      <c r="R4" s="64"/>
      <c r="S4" s="195" t="s">
        <v>2141</v>
      </c>
      <c r="T4" s="196"/>
      <c r="U4" s="196"/>
      <c r="V4" s="183" t="s">
        <v>1558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1551</v>
      </c>
      <c r="D6" s="179" t="s">
        <v>1557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76.25" customHeight="1" thickTop="1" thickBot="1" x14ac:dyDescent="0.25">
      <c r="B10" s="72" t="s">
        <v>21</v>
      </c>
      <c r="C10" s="183" t="s">
        <v>1556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1555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1554</v>
      </c>
      <c r="C21" s="160"/>
      <c r="D21" s="160"/>
      <c r="E21" s="160"/>
      <c r="F21" s="160"/>
      <c r="G21" s="160"/>
      <c r="H21" s="160"/>
      <c r="I21" s="160"/>
      <c r="J21" s="160"/>
      <c r="K21" s="160"/>
      <c r="L21" s="160"/>
      <c r="M21" s="161" t="s">
        <v>1551</v>
      </c>
      <c r="N21" s="161"/>
      <c r="O21" s="161" t="s">
        <v>48</v>
      </c>
      <c r="P21" s="161"/>
      <c r="Q21" s="162" t="s">
        <v>231</v>
      </c>
      <c r="R21" s="162"/>
      <c r="S21" s="80" t="s">
        <v>50</v>
      </c>
      <c r="T21" s="80" t="s">
        <v>672</v>
      </c>
      <c r="U21" s="80" t="s">
        <v>163</v>
      </c>
      <c r="V21" s="80" t="str">
        <f>+IF(ISERR(U21/T21*100),"N/A",ROUND(U21/T21*100,2))</f>
        <v>N/A</v>
      </c>
      <c r="W21" s="81" t="str">
        <f>+IF(ISERR(U21/S21*100),"N/A",ROUND(U21/S21*100,2))</f>
        <v>N/A</v>
      </c>
    </row>
    <row r="22" spans="2:27" ht="56.25" customHeight="1" x14ac:dyDescent="0.2">
      <c r="B22" s="159" t="s">
        <v>1553</v>
      </c>
      <c r="C22" s="160"/>
      <c r="D22" s="160"/>
      <c r="E22" s="160"/>
      <c r="F22" s="160"/>
      <c r="G22" s="160"/>
      <c r="H22" s="160"/>
      <c r="I22" s="160"/>
      <c r="J22" s="160"/>
      <c r="K22" s="160"/>
      <c r="L22" s="160"/>
      <c r="M22" s="161" t="s">
        <v>1551</v>
      </c>
      <c r="N22" s="161"/>
      <c r="O22" s="161" t="s">
        <v>48</v>
      </c>
      <c r="P22" s="161"/>
      <c r="Q22" s="162" t="s">
        <v>231</v>
      </c>
      <c r="R22" s="162"/>
      <c r="S22" s="80" t="s">
        <v>163</v>
      </c>
      <c r="T22" s="80" t="s">
        <v>163</v>
      </c>
      <c r="U22" s="80" t="s">
        <v>163</v>
      </c>
      <c r="V22" s="80" t="str">
        <f>+IF(ISERR(U22/T22*100),"N/A",ROUND(U22/T22*100,2))</f>
        <v>N/A</v>
      </c>
      <c r="W22" s="81" t="str">
        <f>+IF(ISERR(U22/S22*100),"N/A",ROUND(U22/S22*100,2))</f>
        <v>N/A</v>
      </c>
    </row>
    <row r="23" spans="2:27" ht="56.25" customHeight="1" thickBot="1" x14ac:dyDescent="0.25">
      <c r="B23" s="159" t="s">
        <v>1552</v>
      </c>
      <c r="C23" s="160"/>
      <c r="D23" s="160"/>
      <c r="E23" s="160"/>
      <c r="F23" s="160"/>
      <c r="G23" s="160"/>
      <c r="H23" s="160"/>
      <c r="I23" s="160"/>
      <c r="J23" s="160"/>
      <c r="K23" s="160"/>
      <c r="L23" s="160"/>
      <c r="M23" s="161" t="s">
        <v>1551</v>
      </c>
      <c r="N23" s="161"/>
      <c r="O23" s="161" t="s">
        <v>48</v>
      </c>
      <c r="P23" s="161"/>
      <c r="Q23" s="162" t="s">
        <v>231</v>
      </c>
      <c r="R23" s="162"/>
      <c r="S23" s="80" t="s">
        <v>50</v>
      </c>
      <c r="T23" s="80" t="s">
        <v>672</v>
      </c>
      <c r="U23" s="80" t="s">
        <v>163</v>
      </c>
      <c r="V23" s="80" t="str">
        <f>+IF(ISERR(U23/T23*100),"N/A",ROUND(U23/T23*100,2))</f>
        <v>N/A</v>
      </c>
      <c r="W23" s="81" t="str">
        <f>+IF(ISERR(U23/S23*100),"N/A",ROUND(U23/S23*100,2))</f>
        <v>N/A</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1550</v>
      </c>
      <c r="F27" s="87"/>
      <c r="G27" s="87"/>
      <c r="H27" s="88"/>
      <c r="I27" s="88"/>
      <c r="J27" s="88"/>
      <c r="K27" s="88"/>
      <c r="L27" s="88"/>
      <c r="M27" s="88"/>
      <c r="N27" s="88"/>
      <c r="O27" s="88"/>
      <c r="P27" s="89"/>
      <c r="Q27" s="89"/>
      <c r="R27" s="90" t="s">
        <v>1549</v>
      </c>
      <c r="S27" s="91" t="s">
        <v>10</v>
      </c>
      <c r="T27" s="89"/>
      <c r="U27" s="91" t="s">
        <v>62</v>
      </c>
      <c r="V27" s="89"/>
      <c r="W27" s="92">
        <f>+IF(ISERR(U27/R27*100),"N/A",ROUND(U27/R27*100,2))</f>
        <v>0</v>
      </c>
    </row>
    <row r="28" spans="2:27" ht="26.25" customHeight="1" thickBot="1" x14ac:dyDescent="0.25">
      <c r="B28" s="154" t="s">
        <v>73</v>
      </c>
      <c r="C28" s="155"/>
      <c r="D28" s="155"/>
      <c r="E28" s="93" t="s">
        <v>1550</v>
      </c>
      <c r="F28" s="93"/>
      <c r="G28" s="93"/>
      <c r="H28" s="94"/>
      <c r="I28" s="94"/>
      <c r="J28" s="94"/>
      <c r="K28" s="94"/>
      <c r="L28" s="94"/>
      <c r="M28" s="94"/>
      <c r="N28" s="94"/>
      <c r="O28" s="94"/>
      <c r="P28" s="95"/>
      <c r="Q28" s="95"/>
      <c r="R28" s="96" t="s">
        <v>1549</v>
      </c>
      <c r="S28" s="97" t="s">
        <v>62</v>
      </c>
      <c r="T28" s="97">
        <f>+IF(ISERR(S28/R28*100),"N/A",ROUND(S28/R28*100,2))</f>
        <v>0</v>
      </c>
      <c r="U28" s="97" t="s">
        <v>62</v>
      </c>
      <c r="V28" s="97" t="str">
        <f>+IF(ISERR(U28/S28*100),"N/A",ROUND(U28/S28*100,2))</f>
        <v>N/A</v>
      </c>
      <c r="W28" s="98">
        <f>+IF(ISERR(U28/R28*100),"N/A",ROUND(U28/R28*100,2))</f>
        <v>0</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2142</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2143</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2144</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72" customHeight="1" thickTop="1" thickBot="1" x14ac:dyDescent="0.25">
      <c r="A4" s="60"/>
      <c r="B4" s="61" t="s">
        <v>3</v>
      </c>
      <c r="C4" s="62" t="s">
        <v>4</v>
      </c>
      <c r="D4" s="190" t="s">
        <v>5</v>
      </c>
      <c r="E4" s="190"/>
      <c r="F4" s="190"/>
      <c r="G4" s="190"/>
      <c r="H4" s="191"/>
      <c r="I4" s="63"/>
      <c r="J4" s="192" t="s">
        <v>6</v>
      </c>
      <c r="K4" s="190"/>
      <c r="L4" s="62" t="s">
        <v>145</v>
      </c>
      <c r="M4" s="193" t="s">
        <v>146</v>
      </c>
      <c r="N4" s="193"/>
      <c r="O4" s="193"/>
      <c r="P4" s="193"/>
      <c r="Q4" s="194"/>
      <c r="R4" s="64"/>
      <c r="S4" s="195" t="s">
        <v>2141</v>
      </c>
      <c r="T4" s="196"/>
      <c r="U4" s="196"/>
      <c r="V4" s="183" t="s">
        <v>147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148</v>
      </c>
      <c r="D6" s="179" t="s">
        <v>149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08.5" customHeight="1" thickTop="1" thickBot="1" x14ac:dyDescent="0.25">
      <c r="B10" s="72" t="s">
        <v>21</v>
      </c>
      <c r="C10" s="183" t="s">
        <v>150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99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151</v>
      </c>
      <c r="C21" s="160"/>
      <c r="D21" s="160"/>
      <c r="E21" s="160"/>
      <c r="F21" s="160"/>
      <c r="G21" s="160"/>
      <c r="H21" s="160"/>
      <c r="I21" s="160"/>
      <c r="J21" s="160"/>
      <c r="K21" s="160"/>
      <c r="L21" s="160"/>
      <c r="M21" s="161" t="s">
        <v>148</v>
      </c>
      <c r="N21" s="161"/>
      <c r="O21" s="161" t="s">
        <v>48</v>
      </c>
      <c r="P21" s="161"/>
      <c r="Q21" s="162" t="s">
        <v>49</v>
      </c>
      <c r="R21" s="162"/>
      <c r="S21" s="80" t="s">
        <v>50</v>
      </c>
      <c r="T21" s="80" t="s">
        <v>62</v>
      </c>
      <c r="U21" s="80" t="s">
        <v>62</v>
      </c>
      <c r="V21" s="80" t="str">
        <f>+IF(ISERR(U21/T21*100),"N/A",ROUND(U21/T21*100,2))</f>
        <v>N/A</v>
      </c>
      <c r="W21" s="81">
        <f>+IF(ISERR(U21/S21*100),"N/A",ROUND(U21/S21*100,2))</f>
        <v>0</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152</v>
      </c>
      <c r="F25" s="87"/>
      <c r="G25" s="87"/>
      <c r="H25" s="88"/>
      <c r="I25" s="88"/>
      <c r="J25" s="88"/>
      <c r="K25" s="88"/>
      <c r="L25" s="88"/>
      <c r="M25" s="88"/>
      <c r="N25" s="88"/>
      <c r="O25" s="88"/>
      <c r="P25" s="89"/>
      <c r="Q25" s="89"/>
      <c r="R25" s="90" t="s">
        <v>153</v>
      </c>
      <c r="S25" s="91" t="s">
        <v>10</v>
      </c>
      <c r="T25" s="89"/>
      <c r="U25" s="91" t="s">
        <v>62</v>
      </c>
      <c r="V25" s="89"/>
      <c r="W25" s="92">
        <f>+IF(ISERR(U25/R25*100),"N/A",ROUND(U25/R25*100,2))</f>
        <v>0</v>
      </c>
    </row>
    <row r="26" spans="2:27" ht="26.25" customHeight="1" thickBot="1" x14ac:dyDescent="0.25">
      <c r="B26" s="154" t="s">
        <v>73</v>
      </c>
      <c r="C26" s="155"/>
      <c r="D26" s="155"/>
      <c r="E26" s="93" t="s">
        <v>152</v>
      </c>
      <c r="F26" s="93"/>
      <c r="G26" s="93"/>
      <c r="H26" s="94"/>
      <c r="I26" s="94"/>
      <c r="J26" s="94"/>
      <c r="K26" s="94"/>
      <c r="L26" s="94"/>
      <c r="M26" s="94"/>
      <c r="N26" s="94"/>
      <c r="O26" s="94"/>
      <c r="P26" s="95"/>
      <c r="Q26" s="95"/>
      <c r="R26" s="96" t="s">
        <v>154</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2398</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2399</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2400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68.25" customHeight="1" thickTop="1" thickBot="1" x14ac:dyDescent="0.25">
      <c r="A4" s="60"/>
      <c r="B4" s="61" t="s">
        <v>3</v>
      </c>
      <c r="C4" s="62" t="s">
        <v>1532</v>
      </c>
      <c r="D4" s="190" t="s">
        <v>1531</v>
      </c>
      <c r="E4" s="190"/>
      <c r="F4" s="190"/>
      <c r="G4" s="190"/>
      <c r="H4" s="191"/>
      <c r="I4" s="63"/>
      <c r="J4" s="192" t="s">
        <v>6</v>
      </c>
      <c r="K4" s="190"/>
      <c r="L4" s="62" t="s">
        <v>1571</v>
      </c>
      <c r="M4" s="193" t="s">
        <v>1570</v>
      </c>
      <c r="N4" s="193"/>
      <c r="O4" s="193"/>
      <c r="P4" s="193"/>
      <c r="Q4" s="194"/>
      <c r="R4" s="64"/>
      <c r="S4" s="195" t="s">
        <v>2141</v>
      </c>
      <c r="T4" s="196"/>
      <c r="U4" s="196"/>
      <c r="V4" s="183" t="s">
        <v>1569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1551</v>
      </c>
      <c r="D6" s="179" t="s">
        <v>1557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1568</v>
      </c>
      <c r="K8" s="71" t="s">
        <v>19</v>
      </c>
      <c r="L8" s="71" t="s">
        <v>1567</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1555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1566</v>
      </c>
      <c r="C21" s="160"/>
      <c r="D21" s="160"/>
      <c r="E21" s="160"/>
      <c r="F21" s="160"/>
      <c r="G21" s="160"/>
      <c r="H21" s="160"/>
      <c r="I21" s="160"/>
      <c r="J21" s="160"/>
      <c r="K21" s="160"/>
      <c r="L21" s="160"/>
      <c r="M21" s="161" t="s">
        <v>1551</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56.25" customHeight="1" thickBot="1" x14ac:dyDescent="0.25">
      <c r="B22" s="159" t="s">
        <v>1565</v>
      </c>
      <c r="C22" s="160"/>
      <c r="D22" s="160"/>
      <c r="E22" s="160"/>
      <c r="F22" s="160"/>
      <c r="G22" s="160"/>
      <c r="H22" s="160"/>
      <c r="I22" s="160"/>
      <c r="J22" s="160"/>
      <c r="K22" s="160"/>
      <c r="L22" s="160"/>
      <c r="M22" s="161" t="s">
        <v>1551</v>
      </c>
      <c r="N22" s="161"/>
      <c r="O22" s="161" t="s">
        <v>48</v>
      </c>
      <c r="P22" s="161"/>
      <c r="Q22" s="162" t="s">
        <v>49</v>
      </c>
      <c r="R22" s="162"/>
      <c r="S22" s="80" t="s">
        <v>385</v>
      </c>
      <c r="T22" s="80" t="s">
        <v>1564</v>
      </c>
      <c r="U22" s="80" t="s">
        <v>208</v>
      </c>
      <c r="V22" s="80">
        <f>+IF(ISERR(U22/T22*100),"N/A",ROUND(U22/T22*100,2))</f>
        <v>93.75</v>
      </c>
      <c r="W22" s="81">
        <f>+IF(ISERR(U22/S22*100),"N/A",ROUND(U22/S22*100,2))</f>
        <v>30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1550</v>
      </c>
      <c r="F26" s="87"/>
      <c r="G26" s="87"/>
      <c r="H26" s="88"/>
      <c r="I26" s="88"/>
      <c r="J26" s="88"/>
      <c r="K26" s="88"/>
      <c r="L26" s="88"/>
      <c r="M26" s="88"/>
      <c r="N26" s="88"/>
      <c r="O26" s="88"/>
      <c r="P26" s="89"/>
      <c r="Q26" s="89"/>
      <c r="R26" s="90" t="s">
        <v>1563</v>
      </c>
      <c r="S26" s="91" t="s">
        <v>10</v>
      </c>
      <c r="T26" s="89"/>
      <c r="U26" s="91" t="s">
        <v>1561</v>
      </c>
      <c r="V26" s="89"/>
      <c r="W26" s="92">
        <f>+IF(ISERR(U26/R26*100),"N/A",ROUND(U26/R26*100,2))</f>
        <v>63.42</v>
      </c>
    </row>
    <row r="27" spans="2:27" ht="26.25" customHeight="1" thickBot="1" x14ac:dyDescent="0.25">
      <c r="B27" s="154" t="s">
        <v>73</v>
      </c>
      <c r="C27" s="155"/>
      <c r="D27" s="155"/>
      <c r="E27" s="93" t="s">
        <v>1550</v>
      </c>
      <c r="F27" s="93"/>
      <c r="G27" s="93"/>
      <c r="H27" s="94"/>
      <c r="I27" s="94"/>
      <c r="J27" s="94"/>
      <c r="K27" s="94"/>
      <c r="L27" s="94"/>
      <c r="M27" s="94"/>
      <c r="N27" s="94"/>
      <c r="O27" s="94"/>
      <c r="P27" s="95"/>
      <c r="Q27" s="95"/>
      <c r="R27" s="96" t="s">
        <v>1562</v>
      </c>
      <c r="S27" s="97" t="s">
        <v>1561</v>
      </c>
      <c r="T27" s="97">
        <f>+IF(ISERR(S27/R27*100),"N/A",ROUND(S27/R27*100,2))</f>
        <v>64.400000000000006</v>
      </c>
      <c r="U27" s="97" t="s">
        <v>1561</v>
      </c>
      <c r="V27" s="97">
        <f>+IF(ISERR(U27/S27*100),"N/A",ROUND(U27/S27*100,2))</f>
        <v>100</v>
      </c>
      <c r="W27" s="98">
        <f>+IF(ISERR(U27/R27*100),"N/A",ROUND(U27/R27*100,2))</f>
        <v>64.400000000000006</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2234</v>
      </c>
      <c r="C29" s="138"/>
      <c r="D29" s="138"/>
      <c r="E29" s="138"/>
      <c r="F29" s="138"/>
      <c r="G29" s="138"/>
      <c r="H29" s="138"/>
      <c r="I29" s="138"/>
      <c r="J29" s="138"/>
      <c r="K29" s="138"/>
      <c r="L29" s="138"/>
      <c r="M29" s="138"/>
      <c r="N29" s="138"/>
      <c r="O29" s="138"/>
      <c r="P29" s="138"/>
      <c r="Q29" s="138"/>
      <c r="R29" s="138"/>
      <c r="S29" s="138"/>
      <c r="T29" s="138"/>
      <c r="U29" s="138"/>
      <c r="V29" s="138"/>
      <c r="W29" s="139"/>
    </row>
    <row r="30" spans="2:27" ht="55.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2235</v>
      </c>
      <c r="C31" s="138"/>
      <c r="D31" s="138"/>
      <c r="E31" s="138"/>
      <c r="F31" s="138"/>
      <c r="G31" s="138"/>
      <c r="H31" s="138"/>
      <c r="I31" s="138"/>
      <c r="J31" s="138"/>
      <c r="K31" s="138"/>
      <c r="L31" s="138"/>
      <c r="M31" s="138"/>
      <c r="N31" s="138"/>
      <c r="O31" s="138"/>
      <c r="P31" s="138"/>
      <c r="Q31" s="138"/>
      <c r="R31" s="138"/>
      <c r="S31" s="138"/>
      <c r="T31" s="138"/>
      <c r="U31" s="138"/>
      <c r="V31" s="138"/>
      <c r="W31" s="139"/>
    </row>
    <row r="32" spans="2:27" ht="53.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2236</v>
      </c>
      <c r="C33" s="138"/>
      <c r="D33" s="138"/>
      <c r="E33" s="138"/>
      <c r="F33" s="138"/>
      <c r="G33" s="138"/>
      <c r="H33" s="138"/>
      <c r="I33" s="138"/>
      <c r="J33" s="138"/>
      <c r="K33" s="138"/>
      <c r="L33" s="138"/>
      <c r="M33" s="138"/>
      <c r="N33" s="138"/>
      <c r="O33" s="138"/>
      <c r="P33" s="138"/>
      <c r="Q33" s="138"/>
      <c r="R33" s="138"/>
      <c r="S33" s="138"/>
      <c r="T33" s="138"/>
      <c r="U33" s="138"/>
      <c r="V33" s="138"/>
      <c r="W33" s="139"/>
    </row>
    <row r="34" spans="2:23" ht="59.25" customHeight="1"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10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1532</v>
      </c>
      <c r="D4" s="190" t="s">
        <v>1531</v>
      </c>
      <c r="E4" s="190"/>
      <c r="F4" s="190"/>
      <c r="G4" s="190"/>
      <c r="H4" s="191"/>
      <c r="I4" s="63"/>
      <c r="J4" s="192" t="s">
        <v>6</v>
      </c>
      <c r="K4" s="190"/>
      <c r="L4" s="62" t="s">
        <v>1181</v>
      </c>
      <c r="M4" s="193" t="s">
        <v>1180</v>
      </c>
      <c r="N4" s="193"/>
      <c r="O4" s="193"/>
      <c r="P4" s="193"/>
      <c r="Q4" s="194"/>
      <c r="R4" s="64"/>
      <c r="S4" s="195" t="s">
        <v>2141</v>
      </c>
      <c r="T4" s="196"/>
      <c r="U4" s="196"/>
      <c r="V4" s="183" t="s">
        <v>1593</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1592</v>
      </c>
      <c r="D6" s="179" t="s">
        <v>1591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1590</v>
      </c>
      <c r="D7" s="181" t="s">
        <v>1589</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1588</v>
      </c>
      <c r="D8" s="181" t="s">
        <v>1587</v>
      </c>
      <c r="E8" s="181"/>
      <c r="F8" s="181"/>
      <c r="G8" s="181"/>
      <c r="H8" s="181"/>
      <c r="I8" s="67"/>
      <c r="J8" s="71" t="s">
        <v>19</v>
      </c>
      <c r="K8" s="71" t="s">
        <v>19</v>
      </c>
      <c r="L8" s="71" t="s">
        <v>19</v>
      </c>
      <c r="M8" s="71" t="s">
        <v>19</v>
      </c>
      <c r="N8" s="70"/>
      <c r="O8" s="67"/>
      <c r="P8" s="182" t="s">
        <v>10</v>
      </c>
      <c r="Q8" s="182"/>
      <c r="R8" s="182"/>
      <c r="S8" s="182"/>
      <c r="T8" s="182"/>
      <c r="U8" s="182"/>
      <c r="V8" s="182"/>
      <c r="W8" s="182"/>
    </row>
    <row r="9" spans="1:29" ht="30" customHeight="1" x14ac:dyDescent="0.2">
      <c r="B9" s="68"/>
      <c r="C9" s="66" t="s">
        <v>1586</v>
      </c>
      <c r="D9" s="181" t="s">
        <v>1585</v>
      </c>
      <c r="E9" s="181"/>
      <c r="F9" s="181"/>
      <c r="G9" s="181"/>
      <c r="H9" s="181"/>
      <c r="I9" s="181" t="s">
        <v>10</v>
      </c>
      <c r="J9" s="181"/>
      <c r="K9" s="181"/>
      <c r="L9" s="181"/>
      <c r="M9" s="181"/>
      <c r="N9" s="181"/>
      <c r="O9" s="181"/>
      <c r="P9" s="181"/>
      <c r="Q9" s="181"/>
      <c r="R9" s="181"/>
      <c r="S9" s="181"/>
      <c r="T9" s="181"/>
      <c r="U9" s="181"/>
      <c r="V9" s="181"/>
      <c r="W9" s="182"/>
    </row>
    <row r="10" spans="1:29" ht="30" customHeight="1" x14ac:dyDescent="0.2">
      <c r="B10" s="68"/>
      <c r="C10" s="66" t="s">
        <v>173</v>
      </c>
      <c r="D10" s="181" t="s">
        <v>1584</v>
      </c>
      <c r="E10" s="181"/>
      <c r="F10" s="181"/>
      <c r="G10" s="181"/>
      <c r="H10" s="181"/>
      <c r="I10" s="182" t="s">
        <v>10</v>
      </c>
      <c r="J10" s="182"/>
      <c r="K10" s="182"/>
      <c r="L10" s="182"/>
      <c r="M10" s="182"/>
      <c r="N10" s="182"/>
      <c r="O10" s="182"/>
      <c r="P10" s="182"/>
      <c r="Q10" s="182"/>
      <c r="R10" s="182"/>
      <c r="S10" s="182"/>
      <c r="T10" s="182"/>
      <c r="U10" s="182"/>
      <c r="V10" s="182"/>
      <c r="W10" s="182"/>
    </row>
    <row r="11" spans="1:29" ht="30" customHeight="1" x14ac:dyDescent="0.2">
      <c r="B11" s="68"/>
      <c r="C11" s="66" t="s">
        <v>1583</v>
      </c>
      <c r="D11" s="181" t="s">
        <v>1582</v>
      </c>
      <c r="E11" s="181"/>
      <c r="F11" s="181"/>
      <c r="G11" s="181"/>
      <c r="H11" s="181"/>
      <c r="I11" s="182" t="s">
        <v>10</v>
      </c>
      <c r="J11" s="182"/>
      <c r="K11" s="182"/>
      <c r="L11" s="182"/>
      <c r="M11" s="182"/>
      <c r="N11" s="182"/>
      <c r="O11" s="182"/>
      <c r="P11" s="182"/>
      <c r="Q11" s="182"/>
      <c r="R11" s="182"/>
      <c r="S11" s="182"/>
      <c r="T11" s="182"/>
      <c r="U11" s="182"/>
      <c r="V11" s="182"/>
      <c r="W11" s="182"/>
    </row>
    <row r="12" spans="1:29" ht="30" customHeight="1" x14ac:dyDescent="0.2">
      <c r="B12" s="68"/>
      <c r="C12" s="66" t="s">
        <v>1581</v>
      </c>
      <c r="D12" s="181" t="s">
        <v>1580</v>
      </c>
      <c r="E12" s="181"/>
      <c r="F12" s="181"/>
      <c r="G12" s="181"/>
      <c r="H12" s="181"/>
      <c r="I12" s="182" t="s">
        <v>10</v>
      </c>
      <c r="J12" s="182"/>
      <c r="K12" s="182"/>
      <c r="L12" s="182"/>
      <c r="M12" s="182"/>
      <c r="N12" s="182"/>
      <c r="O12" s="182"/>
      <c r="P12" s="182"/>
      <c r="Q12" s="182"/>
      <c r="R12" s="182"/>
      <c r="S12" s="182"/>
      <c r="T12" s="182"/>
      <c r="U12" s="182"/>
      <c r="V12" s="182"/>
      <c r="W12" s="182"/>
    </row>
    <row r="13" spans="1:29" ht="30" customHeight="1" x14ac:dyDescent="0.2">
      <c r="B13" s="68"/>
      <c r="C13" s="66" t="s">
        <v>1579</v>
      </c>
      <c r="D13" s="181" t="s">
        <v>1578</v>
      </c>
      <c r="E13" s="181"/>
      <c r="F13" s="181"/>
      <c r="G13" s="181"/>
      <c r="H13" s="181"/>
      <c r="I13" s="182" t="s">
        <v>10</v>
      </c>
      <c r="J13" s="182"/>
      <c r="K13" s="182"/>
      <c r="L13" s="182"/>
      <c r="M13" s="182"/>
      <c r="N13" s="182"/>
      <c r="O13" s="182"/>
      <c r="P13" s="182"/>
      <c r="Q13" s="182"/>
      <c r="R13" s="182"/>
      <c r="S13" s="182"/>
      <c r="T13" s="182"/>
      <c r="U13" s="182"/>
      <c r="V13" s="182"/>
      <c r="W13" s="182"/>
    </row>
    <row r="14" spans="1:29" ht="25.5" customHeight="1" thickBot="1" x14ac:dyDescent="0.25">
      <c r="B14" s="68"/>
      <c r="C14" s="182" t="s">
        <v>10</v>
      </c>
      <c r="D14" s="182"/>
      <c r="E14" s="182"/>
      <c r="F14" s="182"/>
      <c r="G14" s="182"/>
      <c r="H14" s="182"/>
      <c r="I14" s="182"/>
      <c r="J14" s="182"/>
      <c r="K14" s="182"/>
      <c r="L14" s="182"/>
      <c r="M14" s="182"/>
      <c r="N14" s="182"/>
      <c r="O14" s="182"/>
      <c r="P14" s="182"/>
      <c r="Q14" s="182"/>
      <c r="R14" s="182"/>
      <c r="S14" s="182"/>
      <c r="T14" s="182"/>
      <c r="U14" s="182"/>
      <c r="V14" s="182"/>
      <c r="W14" s="182"/>
    </row>
    <row r="15" spans="1:29" ht="66.75" customHeight="1" thickTop="1" thickBot="1" x14ac:dyDescent="0.25">
      <c r="B15" s="72" t="s">
        <v>21</v>
      </c>
      <c r="C15" s="183" t="s">
        <v>10</v>
      </c>
      <c r="D15" s="183"/>
      <c r="E15" s="183"/>
      <c r="F15" s="183"/>
      <c r="G15" s="183"/>
      <c r="H15" s="183"/>
      <c r="I15" s="183"/>
      <c r="J15" s="183"/>
      <c r="K15" s="183"/>
      <c r="L15" s="183"/>
      <c r="M15" s="183"/>
      <c r="N15" s="183"/>
      <c r="O15" s="183"/>
      <c r="P15" s="183"/>
      <c r="Q15" s="183"/>
      <c r="R15" s="183"/>
      <c r="S15" s="183"/>
      <c r="T15" s="183"/>
      <c r="U15" s="183"/>
      <c r="V15" s="183"/>
      <c r="W15" s="184"/>
    </row>
    <row r="16" spans="1:29" ht="9" customHeight="1" thickTop="1" thickBot="1" x14ac:dyDescent="0.25"/>
    <row r="17" spans="2:27" ht="21.75" customHeight="1" thickTop="1" thickBot="1" x14ac:dyDescent="0.25">
      <c r="B17" s="1" t="s">
        <v>23</v>
      </c>
      <c r="C17" s="2"/>
      <c r="D17" s="2"/>
      <c r="E17" s="2"/>
      <c r="F17" s="2"/>
      <c r="G17" s="2"/>
      <c r="H17" s="3"/>
      <c r="I17" s="3"/>
      <c r="J17" s="3"/>
      <c r="K17" s="3"/>
      <c r="L17" s="3"/>
      <c r="M17" s="3"/>
      <c r="N17" s="3"/>
      <c r="O17" s="3"/>
      <c r="P17" s="3"/>
      <c r="Q17" s="3"/>
      <c r="R17" s="3"/>
      <c r="S17" s="3"/>
      <c r="T17" s="3"/>
      <c r="U17" s="3"/>
      <c r="V17" s="3"/>
      <c r="W17" s="4"/>
    </row>
    <row r="18" spans="2:27" ht="19.5" customHeight="1" thickTop="1" x14ac:dyDescent="0.2">
      <c r="B18" s="185" t="s">
        <v>24</v>
      </c>
      <c r="C18" s="186"/>
      <c r="D18" s="186"/>
      <c r="E18" s="186"/>
      <c r="F18" s="186"/>
      <c r="G18" s="186"/>
      <c r="H18" s="186"/>
      <c r="I18" s="186"/>
      <c r="J18" s="75"/>
      <c r="K18" s="186" t="s">
        <v>25</v>
      </c>
      <c r="L18" s="186"/>
      <c r="M18" s="186"/>
      <c r="N18" s="186"/>
      <c r="O18" s="186"/>
      <c r="P18" s="186"/>
      <c r="Q18" s="186"/>
      <c r="R18" s="76"/>
      <c r="S18" s="186" t="s">
        <v>26</v>
      </c>
      <c r="T18" s="186"/>
      <c r="U18" s="186"/>
      <c r="V18" s="186"/>
      <c r="W18" s="187"/>
    </row>
    <row r="19" spans="2:27" ht="69" customHeight="1" x14ac:dyDescent="0.2">
      <c r="B19" s="65" t="s">
        <v>27</v>
      </c>
      <c r="C19" s="179" t="s">
        <v>10</v>
      </c>
      <c r="D19" s="179"/>
      <c r="E19" s="179"/>
      <c r="F19" s="179"/>
      <c r="G19" s="179"/>
      <c r="H19" s="179"/>
      <c r="I19" s="179"/>
      <c r="J19" s="77"/>
      <c r="K19" s="77" t="s">
        <v>28</v>
      </c>
      <c r="L19" s="179" t="s">
        <v>10</v>
      </c>
      <c r="M19" s="179"/>
      <c r="N19" s="179"/>
      <c r="O19" s="179"/>
      <c r="P19" s="179"/>
      <c r="Q19" s="179"/>
      <c r="R19" s="67"/>
      <c r="S19" s="77" t="s">
        <v>29</v>
      </c>
      <c r="T19" s="180" t="s">
        <v>1577</v>
      </c>
      <c r="U19" s="180"/>
      <c r="V19" s="180"/>
      <c r="W19" s="180"/>
    </row>
    <row r="20" spans="2:27" ht="86.25" customHeight="1" x14ac:dyDescent="0.2">
      <c r="B20" s="65" t="s">
        <v>31</v>
      </c>
      <c r="C20" s="179" t="s">
        <v>10</v>
      </c>
      <c r="D20" s="179"/>
      <c r="E20" s="179"/>
      <c r="F20" s="179"/>
      <c r="G20" s="179"/>
      <c r="H20" s="179"/>
      <c r="I20" s="179"/>
      <c r="J20" s="77"/>
      <c r="K20" s="77" t="s">
        <v>31</v>
      </c>
      <c r="L20" s="179" t="s">
        <v>10</v>
      </c>
      <c r="M20" s="179"/>
      <c r="N20" s="179"/>
      <c r="O20" s="179"/>
      <c r="P20" s="179"/>
      <c r="Q20" s="179"/>
      <c r="R20" s="67"/>
      <c r="S20" s="77" t="s">
        <v>32</v>
      </c>
      <c r="T20" s="180" t="s">
        <v>10</v>
      </c>
      <c r="U20" s="180"/>
      <c r="V20" s="180"/>
      <c r="W20" s="180"/>
    </row>
    <row r="21" spans="2:27" ht="25.5" customHeight="1" thickBot="1" x14ac:dyDescent="0.25">
      <c r="B21" s="78" t="s">
        <v>33</v>
      </c>
      <c r="C21" s="163" t="s">
        <v>10</v>
      </c>
      <c r="D21" s="163"/>
      <c r="E21" s="163"/>
      <c r="F21" s="163"/>
      <c r="G21" s="163"/>
      <c r="H21" s="163"/>
      <c r="I21" s="163"/>
      <c r="J21" s="163"/>
      <c r="K21" s="163"/>
      <c r="L21" s="163"/>
      <c r="M21" s="163"/>
      <c r="N21" s="163"/>
      <c r="O21" s="163"/>
      <c r="P21" s="163"/>
      <c r="Q21" s="163"/>
      <c r="R21" s="163"/>
      <c r="S21" s="163"/>
      <c r="T21" s="163"/>
      <c r="U21" s="163"/>
      <c r="V21" s="163"/>
      <c r="W21" s="164"/>
    </row>
    <row r="22" spans="2:27" ht="21.75" customHeight="1" thickTop="1" thickBot="1" x14ac:dyDescent="0.25">
      <c r="B22" s="1" t="s">
        <v>34</v>
      </c>
      <c r="C22" s="2"/>
      <c r="D22" s="2"/>
      <c r="E22" s="2"/>
      <c r="F22" s="2"/>
      <c r="G22" s="2"/>
      <c r="H22" s="3"/>
      <c r="I22" s="3"/>
      <c r="J22" s="3"/>
      <c r="K22" s="3"/>
      <c r="L22" s="3"/>
      <c r="M22" s="3"/>
      <c r="N22" s="3"/>
      <c r="O22" s="3"/>
      <c r="P22" s="3"/>
      <c r="Q22" s="3"/>
      <c r="R22" s="3"/>
      <c r="S22" s="3"/>
      <c r="T22" s="3"/>
      <c r="U22" s="3"/>
      <c r="V22" s="3"/>
      <c r="W22" s="4"/>
    </row>
    <row r="23" spans="2:27" ht="25.5" customHeight="1" thickTop="1" thickBot="1" x14ac:dyDescent="0.25">
      <c r="B23" s="165" t="s">
        <v>35</v>
      </c>
      <c r="C23" s="166"/>
      <c r="D23" s="166"/>
      <c r="E23" s="166"/>
      <c r="F23" s="166"/>
      <c r="G23" s="166"/>
      <c r="H23" s="166"/>
      <c r="I23" s="166"/>
      <c r="J23" s="166"/>
      <c r="K23" s="166"/>
      <c r="L23" s="166"/>
      <c r="M23" s="166"/>
      <c r="N23" s="166"/>
      <c r="O23" s="166"/>
      <c r="P23" s="166"/>
      <c r="Q23" s="166"/>
      <c r="R23" s="166"/>
      <c r="S23" s="166"/>
      <c r="T23" s="167"/>
      <c r="U23" s="150" t="s">
        <v>36</v>
      </c>
      <c r="V23" s="149"/>
      <c r="W23" s="151"/>
    </row>
    <row r="24" spans="2:27" ht="14.25" customHeight="1" x14ac:dyDescent="0.2">
      <c r="B24" s="168" t="s">
        <v>37</v>
      </c>
      <c r="C24" s="169"/>
      <c r="D24" s="169"/>
      <c r="E24" s="169"/>
      <c r="F24" s="169"/>
      <c r="G24" s="169"/>
      <c r="H24" s="169"/>
      <c r="I24" s="169"/>
      <c r="J24" s="169"/>
      <c r="K24" s="169"/>
      <c r="L24" s="169"/>
      <c r="M24" s="169" t="s">
        <v>38</v>
      </c>
      <c r="N24" s="169"/>
      <c r="O24" s="169" t="s">
        <v>39</v>
      </c>
      <c r="P24" s="169"/>
      <c r="Q24" s="169" t="s">
        <v>40</v>
      </c>
      <c r="R24" s="169"/>
      <c r="S24" s="169" t="s">
        <v>41</v>
      </c>
      <c r="T24" s="172" t="s">
        <v>42</v>
      </c>
      <c r="U24" s="174" t="s">
        <v>43</v>
      </c>
      <c r="V24" s="176" t="s">
        <v>44</v>
      </c>
      <c r="W24" s="177" t="s">
        <v>45</v>
      </c>
    </row>
    <row r="25" spans="2:27" ht="27" customHeight="1" thickBot="1" x14ac:dyDescent="0.25">
      <c r="B25" s="170"/>
      <c r="C25" s="171"/>
      <c r="D25" s="171"/>
      <c r="E25" s="171"/>
      <c r="F25" s="171"/>
      <c r="G25" s="171"/>
      <c r="H25" s="171"/>
      <c r="I25" s="171"/>
      <c r="J25" s="171"/>
      <c r="K25" s="171"/>
      <c r="L25" s="171"/>
      <c r="M25" s="171"/>
      <c r="N25" s="171"/>
      <c r="O25" s="171"/>
      <c r="P25" s="171"/>
      <c r="Q25" s="171"/>
      <c r="R25" s="171"/>
      <c r="S25" s="171"/>
      <c r="T25" s="173"/>
      <c r="U25" s="175"/>
      <c r="V25" s="171"/>
      <c r="W25" s="178"/>
      <c r="Z25" s="79"/>
      <c r="AA25" s="79"/>
    </row>
    <row r="26" spans="2:27" ht="56.25" customHeight="1" x14ac:dyDescent="0.2">
      <c r="B26" s="159" t="s">
        <v>1576</v>
      </c>
      <c r="C26" s="160"/>
      <c r="D26" s="160"/>
      <c r="E26" s="160"/>
      <c r="F26" s="160"/>
      <c r="G26" s="160"/>
      <c r="H26" s="160"/>
      <c r="I26" s="160"/>
      <c r="J26" s="160"/>
      <c r="K26" s="160"/>
      <c r="L26" s="160"/>
      <c r="M26" s="161" t="s">
        <v>173</v>
      </c>
      <c r="N26" s="161"/>
      <c r="O26" s="161" t="s">
        <v>48</v>
      </c>
      <c r="P26" s="161"/>
      <c r="Q26" s="162" t="s">
        <v>49</v>
      </c>
      <c r="R26" s="162"/>
      <c r="S26" s="80" t="s">
        <v>224</v>
      </c>
      <c r="T26" s="80" t="s">
        <v>224</v>
      </c>
      <c r="U26" s="80" t="s">
        <v>1575</v>
      </c>
      <c r="V26" s="80">
        <f>+IF(ISERR(U26/T26*100),"N/A",ROUND(U26/T26*100,2))</f>
        <v>99.96</v>
      </c>
      <c r="W26" s="81">
        <f>+IF(ISERR(U26/S26*100),"N/A",ROUND(U26/S26*100,2))</f>
        <v>99.96</v>
      </c>
    </row>
    <row r="27" spans="2:27" ht="56.25" customHeight="1" thickBot="1" x14ac:dyDescent="0.25">
      <c r="B27" s="159" t="s">
        <v>1574</v>
      </c>
      <c r="C27" s="160"/>
      <c r="D27" s="160"/>
      <c r="E27" s="160"/>
      <c r="F27" s="160"/>
      <c r="G27" s="160"/>
      <c r="H27" s="160"/>
      <c r="I27" s="160"/>
      <c r="J27" s="160"/>
      <c r="K27" s="160"/>
      <c r="L27" s="160"/>
      <c r="M27" s="161" t="s">
        <v>173</v>
      </c>
      <c r="N27" s="161"/>
      <c r="O27" s="161" t="s">
        <v>48</v>
      </c>
      <c r="P27" s="161"/>
      <c r="Q27" s="162" t="s">
        <v>49</v>
      </c>
      <c r="R27" s="162"/>
      <c r="S27" s="80" t="s">
        <v>1573</v>
      </c>
      <c r="T27" s="80" t="s">
        <v>1573</v>
      </c>
      <c r="U27" s="80" t="s">
        <v>1572</v>
      </c>
      <c r="V27" s="80">
        <f>+IF(ISERR(U27/T27*100),"N/A",ROUND(U27/T27*100,2))</f>
        <v>100.84</v>
      </c>
      <c r="W27" s="81">
        <f>+IF(ISERR(U27/S27*100),"N/A",ROUND(U27/S27*100,2))</f>
        <v>100.84</v>
      </c>
    </row>
    <row r="28" spans="2:27" ht="21.75" customHeight="1" thickTop="1" thickBot="1" x14ac:dyDescent="0.25">
      <c r="B28" s="1" t="s">
        <v>63</v>
      </c>
      <c r="C28" s="2"/>
      <c r="D28" s="2"/>
      <c r="E28" s="2"/>
      <c r="F28" s="2"/>
      <c r="G28" s="2"/>
      <c r="H28" s="3"/>
      <c r="I28" s="3"/>
      <c r="J28" s="3"/>
      <c r="K28" s="3"/>
      <c r="L28" s="3"/>
      <c r="M28" s="3"/>
      <c r="N28" s="3"/>
      <c r="O28" s="3"/>
      <c r="P28" s="3"/>
      <c r="Q28" s="3"/>
      <c r="R28" s="3"/>
      <c r="S28" s="3"/>
      <c r="T28" s="3"/>
      <c r="U28" s="3"/>
      <c r="V28" s="3"/>
      <c r="W28" s="4"/>
      <c r="X28" s="82"/>
    </row>
    <row r="29" spans="2:27" ht="29.25" customHeight="1" thickTop="1" thickBot="1" x14ac:dyDescent="0.25">
      <c r="B29" s="143" t="s">
        <v>2096</v>
      </c>
      <c r="C29" s="144"/>
      <c r="D29" s="144"/>
      <c r="E29" s="144"/>
      <c r="F29" s="144"/>
      <c r="G29" s="144"/>
      <c r="H29" s="144"/>
      <c r="I29" s="144"/>
      <c r="J29" s="144"/>
      <c r="K29" s="144"/>
      <c r="L29" s="144"/>
      <c r="M29" s="144"/>
      <c r="N29" s="144"/>
      <c r="O29" s="144"/>
      <c r="P29" s="144"/>
      <c r="Q29" s="145"/>
      <c r="R29" s="83" t="s">
        <v>41</v>
      </c>
      <c r="S29" s="149" t="s">
        <v>42</v>
      </c>
      <c r="T29" s="149"/>
      <c r="U29" s="84" t="s">
        <v>64</v>
      </c>
      <c r="V29" s="150" t="s">
        <v>65</v>
      </c>
      <c r="W29" s="151"/>
    </row>
    <row r="30" spans="2:27" ht="30.75" customHeight="1" thickBot="1" x14ac:dyDescent="0.25">
      <c r="B30" s="146"/>
      <c r="C30" s="147"/>
      <c r="D30" s="147"/>
      <c r="E30" s="147"/>
      <c r="F30" s="147"/>
      <c r="G30" s="147"/>
      <c r="H30" s="147"/>
      <c r="I30" s="147"/>
      <c r="J30" s="147"/>
      <c r="K30" s="147"/>
      <c r="L30" s="147"/>
      <c r="M30" s="147"/>
      <c r="N30" s="147"/>
      <c r="O30" s="147"/>
      <c r="P30" s="147"/>
      <c r="Q30" s="148"/>
      <c r="R30" s="85" t="s">
        <v>66</v>
      </c>
      <c r="S30" s="85" t="s">
        <v>66</v>
      </c>
      <c r="T30" s="85" t="s">
        <v>48</v>
      </c>
      <c r="U30" s="85" t="s">
        <v>66</v>
      </c>
      <c r="V30" s="85" t="s">
        <v>67</v>
      </c>
      <c r="W30" s="86" t="s">
        <v>68</v>
      </c>
      <c r="Y30" s="82"/>
    </row>
    <row r="31" spans="2:27" ht="23.25" customHeight="1" thickBot="1" x14ac:dyDescent="0.25">
      <c r="B31" s="152" t="s">
        <v>69</v>
      </c>
      <c r="C31" s="153"/>
      <c r="D31" s="153"/>
      <c r="E31" s="87" t="s">
        <v>2436</v>
      </c>
      <c r="F31" s="87"/>
      <c r="G31" s="87"/>
      <c r="H31" s="88"/>
      <c r="I31" s="88"/>
      <c r="J31" s="88"/>
      <c r="K31" s="88"/>
      <c r="L31" s="88"/>
      <c r="M31" s="88"/>
      <c r="N31" s="88"/>
      <c r="O31" s="88"/>
      <c r="P31" s="89"/>
      <c r="Q31" s="89"/>
      <c r="R31" s="90">
        <v>25.806047</v>
      </c>
      <c r="S31" s="91" t="s">
        <v>10</v>
      </c>
      <c r="T31" s="89"/>
      <c r="U31" s="90">
        <v>3</v>
      </c>
      <c r="V31" s="89"/>
      <c r="W31" s="92">
        <f>+IF(ISERR(U31/R31*100),"N/A",ROUND(U31/R31*100,2))</f>
        <v>11.63</v>
      </c>
    </row>
    <row r="32" spans="2:27" ht="26.25" customHeight="1" x14ac:dyDescent="0.2">
      <c r="B32" s="154" t="s">
        <v>73</v>
      </c>
      <c r="C32" s="155"/>
      <c r="D32" s="155"/>
      <c r="E32" s="93" t="s">
        <v>2436</v>
      </c>
      <c r="F32" s="93"/>
      <c r="G32" s="93"/>
      <c r="H32" s="94"/>
      <c r="I32" s="94"/>
      <c r="J32" s="94"/>
      <c r="K32" s="94"/>
      <c r="L32" s="94"/>
      <c r="M32" s="94"/>
      <c r="N32" s="94"/>
      <c r="O32" s="94"/>
      <c r="P32" s="95"/>
      <c r="Q32" s="95"/>
      <c r="R32" s="96">
        <v>3</v>
      </c>
      <c r="S32" s="96">
        <v>3</v>
      </c>
      <c r="T32" s="97">
        <f>+IF(ISERR(S32/R32*100),"N/A",ROUND(S32/R32*100,2))</f>
        <v>100</v>
      </c>
      <c r="U32" s="96">
        <v>3</v>
      </c>
      <c r="V32" s="97">
        <f>+IF(ISERR(U32/S32*100),"N/A",ROUND(U32/S32*100,2))</f>
        <v>100</v>
      </c>
      <c r="W32" s="98">
        <f>+IF(ISERR(U32/R32*100),"N/A",ROUND(U32/R32*100,2))</f>
        <v>100</v>
      </c>
    </row>
    <row r="33" spans="2:23" ht="23.25" customHeight="1" thickBot="1" x14ac:dyDescent="0.25">
      <c r="B33" s="152" t="s">
        <v>69</v>
      </c>
      <c r="C33" s="153"/>
      <c r="D33" s="153"/>
      <c r="E33" s="87" t="s">
        <v>1657</v>
      </c>
      <c r="F33" s="87"/>
      <c r="G33" s="87"/>
      <c r="H33" s="88"/>
      <c r="I33" s="88"/>
      <c r="J33" s="88"/>
      <c r="K33" s="88"/>
      <c r="L33" s="88"/>
      <c r="M33" s="88"/>
      <c r="N33" s="88"/>
      <c r="O33" s="88"/>
      <c r="P33" s="89"/>
      <c r="Q33" s="89"/>
      <c r="R33" s="90">
        <v>14.971798</v>
      </c>
      <c r="S33" s="91" t="s">
        <v>10</v>
      </c>
      <c r="T33" s="89"/>
      <c r="U33" s="90">
        <v>5.20556E-2</v>
      </c>
      <c r="V33" s="89"/>
      <c r="W33" s="92">
        <f t="shared" ref="W33:W96" si="0">+IF(ISERR(U33/R33*100),"N/A",ROUND(U33/R33*100,2))</f>
        <v>0.35</v>
      </c>
    </row>
    <row r="34" spans="2:23" ht="26.25" customHeight="1" x14ac:dyDescent="0.2">
      <c r="B34" s="154" t="s">
        <v>73</v>
      </c>
      <c r="C34" s="155"/>
      <c r="D34" s="155"/>
      <c r="E34" s="93" t="s">
        <v>1657</v>
      </c>
      <c r="F34" s="93"/>
      <c r="G34" s="93"/>
      <c r="H34" s="94"/>
      <c r="I34" s="94"/>
      <c r="J34" s="94"/>
      <c r="K34" s="94"/>
      <c r="L34" s="94"/>
      <c r="M34" s="94"/>
      <c r="N34" s="94"/>
      <c r="O34" s="94"/>
      <c r="P34" s="95"/>
      <c r="Q34" s="95"/>
      <c r="R34" s="96">
        <v>5.20556E-2</v>
      </c>
      <c r="S34" s="96">
        <v>5.20556E-2</v>
      </c>
      <c r="T34" s="97">
        <f t="shared" ref="T34" si="1">+IF(ISERR(S34/R34*100),"N/A",ROUND(S34/R34*100,2))</f>
        <v>100</v>
      </c>
      <c r="U34" s="96">
        <v>5.20556E-2</v>
      </c>
      <c r="V34" s="97">
        <f t="shared" ref="V34" si="2">+IF(ISERR(U34/S34*100),"N/A",ROUND(U34/S34*100,2))</f>
        <v>100</v>
      </c>
      <c r="W34" s="98">
        <f t="shared" si="0"/>
        <v>100</v>
      </c>
    </row>
    <row r="35" spans="2:23" ht="23.25" customHeight="1" thickBot="1" x14ac:dyDescent="0.25">
      <c r="B35" s="152" t="s">
        <v>69</v>
      </c>
      <c r="C35" s="153"/>
      <c r="D35" s="153"/>
      <c r="E35" s="87" t="s">
        <v>1654</v>
      </c>
      <c r="F35" s="87"/>
      <c r="G35" s="87"/>
      <c r="H35" s="88"/>
      <c r="I35" s="88"/>
      <c r="J35" s="88"/>
      <c r="K35" s="88"/>
      <c r="L35" s="88"/>
      <c r="M35" s="88"/>
      <c r="N35" s="88"/>
      <c r="O35" s="88"/>
      <c r="P35" s="89"/>
      <c r="Q35" s="89"/>
      <c r="R35" s="90">
        <v>7.8431090000000001</v>
      </c>
      <c r="S35" s="91" t="s">
        <v>10</v>
      </c>
      <c r="T35" s="89"/>
      <c r="U35" s="90">
        <v>0</v>
      </c>
      <c r="V35" s="89"/>
      <c r="W35" s="92">
        <f t="shared" si="0"/>
        <v>0</v>
      </c>
    </row>
    <row r="36" spans="2:23" ht="26.25" customHeight="1" x14ac:dyDescent="0.2">
      <c r="B36" s="154" t="s">
        <v>73</v>
      </c>
      <c r="C36" s="155"/>
      <c r="D36" s="155"/>
      <c r="E36" s="93" t="s">
        <v>1654</v>
      </c>
      <c r="F36" s="93"/>
      <c r="G36" s="93"/>
      <c r="H36" s="94"/>
      <c r="I36" s="94"/>
      <c r="J36" s="94"/>
      <c r="K36" s="94"/>
      <c r="L36" s="94"/>
      <c r="M36" s="94"/>
      <c r="N36" s="94"/>
      <c r="O36" s="94"/>
      <c r="P36" s="95"/>
      <c r="Q36" s="95"/>
      <c r="R36" s="96">
        <v>0</v>
      </c>
      <c r="S36" s="96">
        <v>0</v>
      </c>
      <c r="T36" s="97" t="str">
        <f t="shared" ref="T36" si="3">+IF(ISERR(S36/R36*100),"N/A",ROUND(S36/R36*100,2))</f>
        <v>N/A</v>
      </c>
      <c r="U36" s="96">
        <v>0</v>
      </c>
      <c r="V36" s="97" t="str">
        <f t="shared" ref="V36" si="4">+IF(ISERR(U36/S36*100),"N/A",ROUND(U36/S36*100,2))</f>
        <v>N/A</v>
      </c>
      <c r="W36" s="98" t="str">
        <f t="shared" si="0"/>
        <v>N/A</v>
      </c>
    </row>
    <row r="37" spans="2:23" ht="23.25" customHeight="1" thickBot="1" x14ac:dyDescent="0.25">
      <c r="B37" s="152" t="s">
        <v>69</v>
      </c>
      <c r="C37" s="153"/>
      <c r="D37" s="153"/>
      <c r="E37" s="87" t="s">
        <v>2437</v>
      </c>
      <c r="F37" s="87"/>
      <c r="G37" s="87"/>
      <c r="H37" s="88"/>
      <c r="I37" s="88"/>
      <c r="J37" s="88"/>
      <c r="K37" s="88"/>
      <c r="L37" s="88"/>
      <c r="M37" s="88"/>
      <c r="N37" s="88"/>
      <c r="O37" s="88"/>
      <c r="P37" s="89"/>
      <c r="Q37" s="89"/>
      <c r="R37" s="90">
        <v>16.792663999999998</v>
      </c>
      <c r="S37" s="91" t="s">
        <v>10</v>
      </c>
      <c r="T37" s="89"/>
      <c r="U37" s="90">
        <v>0</v>
      </c>
      <c r="V37" s="89"/>
      <c r="W37" s="92">
        <f t="shared" si="0"/>
        <v>0</v>
      </c>
    </row>
    <row r="38" spans="2:23" ht="26.25" customHeight="1" x14ac:dyDescent="0.2">
      <c r="B38" s="154" t="s">
        <v>73</v>
      </c>
      <c r="C38" s="155"/>
      <c r="D38" s="155"/>
      <c r="E38" s="93" t="s">
        <v>2437</v>
      </c>
      <c r="F38" s="93"/>
      <c r="G38" s="93"/>
      <c r="H38" s="94"/>
      <c r="I38" s="94"/>
      <c r="J38" s="94"/>
      <c r="K38" s="94"/>
      <c r="L38" s="94"/>
      <c r="M38" s="94"/>
      <c r="N38" s="94"/>
      <c r="O38" s="94"/>
      <c r="P38" s="95"/>
      <c r="Q38" s="95"/>
      <c r="R38" s="96">
        <v>0</v>
      </c>
      <c r="S38" s="96">
        <v>0</v>
      </c>
      <c r="T38" s="97" t="str">
        <f t="shared" ref="T38" si="5">+IF(ISERR(S38/R38*100),"N/A",ROUND(S38/R38*100,2))</f>
        <v>N/A</v>
      </c>
      <c r="U38" s="96">
        <v>0</v>
      </c>
      <c r="V38" s="97" t="str">
        <f t="shared" ref="V38" si="6">+IF(ISERR(U38/S38*100),"N/A",ROUND(U38/S38*100,2))</f>
        <v>N/A</v>
      </c>
      <c r="W38" s="98" t="str">
        <f t="shared" si="0"/>
        <v>N/A</v>
      </c>
    </row>
    <row r="39" spans="2:23" ht="23.25" customHeight="1" thickBot="1" x14ac:dyDescent="0.25">
      <c r="B39" s="152" t="s">
        <v>69</v>
      </c>
      <c r="C39" s="153"/>
      <c r="D39" s="153"/>
      <c r="E39" s="87" t="s">
        <v>2438</v>
      </c>
      <c r="F39" s="87"/>
      <c r="G39" s="87"/>
      <c r="H39" s="88"/>
      <c r="I39" s="88"/>
      <c r="J39" s="88"/>
      <c r="K39" s="88"/>
      <c r="L39" s="88"/>
      <c r="M39" s="88"/>
      <c r="N39" s="88"/>
      <c r="O39" s="88"/>
      <c r="P39" s="89"/>
      <c r="Q39" s="89"/>
      <c r="R39" s="90">
        <v>28.837554000000001</v>
      </c>
      <c r="S39" s="91" t="s">
        <v>10</v>
      </c>
      <c r="T39" s="89"/>
      <c r="U39" s="90">
        <v>3.5094623700000001</v>
      </c>
      <c r="V39" s="89"/>
      <c r="W39" s="92">
        <f t="shared" si="0"/>
        <v>12.17</v>
      </c>
    </row>
    <row r="40" spans="2:23" ht="26.25" customHeight="1" x14ac:dyDescent="0.2">
      <c r="B40" s="154" t="s">
        <v>73</v>
      </c>
      <c r="C40" s="155"/>
      <c r="D40" s="155"/>
      <c r="E40" s="93" t="s">
        <v>2438</v>
      </c>
      <c r="F40" s="93"/>
      <c r="G40" s="93"/>
      <c r="H40" s="94"/>
      <c r="I40" s="94"/>
      <c r="J40" s="94"/>
      <c r="K40" s="94"/>
      <c r="L40" s="94"/>
      <c r="M40" s="94"/>
      <c r="N40" s="94"/>
      <c r="O40" s="94"/>
      <c r="P40" s="95"/>
      <c r="Q40" s="95"/>
      <c r="R40" s="96">
        <v>3.5094623700000001</v>
      </c>
      <c r="S40" s="96">
        <v>3.5094623700000001</v>
      </c>
      <c r="T40" s="97">
        <f t="shared" ref="T40" si="7">+IF(ISERR(S40/R40*100),"N/A",ROUND(S40/R40*100,2))</f>
        <v>100</v>
      </c>
      <c r="U40" s="96">
        <v>3.5094623700000001</v>
      </c>
      <c r="V40" s="97">
        <f t="shared" ref="V40" si="8">+IF(ISERR(U40/S40*100),"N/A",ROUND(U40/S40*100,2))</f>
        <v>100</v>
      </c>
      <c r="W40" s="98">
        <f t="shared" si="0"/>
        <v>100</v>
      </c>
    </row>
    <row r="41" spans="2:23" ht="23.25" customHeight="1" thickBot="1" x14ac:dyDescent="0.25">
      <c r="B41" s="152" t="s">
        <v>69</v>
      </c>
      <c r="C41" s="153"/>
      <c r="D41" s="153"/>
      <c r="E41" s="87" t="s">
        <v>2439</v>
      </c>
      <c r="F41" s="87"/>
      <c r="G41" s="87"/>
      <c r="H41" s="88"/>
      <c r="I41" s="88"/>
      <c r="J41" s="88"/>
      <c r="K41" s="88"/>
      <c r="L41" s="88"/>
      <c r="M41" s="88"/>
      <c r="N41" s="88"/>
      <c r="O41" s="88"/>
      <c r="P41" s="89"/>
      <c r="Q41" s="89"/>
      <c r="R41" s="90">
        <v>15.638735</v>
      </c>
      <c r="S41" s="91" t="s">
        <v>10</v>
      </c>
      <c r="T41" s="89"/>
      <c r="U41" s="90">
        <v>0.97097999999999995</v>
      </c>
      <c r="V41" s="89"/>
      <c r="W41" s="92">
        <f t="shared" si="0"/>
        <v>6.21</v>
      </c>
    </row>
    <row r="42" spans="2:23" ht="26.25" customHeight="1" x14ac:dyDescent="0.2">
      <c r="B42" s="154" t="s">
        <v>73</v>
      </c>
      <c r="C42" s="155"/>
      <c r="D42" s="155"/>
      <c r="E42" s="93" t="s">
        <v>2439</v>
      </c>
      <c r="F42" s="93"/>
      <c r="G42" s="93"/>
      <c r="H42" s="94"/>
      <c r="I42" s="94"/>
      <c r="J42" s="94"/>
      <c r="K42" s="94"/>
      <c r="L42" s="94"/>
      <c r="M42" s="94"/>
      <c r="N42" s="94"/>
      <c r="O42" s="94"/>
      <c r="P42" s="95"/>
      <c r="Q42" s="95"/>
      <c r="R42" s="96">
        <v>0.97097999999999995</v>
      </c>
      <c r="S42" s="96">
        <v>0.97097999999999995</v>
      </c>
      <c r="T42" s="97">
        <f t="shared" ref="T42" si="9">+IF(ISERR(S42/R42*100),"N/A",ROUND(S42/R42*100,2))</f>
        <v>100</v>
      </c>
      <c r="U42" s="96">
        <v>0.97097999999999995</v>
      </c>
      <c r="V42" s="97">
        <f t="shared" ref="V42" si="10">+IF(ISERR(U42/S42*100),"N/A",ROUND(U42/S42*100,2))</f>
        <v>100</v>
      </c>
      <c r="W42" s="98">
        <f t="shared" si="0"/>
        <v>100</v>
      </c>
    </row>
    <row r="43" spans="2:23" ht="23.25" customHeight="1" thickBot="1" x14ac:dyDescent="0.25">
      <c r="B43" s="152" t="s">
        <v>69</v>
      </c>
      <c r="C43" s="153"/>
      <c r="D43" s="153"/>
      <c r="E43" s="87" t="s">
        <v>2440</v>
      </c>
      <c r="F43" s="87"/>
      <c r="G43" s="87"/>
      <c r="H43" s="88"/>
      <c r="I43" s="88"/>
      <c r="J43" s="88"/>
      <c r="K43" s="88"/>
      <c r="L43" s="88"/>
      <c r="M43" s="88"/>
      <c r="N43" s="88"/>
      <c r="O43" s="88"/>
      <c r="P43" s="89"/>
      <c r="Q43" s="89"/>
      <c r="R43" s="90">
        <v>49.317771999999998</v>
      </c>
      <c r="S43" s="91" t="s">
        <v>10</v>
      </c>
      <c r="T43" s="89"/>
      <c r="U43" s="90">
        <v>3.5306294399999998</v>
      </c>
      <c r="V43" s="89"/>
      <c r="W43" s="92">
        <f t="shared" si="0"/>
        <v>7.16</v>
      </c>
    </row>
    <row r="44" spans="2:23" ht="26.25" customHeight="1" x14ac:dyDescent="0.2">
      <c r="B44" s="154" t="s">
        <v>73</v>
      </c>
      <c r="C44" s="155"/>
      <c r="D44" s="155"/>
      <c r="E44" s="93" t="s">
        <v>2440</v>
      </c>
      <c r="F44" s="93"/>
      <c r="G44" s="93"/>
      <c r="H44" s="94"/>
      <c r="I44" s="94"/>
      <c r="J44" s="94"/>
      <c r="K44" s="94"/>
      <c r="L44" s="94"/>
      <c r="M44" s="94"/>
      <c r="N44" s="94"/>
      <c r="O44" s="94"/>
      <c r="P44" s="95"/>
      <c r="Q44" s="95"/>
      <c r="R44" s="96">
        <v>3.5306294399999998</v>
      </c>
      <c r="S44" s="96">
        <v>3.5306294399999998</v>
      </c>
      <c r="T44" s="97">
        <f t="shared" ref="T44" si="11">+IF(ISERR(S44/R44*100),"N/A",ROUND(S44/R44*100,2))</f>
        <v>100</v>
      </c>
      <c r="U44" s="96">
        <v>3.5306294399999998</v>
      </c>
      <c r="V44" s="97">
        <f t="shared" ref="V44" si="12">+IF(ISERR(U44/S44*100),"N/A",ROUND(U44/S44*100,2))</f>
        <v>100</v>
      </c>
      <c r="W44" s="98">
        <f t="shared" si="0"/>
        <v>100</v>
      </c>
    </row>
    <row r="45" spans="2:23" ht="23.25" customHeight="1" thickBot="1" x14ac:dyDescent="0.25">
      <c r="B45" s="152" t="s">
        <v>69</v>
      </c>
      <c r="C45" s="153"/>
      <c r="D45" s="153"/>
      <c r="E45" s="87" t="s">
        <v>2441</v>
      </c>
      <c r="F45" s="87"/>
      <c r="G45" s="87"/>
      <c r="H45" s="88"/>
      <c r="I45" s="88"/>
      <c r="J45" s="88"/>
      <c r="K45" s="88"/>
      <c r="L45" s="88"/>
      <c r="M45" s="88"/>
      <c r="N45" s="88"/>
      <c r="O45" s="88"/>
      <c r="P45" s="89"/>
      <c r="Q45" s="89"/>
      <c r="R45" s="90">
        <v>32.208137000000001</v>
      </c>
      <c r="S45" s="91" t="s">
        <v>10</v>
      </c>
      <c r="T45" s="89"/>
      <c r="U45" s="90">
        <v>2.0061664299999999</v>
      </c>
      <c r="V45" s="89"/>
      <c r="W45" s="92">
        <f t="shared" si="0"/>
        <v>6.23</v>
      </c>
    </row>
    <row r="46" spans="2:23" ht="26.25" customHeight="1" x14ac:dyDescent="0.2">
      <c r="B46" s="154" t="s">
        <v>73</v>
      </c>
      <c r="C46" s="155"/>
      <c r="D46" s="155"/>
      <c r="E46" s="93" t="s">
        <v>2441</v>
      </c>
      <c r="F46" s="93"/>
      <c r="G46" s="93"/>
      <c r="H46" s="94"/>
      <c r="I46" s="94"/>
      <c r="J46" s="94"/>
      <c r="K46" s="94"/>
      <c r="L46" s="94"/>
      <c r="M46" s="94"/>
      <c r="N46" s="94"/>
      <c r="O46" s="94"/>
      <c r="P46" s="95"/>
      <c r="Q46" s="95"/>
      <c r="R46" s="96">
        <v>2.1287164300000003</v>
      </c>
      <c r="S46" s="96">
        <v>2.0061664299999999</v>
      </c>
      <c r="T46" s="97">
        <f t="shared" ref="T46" si="13">+IF(ISERR(S46/R46*100),"N/A",ROUND(S46/R46*100,2))</f>
        <v>94.24</v>
      </c>
      <c r="U46" s="96">
        <v>2.0061664299999999</v>
      </c>
      <c r="V46" s="97">
        <f t="shared" ref="V46" si="14">+IF(ISERR(U46/S46*100),"N/A",ROUND(U46/S46*100,2))</f>
        <v>100</v>
      </c>
      <c r="W46" s="98">
        <f t="shared" si="0"/>
        <v>94.24</v>
      </c>
    </row>
    <row r="47" spans="2:23" ht="23.25" customHeight="1" thickBot="1" x14ac:dyDescent="0.25">
      <c r="B47" s="152" t="s">
        <v>69</v>
      </c>
      <c r="C47" s="153"/>
      <c r="D47" s="153"/>
      <c r="E47" s="87" t="s">
        <v>2442</v>
      </c>
      <c r="F47" s="87"/>
      <c r="G47" s="87"/>
      <c r="H47" s="88"/>
      <c r="I47" s="88"/>
      <c r="J47" s="88"/>
      <c r="K47" s="88"/>
      <c r="L47" s="88"/>
      <c r="M47" s="88"/>
      <c r="N47" s="88"/>
      <c r="O47" s="88"/>
      <c r="P47" s="89"/>
      <c r="Q47" s="89"/>
      <c r="R47" s="90">
        <v>84.411985000000001</v>
      </c>
      <c r="S47" s="91" t="s">
        <v>10</v>
      </c>
      <c r="T47" s="89"/>
      <c r="U47" s="90">
        <v>6.6411106799999997</v>
      </c>
      <c r="V47" s="89"/>
      <c r="W47" s="92">
        <f t="shared" si="0"/>
        <v>7.87</v>
      </c>
    </row>
    <row r="48" spans="2:23" ht="26.25" customHeight="1" x14ac:dyDescent="0.2">
      <c r="B48" s="154" t="s">
        <v>73</v>
      </c>
      <c r="C48" s="155"/>
      <c r="D48" s="155"/>
      <c r="E48" s="93" t="s">
        <v>2442</v>
      </c>
      <c r="F48" s="93"/>
      <c r="G48" s="93"/>
      <c r="H48" s="94"/>
      <c r="I48" s="94"/>
      <c r="J48" s="94"/>
      <c r="K48" s="94"/>
      <c r="L48" s="94"/>
      <c r="M48" s="94"/>
      <c r="N48" s="94"/>
      <c r="O48" s="94"/>
      <c r="P48" s="95"/>
      <c r="Q48" s="95"/>
      <c r="R48" s="96">
        <v>6.6411106799999997</v>
      </c>
      <c r="S48" s="96">
        <v>6.6411106799999997</v>
      </c>
      <c r="T48" s="97">
        <f t="shared" ref="T48" si="15">+IF(ISERR(S48/R48*100),"N/A",ROUND(S48/R48*100,2))</f>
        <v>100</v>
      </c>
      <c r="U48" s="96">
        <v>6.6411106799999997</v>
      </c>
      <c r="V48" s="97">
        <f t="shared" ref="V48" si="16">+IF(ISERR(U48/S48*100),"N/A",ROUND(U48/S48*100,2))</f>
        <v>100</v>
      </c>
      <c r="W48" s="98">
        <f t="shared" si="0"/>
        <v>100</v>
      </c>
    </row>
    <row r="49" spans="2:23" ht="23.25" customHeight="1" thickBot="1" x14ac:dyDescent="0.25">
      <c r="B49" s="152" t="s">
        <v>69</v>
      </c>
      <c r="C49" s="153"/>
      <c r="D49" s="153"/>
      <c r="E49" s="87" t="s">
        <v>2443</v>
      </c>
      <c r="F49" s="87"/>
      <c r="G49" s="87"/>
      <c r="H49" s="88"/>
      <c r="I49" s="88"/>
      <c r="J49" s="88"/>
      <c r="K49" s="88"/>
      <c r="L49" s="88"/>
      <c r="M49" s="88"/>
      <c r="N49" s="88"/>
      <c r="O49" s="88"/>
      <c r="P49" s="89"/>
      <c r="Q49" s="89"/>
      <c r="R49" s="90">
        <v>29.717473999999999</v>
      </c>
      <c r="S49" s="91" t="s">
        <v>10</v>
      </c>
      <c r="T49" s="89"/>
      <c r="U49" s="90">
        <v>2.9745499999999998</v>
      </c>
      <c r="V49" s="89"/>
      <c r="W49" s="92">
        <f t="shared" si="0"/>
        <v>10.01</v>
      </c>
    </row>
    <row r="50" spans="2:23" ht="26.25" customHeight="1" x14ac:dyDescent="0.2">
      <c r="B50" s="154" t="s">
        <v>73</v>
      </c>
      <c r="C50" s="155"/>
      <c r="D50" s="155"/>
      <c r="E50" s="93" t="s">
        <v>2443</v>
      </c>
      <c r="F50" s="93"/>
      <c r="G50" s="93"/>
      <c r="H50" s="94"/>
      <c r="I50" s="94"/>
      <c r="J50" s="94"/>
      <c r="K50" s="94"/>
      <c r="L50" s="94"/>
      <c r="M50" s="94"/>
      <c r="N50" s="94"/>
      <c r="O50" s="94"/>
      <c r="P50" s="95"/>
      <c r="Q50" s="95"/>
      <c r="R50" s="96">
        <v>2.9745499999999998</v>
      </c>
      <c r="S50" s="96">
        <v>2.9745499999999998</v>
      </c>
      <c r="T50" s="97">
        <f t="shared" ref="T50" si="17">+IF(ISERR(S50/R50*100),"N/A",ROUND(S50/R50*100,2))</f>
        <v>100</v>
      </c>
      <c r="U50" s="96">
        <v>2.9745499999999998</v>
      </c>
      <c r="V50" s="97">
        <f t="shared" ref="V50" si="18">+IF(ISERR(U50/S50*100),"N/A",ROUND(U50/S50*100,2))</f>
        <v>100</v>
      </c>
      <c r="W50" s="98">
        <f t="shared" si="0"/>
        <v>100</v>
      </c>
    </row>
    <row r="51" spans="2:23" ht="23.25" customHeight="1" thickBot="1" x14ac:dyDescent="0.25">
      <c r="B51" s="152" t="s">
        <v>69</v>
      </c>
      <c r="C51" s="153"/>
      <c r="D51" s="153"/>
      <c r="E51" s="87" t="s">
        <v>2444</v>
      </c>
      <c r="F51" s="87"/>
      <c r="G51" s="87"/>
      <c r="H51" s="88"/>
      <c r="I51" s="88"/>
      <c r="J51" s="88"/>
      <c r="K51" s="88"/>
      <c r="L51" s="88"/>
      <c r="M51" s="88"/>
      <c r="N51" s="88"/>
      <c r="O51" s="88"/>
      <c r="P51" s="89"/>
      <c r="Q51" s="89"/>
      <c r="R51" s="90">
        <v>72.816332000000003</v>
      </c>
      <c r="S51" s="91" t="s">
        <v>10</v>
      </c>
      <c r="T51" s="89"/>
      <c r="U51" s="90">
        <v>7.3</v>
      </c>
      <c r="V51" s="89"/>
      <c r="W51" s="92">
        <f t="shared" si="0"/>
        <v>10.029999999999999</v>
      </c>
    </row>
    <row r="52" spans="2:23" ht="26.25" customHeight="1" x14ac:dyDescent="0.2">
      <c r="B52" s="154" t="s">
        <v>73</v>
      </c>
      <c r="C52" s="155"/>
      <c r="D52" s="155"/>
      <c r="E52" s="93" t="s">
        <v>2444</v>
      </c>
      <c r="F52" s="93"/>
      <c r="G52" s="93"/>
      <c r="H52" s="94"/>
      <c r="I52" s="94"/>
      <c r="J52" s="94"/>
      <c r="K52" s="94"/>
      <c r="L52" s="94"/>
      <c r="M52" s="94"/>
      <c r="N52" s="94"/>
      <c r="O52" s="94"/>
      <c r="P52" s="95"/>
      <c r="Q52" s="95"/>
      <c r="R52" s="96">
        <v>7.3</v>
      </c>
      <c r="S52" s="96">
        <v>7.3</v>
      </c>
      <c r="T52" s="97">
        <f t="shared" ref="T52" si="19">+IF(ISERR(S52/R52*100),"N/A",ROUND(S52/R52*100,2))</f>
        <v>100</v>
      </c>
      <c r="U52" s="96">
        <v>7.3</v>
      </c>
      <c r="V52" s="97">
        <f t="shared" ref="V52" si="20">+IF(ISERR(U52/S52*100),"N/A",ROUND(U52/S52*100,2))</f>
        <v>100</v>
      </c>
      <c r="W52" s="98">
        <f t="shared" si="0"/>
        <v>100</v>
      </c>
    </row>
    <row r="53" spans="2:23" ht="23.25" customHeight="1" thickBot="1" x14ac:dyDescent="0.25">
      <c r="B53" s="152" t="s">
        <v>69</v>
      </c>
      <c r="C53" s="153"/>
      <c r="D53" s="153"/>
      <c r="E53" s="87" t="s">
        <v>2445</v>
      </c>
      <c r="F53" s="87"/>
      <c r="G53" s="87"/>
      <c r="H53" s="88"/>
      <c r="I53" s="88"/>
      <c r="J53" s="88"/>
      <c r="K53" s="88"/>
      <c r="L53" s="88"/>
      <c r="M53" s="88"/>
      <c r="N53" s="88"/>
      <c r="O53" s="88"/>
      <c r="P53" s="89"/>
      <c r="Q53" s="89"/>
      <c r="R53" s="90">
        <v>38.995159999999998</v>
      </c>
      <c r="S53" s="91" t="s">
        <v>10</v>
      </c>
      <c r="T53" s="89"/>
      <c r="U53" s="90">
        <v>4</v>
      </c>
      <c r="V53" s="89"/>
      <c r="W53" s="92">
        <f t="shared" si="0"/>
        <v>10.26</v>
      </c>
    </row>
    <row r="54" spans="2:23" ht="26.25" customHeight="1" x14ac:dyDescent="0.2">
      <c r="B54" s="154" t="s">
        <v>73</v>
      </c>
      <c r="C54" s="155"/>
      <c r="D54" s="155"/>
      <c r="E54" s="93" t="s">
        <v>2445</v>
      </c>
      <c r="F54" s="93"/>
      <c r="G54" s="93"/>
      <c r="H54" s="94"/>
      <c r="I54" s="94"/>
      <c r="J54" s="94"/>
      <c r="K54" s="94"/>
      <c r="L54" s="94"/>
      <c r="M54" s="94"/>
      <c r="N54" s="94"/>
      <c r="O54" s="94"/>
      <c r="P54" s="95"/>
      <c r="Q54" s="95"/>
      <c r="R54" s="96">
        <v>4</v>
      </c>
      <c r="S54" s="96">
        <v>4</v>
      </c>
      <c r="T54" s="97">
        <f t="shared" ref="T54" si="21">+IF(ISERR(S54/R54*100),"N/A",ROUND(S54/R54*100,2))</f>
        <v>100</v>
      </c>
      <c r="U54" s="96">
        <v>4</v>
      </c>
      <c r="V54" s="97">
        <f t="shared" ref="V54" si="22">+IF(ISERR(U54/S54*100),"N/A",ROUND(U54/S54*100,2))</f>
        <v>100</v>
      </c>
      <c r="W54" s="98">
        <f t="shared" si="0"/>
        <v>100</v>
      </c>
    </row>
    <row r="55" spans="2:23" ht="23.25" customHeight="1" thickBot="1" x14ac:dyDescent="0.25">
      <c r="B55" s="152" t="s">
        <v>69</v>
      </c>
      <c r="C55" s="153"/>
      <c r="D55" s="153"/>
      <c r="E55" s="87" t="s">
        <v>1430</v>
      </c>
      <c r="F55" s="87"/>
      <c r="G55" s="87"/>
      <c r="H55" s="88"/>
      <c r="I55" s="88"/>
      <c r="J55" s="88"/>
      <c r="K55" s="88"/>
      <c r="L55" s="88"/>
      <c r="M55" s="88"/>
      <c r="N55" s="88"/>
      <c r="O55" s="88"/>
      <c r="P55" s="89"/>
      <c r="Q55" s="89"/>
      <c r="R55" s="90">
        <v>32.793427999999999</v>
      </c>
      <c r="S55" s="91" t="s">
        <v>10</v>
      </c>
      <c r="T55" s="89"/>
      <c r="U55" s="90">
        <v>4</v>
      </c>
      <c r="V55" s="89"/>
      <c r="W55" s="92">
        <f t="shared" si="0"/>
        <v>12.2</v>
      </c>
    </row>
    <row r="56" spans="2:23" ht="26.25" customHeight="1" x14ac:dyDescent="0.2">
      <c r="B56" s="154" t="s">
        <v>73</v>
      </c>
      <c r="C56" s="155"/>
      <c r="D56" s="155"/>
      <c r="E56" s="93" t="s">
        <v>1430</v>
      </c>
      <c r="F56" s="93"/>
      <c r="G56" s="93"/>
      <c r="H56" s="94"/>
      <c r="I56" s="94"/>
      <c r="J56" s="94"/>
      <c r="K56" s="94"/>
      <c r="L56" s="94"/>
      <c r="M56" s="94"/>
      <c r="N56" s="94"/>
      <c r="O56" s="94"/>
      <c r="P56" s="95"/>
      <c r="Q56" s="95"/>
      <c r="R56" s="96">
        <v>4</v>
      </c>
      <c r="S56" s="96">
        <v>4</v>
      </c>
      <c r="T56" s="97">
        <f t="shared" ref="T56" si="23">+IF(ISERR(S56/R56*100),"N/A",ROUND(S56/R56*100,2))</f>
        <v>100</v>
      </c>
      <c r="U56" s="96">
        <v>4</v>
      </c>
      <c r="V56" s="97">
        <f t="shared" ref="V56" si="24">+IF(ISERR(U56/S56*100),"N/A",ROUND(U56/S56*100,2))</f>
        <v>100</v>
      </c>
      <c r="W56" s="98">
        <f t="shared" si="0"/>
        <v>100</v>
      </c>
    </row>
    <row r="57" spans="2:23" ht="23.25" customHeight="1" thickBot="1" x14ac:dyDescent="0.25">
      <c r="B57" s="152" t="s">
        <v>69</v>
      </c>
      <c r="C57" s="153"/>
      <c r="D57" s="153"/>
      <c r="E57" s="87" t="s">
        <v>2446</v>
      </c>
      <c r="F57" s="87"/>
      <c r="G57" s="87"/>
      <c r="H57" s="88"/>
      <c r="I57" s="88"/>
      <c r="J57" s="88"/>
      <c r="K57" s="88"/>
      <c r="L57" s="88"/>
      <c r="M57" s="88"/>
      <c r="N57" s="88"/>
      <c r="O57" s="88"/>
      <c r="P57" s="89"/>
      <c r="Q57" s="89"/>
      <c r="R57" s="90">
        <v>76.844014999999999</v>
      </c>
      <c r="S57" s="91" t="s">
        <v>10</v>
      </c>
      <c r="T57" s="89"/>
      <c r="U57" s="90">
        <v>7.69584476</v>
      </c>
      <c r="V57" s="89"/>
      <c r="W57" s="92">
        <f t="shared" si="0"/>
        <v>10.01</v>
      </c>
    </row>
    <row r="58" spans="2:23" ht="26.25" customHeight="1" x14ac:dyDescent="0.2">
      <c r="B58" s="154" t="s">
        <v>73</v>
      </c>
      <c r="C58" s="155"/>
      <c r="D58" s="155"/>
      <c r="E58" s="93" t="s">
        <v>2446</v>
      </c>
      <c r="F58" s="93"/>
      <c r="G58" s="93"/>
      <c r="H58" s="94"/>
      <c r="I58" s="94"/>
      <c r="J58" s="94"/>
      <c r="K58" s="94"/>
      <c r="L58" s="94"/>
      <c r="M58" s="94"/>
      <c r="N58" s="94"/>
      <c r="O58" s="94"/>
      <c r="P58" s="95"/>
      <c r="Q58" s="95"/>
      <c r="R58" s="96">
        <v>7.69584476</v>
      </c>
      <c r="S58" s="96">
        <v>7.69584476</v>
      </c>
      <c r="T58" s="97">
        <f t="shared" ref="T58" si="25">+IF(ISERR(S58/R58*100),"N/A",ROUND(S58/R58*100,2))</f>
        <v>100</v>
      </c>
      <c r="U58" s="96">
        <v>7.69584476</v>
      </c>
      <c r="V58" s="97">
        <f t="shared" ref="V58" si="26">+IF(ISERR(U58/S58*100),"N/A",ROUND(U58/S58*100,2))</f>
        <v>100</v>
      </c>
      <c r="W58" s="98">
        <f t="shared" si="0"/>
        <v>100</v>
      </c>
    </row>
    <row r="59" spans="2:23" ht="23.25" customHeight="1" thickBot="1" x14ac:dyDescent="0.25">
      <c r="B59" s="152" t="s">
        <v>69</v>
      </c>
      <c r="C59" s="153"/>
      <c r="D59" s="153"/>
      <c r="E59" s="87" t="s">
        <v>2447</v>
      </c>
      <c r="F59" s="87"/>
      <c r="G59" s="87"/>
      <c r="H59" s="88"/>
      <c r="I59" s="88"/>
      <c r="J59" s="88"/>
      <c r="K59" s="88"/>
      <c r="L59" s="88"/>
      <c r="M59" s="88"/>
      <c r="N59" s="88"/>
      <c r="O59" s="88"/>
      <c r="P59" s="89"/>
      <c r="Q59" s="89"/>
      <c r="R59" s="90">
        <v>162.66045800000001</v>
      </c>
      <c r="S59" s="91" t="s">
        <v>10</v>
      </c>
      <c r="T59" s="89"/>
      <c r="U59" s="90">
        <v>6.4584359500000001</v>
      </c>
      <c r="V59" s="89"/>
      <c r="W59" s="92">
        <f t="shared" si="0"/>
        <v>3.97</v>
      </c>
    </row>
    <row r="60" spans="2:23" ht="26.25" customHeight="1" x14ac:dyDescent="0.2">
      <c r="B60" s="154" t="s">
        <v>73</v>
      </c>
      <c r="C60" s="155"/>
      <c r="D60" s="155"/>
      <c r="E60" s="93" t="s">
        <v>2447</v>
      </c>
      <c r="F60" s="93"/>
      <c r="G60" s="93"/>
      <c r="H60" s="94"/>
      <c r="I60" s="94"/>
      <c r="J60" s="94"/>
      <c r="K60" s="94"/>
      <c r="L60" s="94"/>
      <c r="M60" s="94"/>
      <c r="N60" s="94"/>
      <c r="O60" s="94"/>
      <c r="P60" s="95"/>
      <c r="Q60" s="95"/>
      <c r="R60" s="96">
        <v>6.4584359500000001</v>
      </c>
      <c r="S60" s="96">
        <v>6.4584359500000001</v>
      </c>
      <c r="T60" s="97">
        <f t="shared" ref="T60" si="27">+IF(ISERR(S60/R60*100),"N/A",ROUND(S60/R60*100,2))</f>
        <v>100</v>
      </c>
      <c r="U60" s="96">
        <v>6.4584359500000001</v>
      </c>
      <c r="V60" s="97">
        <f t="shared" ref="V60" si="28">+IF(ISERR(U60/S60*100),"N/A",ROUND(U60/S60*100,2))</f>
        <v>100</v>
      </c>
      <c r="W60" s="98">
        <f t="shared" si="0"/>
        <v>100</v>
      </c>
    </row>
    <row r="61" spans="2:23" ht="23.25" customHeight="1" thickBot="1" x14ac:dyDescent="0.25">
      <c r="B61" s="152" t="s">
        <v>69</v>
      </c>
      <c r="C61" s="153"/>
      <c r="D61" s="153"/>
      <c r="E61" s="87" t="s">
        <v>2448</v>
      </c>
      <c r="F61" s="87"/>
      <c r="G61" s="87"/>
      <c r="H61" s="88"/>
      <c r="I61" s="88"/>
      <c r="J61" s="88"/>
      <c r="K61" s="88"/>
      <c r="L61" s="88"/>
      <c r="M61" s="88"/>
      <c r="N61" s="88"/>
      <c r="O61" s="88"/>
      <c r="P61" s="89"/>
      <c r="Q61" s="89"/>
      <c r="R61" s="90">
        <v>45.389853000000002</v>
      </c>
      <c r="S61" s="91" t="s">
        <v>10</v>
      </c>
      <c r="T61" s="89"/>
      <c r="U61" s="90">
        <v>4.0237499999999997</v>
      </c>
      <c r="V61" s="89"/>
      <c r="W61" s="92">
        <f t="shared" si="0"/>
        <v>8.86</v>
      </c>
    </row>
    <row r="62" spans="2:23" ht="26.25" customHeight="1" x14ac:dyDescent="0.2">
      <c r="B62" s="154" t="s">
        <v>73</v>
      </c>
      <c r="C62" s="155"/>
      <c r="D62" s="155"/>
      <c r="E62" s="93" t="s">
        <v>2448</v>
      </c>
      <c r="F62" s="93"/>
      <c r="G62" s="93"/>
      <c r="H62" s="94"/>
      <c r="I62" s="94"/>
      <c r="J62" s="94"/>
      <c r="K62" s="94"/>
      <c r="L62" s="94"/>
      <c r="M62" s="94"/>
      <c r="N62" s="94"/>
      <c r="O62" s="94"/>
      <c r="P62" s="95"/>
      <c r="Q62" s="95"/>
      <c r="R62" s="96">
        <v>4.0237499999999997</v>
      </c>
      <c r="S62" s="96">
        <v>4.0237499999999997</v>
      </c>
      <c r="T62" s="97">
        <f t="shared" ref="T62" si="29">+IF(ISERR(S62/R62*100),"N/A",ROUND(S62/R62*100,2))</f>
        <v>100</v>
      </c>
      <c r="U62" s="96">
        <v>4.0237499999999997</v>
      </c>
      <c r="V62" s="97">
        <f t="shared" ref="V62" si="30">+IF(ISERR(U62/S62*100),"N/A",ROUND(U62/S62*100,2))</f>
        <v>100</v>
      </c>
      <c r="W62" s="98">
        <f t="shared" si="0"/>
        <v>100</v>
      </c>
    </row>
    <row r="63" spans="2:23" ht="23.25" customHeight="1" thickBot="1" x14ac:dyDescent="0.25">
      <c r="B63" s="152" t="s">
        <v>69</v>
      </c>
      <c r="C63" s="153"/>
      <c r="D63" s="153"/>
      <c r="E63" s="87" t="s">
        <v>2449</v>
      </c>
      <c r="F63" s="87"/>
      <c r="G63" s="87"/>
      <c r="H63" s="88"/>
      <c r="I63" s="88"/>
      <c r="J63" s="88"/>
      <c r="K63" s="88"/>
      <c r="L63" s="88"/>
      <c r="M63" s="88"/>
      <c r="N63" s="88"/>
      <c r="O63" s="88"/>
      <c r="P63" s="89"/>
      <c r="Q63" s="89"/>
      <c r="R63" s="90">
        <v>31.20093</v>
      </c>
      <c r="S63" s="91" t="s">
        <v>10</v>
      </c>
      <c r="T63" s="89"/>
      <c r="U63" s="90">
        <v>2.99175682</v>
      </c>
      <c r="V63" s="89"/>
      <c r="W63" s="92">
        <f t="shared" si="0"/>
        <v>9.59</v>
      </c>
    </row>
    <row r="64" spans="2:23" ht="26.25" customHeight="1" x14ac:dyDescent="0.2">
      <c r="B64" s="154" t="s">
        <v>73</v>
      </c>
      <c r="C64" s="155"/>
      <c r="D64" s="155"/>
      <c r="E64" s="93" t="s">
        <v>2449</v>
      </c>
      <c r="F64" s="93"/>
      <c r="G64" s="93"/>
      <c r="H64" s="94"/>
      <c r="I64" s="94"/>
      <c r="J64" s="94"/>
      <c r="K64" s="94"/>
      <c r="L64" s="94"/>
      <c r="M64" s="94"/>
      <c r="N64" s="94"/>
      <c r="O64" s="94"/>
      <c r="P64" s="95"/>
      <c r="Q64" s="95"/>
      <c r="R64" s="96">
        <v>2.99175682</v>
      </c>
      <c r="S64" s="96">
        <v>2.99175682</v>
      </c>
      <c r="T64" s="97">
        <f t="shared" ref="T64" si="31">+IF(ISERR(S64/R64*100),"N/A",ROUND(S64/R64*100,2))</f>
        <v>100</v>
      </c>
      <c r="U64" s="96">
        <v>2.99175682</v>
      </c>
      <c r="V64" s="97">
        <f t="shared" ref="V64" si="32">+IF(ISERR(U64/S64*100),"N/A",ROUND(U64/S64*100,2))</f>
        <v>100</v>
      </c>
      <c r="W64" s="98">
        <f t="shared" si="0"/>
        <v>100</v>
      </c>
    </row>
    <row r="65" spans="2:23" ht="23.25" customHeight="1" thickBot="1" x14ac:dyDescent="0.25">
      <c r="B65" s="152" t="s">
        <v>69</v>
      </c>
      <c r="C65" s="153"/>
      <c r="D65" s="153"/>
      <c r="E65" s="87" t="s">
        <v>251</v>
      </c>
      <c r="F65" s="87"/>
      <c r="G65" s="87"/>
      <c r="H65" s="88"/>
      <c r="I65" s="88"/>
      <c r="J65" s="88"/>
      <c r="K65" s="88"/>
      <c r="L65" s="88"/>
      <c r="M65" s="88"/>
      <c r="N65" s="88"/>
      <c r="O65" s="88"/>
      <c r="P65" s="89"/>
      <c r="Q65" s="89"/>
      <c r="R65" s="90">
        <v>35.280341999999997</v>
      </c>
      <c r="S65" s="91" t="s">
        <v>10</v>
      </c>
      <c r="T65" s="89"/>
      <c r="U65" s="90">
        <v>2.1492085299999997</v>
      </c>
      <c r="V65" s="89"/>
      <c r="W65" s="92">
        <f t="shared" si="0"/>
        <v>6.09</v>
      </c>
    </row>
    <row r="66" spans="2:23" ht="26.25" customHeight="1" x14ac:dyDescent="0.2">
      <c r="B66" s="154" t="s">
        <v>73</v>
      </c>
      <c r="C66" s="155"/>
      <c r="D66" s="155"/>
      <c r="E66" s="93" t="s">
        <v>251</v>
      </c>
      <c r="F66" s="93"/>
      <c r="G66" s="93"/>
      <c r="H66" s="94"/>
      <c r="I66" s="94"/>
      <c r="J66" s="94"/>
      <c r="K66" s="94"/>
      <c r="L66" s="94"/>
      <c r="M66" s="94"/>
      <c r="N66" s="94"/>
      <c r="O66" s="94"/>
      <c r="P66" s="95"/>
      <c r="Q66" s="95"/>
      <c r="R66" s="96">
        <v>2.1492085299999997</v>
      </c>
      <c r="S66" s="96">
        <v>2.1492085299999997</v>
      </c>
      <c r="T66" s="97">
        <f t="shared" ref="T66" si="33">+IF(ISERR(S66/R66*100),"N/A",ROUND(S66/R66*100,2))</f>
        <v>100</v>
      </c>
      <c r="U66" s="96">
        <v>2.1492085299999997</v>
      </c>
      <c r="V66" s="97">
        <f t="shared" ref="V66" si="34">+IF(ISERR(U66/S66*100),"N/A",ROUND(U66/S66*100,2))</f>
        <v>100</v>
      </c>
      <c r="W66" s="98">
        <f t="shared" si="0"/>
        <v>100</v>
      </c>
    </row>
    <row r="67" spans="2:23" ht="23.25" customHeight="1" thickBot="1" x14ac:dyDescent="0.25">
      <c r="B67" s="152" t="s">
        <v>69</v>
      </c>
      <c r="C67" s="153"/>
      <c r="D67" s="153"/>
      <c r="E67" s="87" t="s">
        <v>249</v>
      </c>
      <c r="F67" s="87"/>
      <c r="G67" s="87"/>
      <c r="H67" s="88"/>
      <c r="I67" s="88"/>
      <c r="J67" s="88"/>
      <c r="K67" s="88"/>
      <c r="L67" s="88"/>
      <c r="M67" s="88"/>
      <c r="N67" s="88"/>
      <c r="O67" s="88"/>
      <c r="P67" s="89"/>
      <c r="Q67" s="89"/>
      <c r="R67" s="90">
        <v>24.003146999999998</v>
      </c>
      <c r="S67" s="91" t="s">
        <v>10</v>
      </c>
      <c r="T67" s="89"/>
      <c r="U67" s="90">
        <v>3</v>
      </c>
      <c r="V67" s="89"/>
      <c r="W67" s="92">
        <f t="shared" si="0"/>
        <v>12.5</v>
      </c>
    </row>
    <row r="68" spans="2:23" ht="26.25" customHeight="1" x14ac:dyDescent="0.2">
      <c r="B68" s="154" t="s">
        <v>73</v>
      </c>
      <c r="C68" s="155"/>
      <c r="D68" s="155"/>
      <c r="E68" s="93" t="s">
        <v>249</v>
      </c>
      <c r="F68" s="93"/>
      <c r="G68" s="93"/>
      <c r="H68" s="94"/>
      <c r="I68" s="94"/>
      <c r="J68" s="94"/>
      <c r="K68" s="94"/>
      <c r="L68" s="94"/>
      <c r="M68" s="94"/>
      <c r="N68" s="94"/>
      <c r="O68" s="94"/>
      <c r="P68" s="95"/>
      <c r="Q68" s="95"/>
      <c r="R68" s="96">
        <v>3</v>
      </c>
      <c r="S68" s="96">
        <v>3</v>
      </c>
      <c r="T68" s="97">
        <f t="shared" ref="T68" si="35">+IF(ISERR(S68/R68*100),"N/A",ROUND(S68/R68*100,2))</f>
        <v>100</v>
      </c>
      <c r="U68" s="96">
        <v>3</v>
      </c>
      <c r="V68" s="97">
        <f t="shared" ref="V68" si="36">+IF(ISERR(U68/S68*100),"N/A",ROUND(U68/S68*100,2))</f>
        <v>100</v>
      </c>
      <c r="W68" s="98">
        <f t="shared" si="0"/>
        <v>100</v>
      </c>
    </row>
    <row r="69" spans="2:23" ht="23.25" customHeight="1" thickBot="1" x14ac:dyDescent="0.25">
      <c r="B69" s="152" t="s">
        <v>69</v>
      </c>
      <c r="C69" s="153"/>
      <c r="D69" s="153"/>
      <c r="E69" s="87" t="s">
        <v>2450</v>
      </c>
      <c r="F69" s="87"/>
      <c r="G69" s="87"/>
      <c r="H69" s="88"/>
      <c r="I69" s="88"/>
      <c r="J69" s="88"/>
      <c r="K69" s="88"/>
      <c r="L69" s="88"/>
      <c r="M69" s="88"/>
      <c r="N69" s="88"/>
      <c r="O69" s="88"/>
      <c r="P69" s="89"/>
      <c r="Q69" s="89"/>
      <c r="R69" s="90">
        <v>39.326856999999997</v>
      </c>
      <c r="S69" s="91" t="s">
        <v>10</v>
      </c>
      <c r="T69" s="89"/>
      <c r="U69" s="90">
        <v>0.86174024999999999</v>
      </c>
      <c r="V69" s="89"/>
      <c r="W69" s="92">
        <f t="shared" si="0"/>
        <v>2.19</v>
      </c>
    </row>
    <row r="70" spans="2:23" ht="26.25" customHeight="1" x14ac:dyDescent="0.2">
      <c r="B70" s="154" t="s">
        <v>73</v>
      </c>
      <c r="C70" s="155"/>
      <c r="D70" s="155"/>
      <c r="E70" s="93" t="s">
        <v>2450</v>
      </c>
      <c r="F70" s="93"/>
      <c r="G70" s="93"/>
      <c r="H70" s="94"/>
      <c r="I70" s="94"/>
      <c r="J70" s="94"/>
      <c r="K70" s="94"/>
      <c r="L70" s="94"/>
      <c r="M70" s="94"/>
      <c r="N70" s="94"/>
      <c r="O70" s="94"/>
      <c r="P70" s="95"/>
      <c r="Q70" s="95"/>
      <c r="R70" s="96">
        <v>0.86174024999999999</v>
      </c>
      <c r="S70" s="96">
        <v>0.86174024999999999</v>
      </c>
      <c r="T70" s="97">
        <f t="shared" ref="T70" si="37">+IF(ISERR(S70/R70*100),"N/A",ROUND(S70/R70*100,2))</f>
        <v>100</v>
      </c>
      <c r="U70" s="96">
        <v>0.86174024999999999</v>
      </c>
      <c r="V70" s="97">
        <f t="shared" ref="V70" si="38">+IF(ISERR(U70/S70*100),"N/A",ROUND(U70/S70*100,2))</f>
        <v>100</v>
      </c>
      <c r="W70" s="98">
        <f t="shared" si="0"/>
        <v>100</v>
      </c>
    </row>
    <row r="71" spans="2:23" ht="23.25" customHeight="1" thickBot="1" x14ac:dyDescent="0.25">
      <c r="B71" s="152" t="s">
        <v>69</v>
      </c>
      <c r="C71" s="153"/>
      <c r="D71" s="153"/>
      <c r="E71" s="87" t="s">
        <v>2451</v>
      </c>
      <c r="F71" s="87"/>
      <c r="G71" s="87"/>
      <c r="H71" s="88"/>
      <c r="I71" s="88"/>
      <c r="J71" s="88"/>
      <c r="K71" s="88"/>
      <c r="L71" s="88"/>
      <c r="M71" s="88"/>
      <c r="N71" s="88"/>
      <c r="O71" s="88"/>
      <c r="P71" s="89"/>
      <c r="Q71" s="89"/>
      <c r="R71" s="90">
        <v>59.143374000000001</v>
      </c>
      <c r="S71" s="91" t="s">
        <v>10</v>
      </c>
      <c r="T71" s="89"/>
      <c r="U71" s="90">
        <v>6</v>
      </c>
      <c r="V71" s="89"/>
      <c r="W71" s="92">
        <f t="shared" si="0"/>
        <v>10.14</v>
      </c>
    </row>
    <row r="72" spans="2:23" ht="26.25" customHeight="1" x14ac:dyDescent="0.2">
      <c r="B72" s="154" t="s">
        <v>73</v>
      </c>
      <c r="C72" s="155"/>
      <c r="D72" s="155"/>
      <c r="E72" s="93" t="s">
        <v>2451</v>
      </c>
      <c r="F72" s="93"/>
      <c r="G72" s="93"/>
      <c r="H72" s="94"/>
      <c r="I72" s="94"/>
      <c r="J72" s="94"/>
      <c r="K72" s="94"/>
      <c r="L72" s="94"/>
      <c r="M72" s="94"/>
      <c r="N72" s="94"/>
      <c r="O72" s="94"/>
      <c r="P72" s="95"/>
      <c r="Q72" s="95"/>
      <c r="R72" s="96">
        <v>6</v>
      </c>
      <c r="S72" s="96">
        <v>6</v>
      </c>
      <c r="T72" s="97">
        <f t="shared" ref="T72" si="39">+IF(ISERR(S72/R72*100),"N/A",ROUND(S72/R72*100,2))</f>
        <v>100</v>
      </c>
      <c r="U72" s="96">
        <v>6</v>
      </c>
      <c r="V72" s="97">
        <f t="shared" ref="V72" si="40">+IF(ISERR(U72/S72*100),"N/A",ROUND(U72/S72*100,2))</f>
        <v>100</v>
      </c>
      <c r="W72" s="98">
        <f t="shared" si="0"/>
        <v>100</v>
      </c>
    </row>
    <row r="73" spans="2:23" ht="23.25" customHeight="1" thickBot="1" x14ac:dyDescent="0.25">
      <c r="B73" s="152" t="s">
        <v>69</v>
      </c>
      <c r="C73" s="153"/>
      <c r="D73" s="153"/>
      <c r="E73" s="87" t="s">
        <v>2452</v>
      </c>
      <c r="F73" s="87"/>
      <c r="G73" s="87"/>
      <c r="H73" s="88"/>
      <c r="I73" s="88"/>
      <c r="J73" s="88"/>
      <c r="K73" s="88"/>
      <c r="L73" s="88"/>
      <c r="M73" s="88"/>
      <c r="N73" s="88"/>
      <c r="O73" s="88"/>
      <c r="P73" s="89"/>
      <c r="Q73" s="89"/>
      <c r="R73" s="90">
        <v>20.596339</v>
      </c>
      <c r="S73" s="91" t="s">
        <v>10</v>
      </c>
      <c r="T73" s="89"/>
      <c r="U73" s="90">
        <v>1.1749961799999999</v>
      </c>
      <c r="V73" s="89"/>
      <c r="W73" s="92">
        <f t="shared" si="0"/>
        <v>5.7</v>
      </c>
    </row>
    <row r="74" spans="2:23" ht="26.25" customHeight="1" x14ac:dyDescent="0.2">
      <c r="B74" s="154" t="s">
        <v>73</v>
      </c>
      <c r="C74" s="155"/>
      <c r="D74" s="155"/>
      <c r="E74" s="93" t="s">
        <v>2452</v>
      </c>
      <c r="F74" s="93"/>
      <c r="G74" s="93"/>
      <c r="H74" s="94"/>
      <c r="I74" s="94"/>
      <c r="J74" s="94"/>
      <c r="K74" s="94"/>
      <c r="L74" s="94"/>
      <c r="M74" s="94"/>
      <c r="N74" s="94"/>
      <c r="O74" s="94"/>
      <c r="P74" s="95"/>
      <c r="Q74" s="95"/>
      <c r="R74" s="96">
        <v>1.1749961799999999</v>
      </c>
      <c r="S74" s="96">
        <v>1.1749961799999999</v>
      </c>
      <c r="T74" s="97">
        <f t="shared" ref="T74" si="41">+IF(ISERR(S74/R74*100),"N/A",ROUND(S74/R74*100,2))</f>
        <v>100</v>
      </c>
      <c r="U74" s="96">
        <v>1.1749961799999999</v>
      </c>
      <c r="V74" s="97">
        <f t="shared" ref="V74" si="42">+IF(ISERR(U74/S74*100),"N/A",ROUND(U74/S74*100,2))</f>
        <v>100</v>
      </c>
      <c r="W74" s="98">
        <f t="shared" si="0"/>
        <v>100</v>
      </c>
    </row>
    <row r="75" spans="2:23" ht="23.25" customHeight="1" thickBot="1" x14ac:dyDescent="0.25">
      <c r="B75" s="152" t="s">
        <v>69</v>
      </c>
      <c r="C75" s="153"/>
      <c r="D75" s="153"/>
      <c r="E75" s="87" t="s">
        <v>2453</v>
      </c>
      <c r="F75" s="87"/>
      <c r="G75" s="87"/>
      <c r="H75" s="88"/>
      <c r="I75" s="88"/>
      <c r="J75" s="88"/>
      <c r="K75" s="88"/>
      <c r="L75" s="88"/>
      <c r="M75" s="88"/>
      <c r="N75" s="88"/>
      <c r="O75" s="88"/>
      <c r="P75" s="89"/>
      <c r="Q75" s="89"/>
      <c r="R75" s="90">
        <v>14.260120000000001</v>
      </c>
      <c r="S75" s="91" t="s">
        <v>10</v>
      </c>
      <c r="T75" s="89"/>
      <c r="U75" s="90">
        <v>0.7</v>
      </c>
      <c r="V75" s="89"/>
      <c r="W75" s="92">
        <f t="shared" si="0"/>
        <v>4.91</v>
      </c>
    </row>
    <row r="76" spans="2:23" ht="26.25" customHeight="1" x14ac:dyDescent="0.2">
      <c r="B76" s="154" t="s">
        <v>73</v>
      </c>
      <c r="C76" s="155"/>
      <c r="D76" s="155"/>
      <c r="E76" s="93" t="s">
        <v>2453</v>
      </c>
      <c r="F76" s="93"/>
      <c r="G76" s="93"/>
      <c r="H76" s="94"/>
      <c r="I76" s="94"/>
      <c r="J76" s="94"/>
      <c r="K76" s="94"/>
      <c r="L76" s="94"/>
      <c r="M76" s="94"/>
      <c r="N76" s="94"/>
      <c r="O76" s="94"/>
      <c r="P76" s="95"/>
      <c r="Q76" s="95"/>
      <c r="R76" s="96">
        <v>0.7</v>
      </c>
      <c r="S76" s="96">
        <v>0.7</v>
      </c>
      <c r="T76" s="97">
        <f t="shared" ref="T76" si="43">+IF(ISERR(S76/R76*100),"N/A",ROUND(S76/R76*100,2))</f>
        <v>100</v>
      </c>
      <c r="U76" s="96">
        <v>0.7</v>
      </c>
      <c r="V76" s="97">
        <f t="shared" ref="V76" si="44">+IF(ISERR(U76/S76*100),"N/A",ROUND(U76/S76*100,2))</f>
        <v>100</v>
      </c>
      <c r="W76" s="98">
        <f t="shared" si="0"/>
        <v>100</v>
      </c>
    </row>
    <row r="77" spans="2:23" ht="23.25" customHeight="1" thickBot="1" x14ac:dyDescent="0.25">
      <c r="B77" s="152" t="s">
        <v>69</v>
      </c>
      <c r="C77" s="153"/>
      <c r="D77" s="153"/>
      <c r="E77" s="87" t="s">
        <v>2454</v>
      </c>
      <c r="F77" s="87"/>
      <c r="G77" s="87"/>
      <c r="H77" s="88"/>
      <c r="I77" s="88"/>
      <c r="J77" s="88"/>
      <c r="K77" s="88"/>
      <c r="L77" s="88"/>
      <c r="M77" s="88"/>
      <c r="N77" s="88"/>
      <c r="O77" s="88"/>
      <c r="P77" s="89"/>
      <c r="Q77" s="89"/>
      <c r="R77" s="90">
        <v>31.762639</v>
      </c>
      <c r="S77" s="91" t="s">
        <v>10</v>
      </c>
      <c r="T77" s="89"/>
      <c r="U77" s="90">
        <v>1</v>
      </c>
      <c r="V77" s="89"/>
      <c r="W77" s="92">
        <f t="shared" si="0"/>
        <v>3.15</v>
      </c>
    </row>
    <row r="78" spans="2:23" ht="26.25" customHeight="1" x14ac:dyDescent="0.2">
      <c r="B78" s="154" t="s">
        <v>73</v>
      </c>
      <c r="C78" s="155"/>
      <c r="D78" s="155"/>
      <c r="E78" s="93" t="s">
        <v>2454</v>
      </c>
      <c r="F78" s="93"/>
      <c r="G78" s="93"/>
      <c r="H78" s="94"/>
      <c r="I78" s="94"/>
      <c r="J78" s="94"/>
      <c r="K78" s="94"/>
      <c r="L78" s="94"/>
      <c r="M78" s="94"/>
      <c r="N78" s="94"/>
      <c r="O78" s="94"/>
      <c r="P78" s="95"/>
      <c r="Q78" s="95"/>
      <c r="R78" s="96">
        <v>1</v>
      </c>
      <c r="S78" s="96">
        <v>1</v>
      </c>
      <c r="T78" s="97">
        <f t="shared" ref="T78" si="45">+IF(ISERR(S78/R78*100),"N/A",ROUND(S78/R78*100,2))</f>
        <v>100</v>
      </c>
      <c r="U78" s="96">
        <v>1</v>
      </c>
      <c r="V78" s="97">
        <f t="shared" ref="V78" si="46">+IF(ISERR(U78/S78*100),"N/A",ROUND(U78/S78*100,2))</f>
        <v>100</v>
      </c>
      <c r="W78" s="98">
        <f t="shared" si="0"/>
        <v>100</v>
      </c>
    </row>
    <row r="79" spans="2:23" ht="23.25" customHeight="1" thickBot="1" x14ac:dyDescent="0.25">
      <c r="B79" s="152" t="s">
        <v>69</v>
      </c>
      <c r="C79" s="153"/>
      <c r="D79" s="153"/>
      <c r="E79" s="87" t="s">
        <v>2455</v>
      </c>
      <c r="F79" s="87"/>
      <c r="G79" s="87"/>
      <c r="H79" s="88"/>
      <c r="I79" s="88"/>
      <c r="J79" s="88"/>
      <c r="K79" s="88"/>
      <c r="L79" s="88"/>
      <c r="M79" s="88"/>
      <c r="N79" s="88"/>
      <c r="O79" s="88"/>
      <c r="P79" s="89"/>
      <c r="Q79" s="89"/>
      <c r="R79" s="90">
        <v>38.952973</v>
      </c>
      <c r="S79" s="91" t="s">
        <v>10</v>
      </c>
      <c r="T79" s="89"/>
      <c r="U79" s="90">
        <v>4.1266782099999997</v>
      </c>
      <c r="V79" s="89"/>
      <c r="W79" s="92">
        <f t="shared" si="0"/>
        <v>10.59</v>
      </c>
    </row>
    <row r="80" spans="2:23" ht="26.25" customHeight="1" x14ac:dyDescent="0.2">
      <c r="B80" s="154" t="s">
        <v>73</v>
      </c>
      <c r="C80" s="155"/>
      <c r="D80" s="155"/>
      <c r="E80" s="93" t="s">
        <v>2455</v>
      </c>
      <c r="F80" s="93"/>
      <c r="G80" s="93"/>
      <c r="H80" s="94"/>
      <c r="I80" s="94"/>
      <c r="J80" s="94"/>
      <c r="K80" s="94"/>
      <c r="L80" s="94"/>
      <c r="M80" s="94"/>
      <c r="N80" s="94"/>
      <c r="O80" s="94"/>
      <c r="P80" s="95"/>
      <c r="Q80" s="95"/>
      <c r="R80" s="96">
        <v>4.1266782099999997</v>
      </c>
      <c r="S80" s="96">
        <v>4.1266782099999997</v>
      </c>
      <c r="T80" s="97">
        <f t="shared" ref="T80" si="47">+IF(ISERR(S80/R80*100),"N/A",ROUND(S80/R80*100,2))</f>
        <v>100</v>
      </c>
      <c r="U80" s="96">
        <v>4.1266782099999997</v>
      </c>
      <c r="V80" s="97">
        <f t="shared" ref="V80" si="48">+IF(ISERR(U80/S80*100),"N/A",ROUND(U80/S80*100,2))</f>
        <v>100</v>
      </c>
      <c r="W80" s="98">
        <f t="shared" si="0"/>
        <v>100</v>
      </c>
    </row>
    <row r="81" spans="2:23" ht="23.25" customHeight="1" thickBot="1" x14ac:dyDescent="0.25">
      <c r="B81" s="152" t="s">
        <v>69</v>
      </c>
      <c r="C81" s="153"/>
      <c r="D81" s="153"/>
      <c r="E81" s="87" t="s">
        <v>2456</v>
      </c>
      <c r="F81" s="87"/>
      <c r="G81" s="87"/>
      <c r="H81" s="88"/>
      <c r="I81" s="88"/>
      <c r="J81" s="88"/>
      <c r="K81" s="88"/>
      <c r="L81" s="88"/>
      <c r="M81" s="88"/>
      <c r="N81" s="88"/>
      <c r="O81" s="88"/>
      <c r="P81" s="89"/>
      <c r="Q81" s="89"/>
      <c r="R81" s="90">
        <v>26.709665000000001</v>
      </c>
      <c r="S81" s="91" t="s">
        <v>10</v>
      </c>
      <c r="T81" s="89"/>
      <c r="U81" s="90">
        <v>4.0465499999999999</v>
      </c>
      <c r="V81" s="89"/>
      <c r="W81" s="92">
        <f t="shared" si="0"/>
        <v>15.15</v>
      </c>
    </row>
    <row r="82" spans="2:23" ht="26.25" customHeight="1" x14ac:dyDescent="0.2">
      <c r="B82" s="154" t="s">
        <v>73</v>
      </c>
      <c r="C82" s="155"/>
      <c r="D82" s="155"/>
      <c r="E82" s="93" t="s">
        <v>2456</v>
      </c>
      <c r="F82" s="93"/>
      <c r="G82" s="93"/>
      <c r="H82" s="94"/>
      <c r="I82" s="94"/>
      <c r="J82" s="94"/>
      <c r="K82" s="94"/>
      <c r="L82" s="94"/>
      <c r="M82" s="94"/>
      <c r="N82" s="94"/>
      <c r="O82" s="94"/>
      <c r="P82" s="95"/>
      <c r="Q82" s="95"/>
      <c r="R82" s="96">
        <v>4.0465499999999999</v>
      </c>
      <c r="S82" s="96">
        <v>4.0465499999999999</v>
      </c>
      <c r="T82" s="97">
        <f t="shared" ref="T82" si="49">+IF(ISERR(S82/R82*100),"N/A",ROUND(S82/R82*100,2))</f>
        <v>100</v>
      </c>
      <c r="U82" s="96">
        <v>4.0465499999999999</v>
      </c>
      <c r="V82" s="97">
        <f t="shared" ref="V82" si="50">+IF(ISERR(U82/S82*100),"N/A",ROUND(U82/S82*100,2))</f>
        <v>100</v>
      </c>
      <c r="W82" s="98">
        <f t="shared" si="0"/>
        <v>100</v>
      </c>
    </row>
    <row r="83" spans="2:23" ht="23.25" customHeight="1" thickBot="1" x14ac:dyDescent="0.25">
      <c r="B83" s="152" t="s">
        <v>69</v>
      </c>
      <c r="C83" s="153"/>
      <c r="D83" s="153"/>
      <c r="E83" s="87" t="s">
        <v>2457</v>
      </c>
      <c r="F83" s="87"/>
      <c r="G83" s="87"/>
      <c r="H83" s="88"/>
      <c r="I83" s="88"/>
      <c r="J83" s="88"/>
      <c r="K83" s="88"/>
      <c r="L83" s="88"/>
      <c r="M83" s="88"/>
      <c r="N83" s="88"/>
      <c r="O83" s="88"/>
      <c r="P83" s="89"/>
      <c r="Q83" s="89"/>
      <c r="R83" s="90">
        <v>27.058586999999999</v>
      </c>
      <c r="S83" s="91" t="s">
        <v>10</v>
      </c>
      <c r="T83" s="89"/>
      <c r="U83" s="90">
        <v>2</v>
      </c>
      <c r="V83" s="89"/>
      <c r="W83" s="92">
        <f t="shared" si="0"/>
        <v>7.39</v>
      </c>
    </row>
    <row r="84" spans="2:23" ht="26.25" customHeight="1" x14ac:dyDescent="0.2">
      <c r="B84" s="154" t="s">
        <v>73</v>
      </c>
      <c r="C84" s="155"/>
      <c r="D84" s="155"/>
      <c r="E84" s="93" t="s">
        <v>2457</v>
      </c>
      <c r="F84" s="93"/>
      <c r="G84" s="93"/>
      <c r="H84" s="94"/>
      <c r="I84" s="94"/>
      <c r="J84" s="94"/>
      <c r="K84" s="94"/>
      <c r="L84" s="94"/>
      <c r="M84" s="94"/>
      <c r="N84" s="94"/>
      <c r="O84" s="94"/>
      <c r="P84" s="95"/>
      <c r="Q84" s="95"/>
      <c r="R84" s="96">
        <v>2</v>
      </c>
      <c r="S84" s="96">
        <v>2</v>
      </c>
      <c r="T84" s="97">
        <f t="shared" ref="T84" si="51">+IF(ISERR(S84/R84*100),"N/A",ROUND(S84/R84*100,2))</f>
        <v>100</v>
      </c>
      <c r="U84" s="96">
        <v>2</v>
      </c>
      <c r="V84" s="97">
        <f t="shared" ref="V84" si="52">+IF(ISERR(U84/S84*100),"N/A",ROUND(U84/S84*100,2))</f>
        <v>100</v>
      </c>
      <c r="W84" s="98">
        <f t="shared" si="0"/>
        <v>100</v>
      </c>
    </row>
    <row r="85" spans="2:23" ht="23.25" customHeight="1" thickBot="1" x14ac:dyDescent="0.25">
      <c r="B85" s="152" t="s">
        <v>69</v>
      </c>
      <c r="C85" s="153"/>
      <c r="D85" s="153"/>
      <c r="E85" s="87" t="s">
        <v>2458</v>
      </c>
      <c r="F85" s="87"/>
      <c r="G85" s="87"/>
      <c r="H85" s="88"/>
      <c r="I85" s="88"/>
      <c r="J85" s="88"/>
      <c r="K85" s="88"/>
      <c r="L85" s="88"/>
      <c r="M85" s="88"/>
      <c r="N85" s="88"/>
      <c r="O85" s="88"/>
      <c r="P85" s="89"/>
      <c r="Q85" s="89"/>
      <c r="R85" s="90">
        <v>38.599654999999998</v>
      </c>
      <c r="S85" s="91" t="s">
        <v>10</v>
      </c>
      <c r="T85" s="89"/>
      <c r="U85" s="90">
        <v>0.5</v>
      </c>
      <c r="V85" s="89"/>
      <c r="W85" s="92">
        <f t="shared" si="0"/>
        <v>1.3</v>
      </c>
    </row>
    <row r="86" spans="2:23" ht="26.25" customHeight="1" x14ac:dyDescent="0.2">
      <c r="B86" s="154" t="s">
        <v>73</v>
      </c>
      <c r="C86" s="155"/>
      <c r="D86" s="155"/>
      <c r="E86" s="93" t="s">
        <v>2458</v>
      </c>
      <c r="F86" s="93"/>
      <c r="G86" s="93"/>
      <c r="H86" s="94"/>
      <c r="I86" s="94"/>
      <c r="J86" s="94"/>
      <c r="K86" s="94"/>
      <c r="L86" s="94"/>
      <c r="M86" s="94"/>
      <c r="N86" s="94"/>
      <c r="O86" s="94"/>
      <c r="P86" s="95"/>
      <c r="Q86" s="95"/>
      <c r="R86" s="96">
        <v>0.5</v>
      </c>
      <c r="S86" s="96">
        <v>0.5</v>
      </c>
      <c r="T86" s="97">
        <f t="shared" ref="T86" si="53">+IF(ISERR(S86/R86*100),"N/A",ROUND(S86/R86*100,2))</f>
        <v>100</v>
      </c>
      <c r="U86" s="96">
        <v>0.5</v>
      </c>
      <c r="V86" s="97">
        <f t="shared" ref="V86" si="54">+IF(ISERR(U86/S86*100),"N/A",ROUND(U86/S86*100,2))</f>
        <v>100</v>
      </c>
      <c r="W86" s="98">
        <f t="shared" si="0"/>
        <v>100</v>
      </c>
    </row>
    <row r="87" spans="2:23" ht="23.25" customHeight="1" thickBot="1" x14ac:dyDescent="0.25">
      <c r="B87" s="152" t="s">
        <v>69</v>
      </c>
      <c r="C87" s="153"/>
      <c r="D87" s="153"/>
      <c r="E87" s="87" t="s">
        <v>2459</v>
      </c>
      <c r="F87" s="87"/>
      <c r="G87" s="87"/>
      <c r="H87" s="88"/>
      <c r="I87" s="88"/>
      <c r="J87" s="88"/>
      <c r="K87" s="88"/>
      <c r="L87" s="88"/>
      <c r="M87" s="88"/>
      <c r="N87" s="88"/>
      <c r="O87" s="88"/>
      <c r="P87" s="89"/>
      <c r="Q87" s="89"/>
      <c r="R87" s="90">
        <v>25.325935999999999</v>
      </c>
      <c r="S87" s="91" t="s">
        <v>10</v>
      </c>
      <c r="T87" s="89"/>
      <c r="U87" s="90">
        <v>3.9921390899999998</v>
      </c>
      <c r="V87" s="89"/>
      <c r="W87" s="92">
        <f t="shared" si="0"/>
        <v>15.76</v>
      </c>
    </row>
    <row r="88" spans="2:23" ht="26.25" customHeight="1" x14ac:dyDescent="0.2">
      <c r="B88" s="154" t="s">
        <v>73</v>
      </c>
      <c r="C88" s="155"/>
      <c r="D88" s="155"/>
      <c r="E88" s="93" t="s">
        <v>2459</v>
      </c>
      <c r="F88" s="93"/>
      <c r="G88" s="93"/>
      <c r="H88" s="94"/>
      <c r="I88" s="94"/>
      <c r="J88" s="94"/>
      <c r="K88" s="94"/>
      <c r="L88" s="94"/>
      <c r="M88" s="94"/>
      <c r="N88" s="94"/>
      <c r="O88" s="94"/>
      <c r="P88" s="95"/>
      <c r="Q88" s="95"/>
      <c r="R88" s="96">
        <v>3.9921390899999998</v>
      </c>
      <c r="S88" s="96">
        <v>3.9921390899999998</v>
      </c>
      <c r="T88" s="97">
        <f t="shared" ref="T88" si="55">+IF(ISERR(S88/R88*100),"N/A",ROUND(S88/R88*100,2))</f>
        <v>100</v>
      </c>
      <c r="U88" s="96">
        <v>3.9921390899999998</v>
      </c>
      <c r="V88" s="97">
        <f t="shared" ref="V88" si="56">+IF(ISERR(U88/S88*100),"N/A",ROUND(U88/S88*100,2))</f>
        <v>100</v>
      </c>
      <c r="W88" s="98">
        <f t="shared" si="0"/>
        <v>100</v>
      </c>
    </row>
    <row r="89" spans="2:23" ht="23.25" customHeight="1" thickBot="1" x14ac:dyDescent="0.25">
      <c r="B89" s="152" t="s">
        <v>69</v>
      </c>
      <c r="C89" s="153"/>
      <c r="D89" s="153"/>
      <c r="E89" s="87" t="s">
        <v>2460</v>
      </c>
      <c r="F89" s="87"/>
      <c r="G89" s="87"/>
      <c r="H89" s="88"/>
      <c r="I89" s="88"/>
      <c r="J89" s="88"/>
      <c r="K89" s="88"/>
      <c r="L89" s="88"/>
      <c r="M89" s="88"/>
      <c r="N89" s="88"/>
      <c r="O89" s="88"/>
      <c r="P89" s="89"/>
      <c r="Q89" s="89"/>
      <c r="R89" s="90">
        <v>26.229664</v>
      </c>
      <c r="S89" s="91" t="s">
        <v>10</v>
      </c>
      <c r="T89" s="89"/>
      <c r="U89" s="90">
        <v>3.0010328199999998</v>
      </c>
      <c r="V89" s="89"/>
      <c r="W89" s="92">
        <f t="shared" si="0"/>
        <v>11.44</v>
      </c>
    </row>
    <row r="90" spans="2:23" ht="26.25" customHeight="1" x14ac:dyDescent="0.2">
      <c r="B90" s="154" t="s">
        <v>73</v>
      </c>
      <c r="C90" s="155"/>
      <c r="D90" s="155"/>
      <c r="E90" s="93" t="s">
        <v>2460</v>
      </c>
      <c r="F90" s="93"/>
      <c r="G90" s="93"/>
      <c r="H90" s="94"/>
      <c r="I90" s="94"/>
      <c r="J90" s="94"/>
      <c r="K90" s="94"/>
      <c r="L90" s="94"/>
      <c r="M90" s="94"/>
      <c r="N90" s="94"/>
      <c r="O90" s="94"/>
      <c r="P90" s="95"/>
      <c r="Q90" s="95"/>
      <c r="R90" s="96">
        <v>3.0010328199999998</v>
      </c>
      <c r="S90" s="96">
        <v>3.0010328199999998</v>
      </c>
      <c r="T90" s="97">
        <f t="shared" ref="T90" si="57">+IF(ISERR(S90/R90*100),"N/A",ROUND(S90/R90*100,2))</f>
        <v>100</v>
      </c>
      <c r="U90" s="96">
        <v>3.0010328199999998</v>
      </c>
      <c r="V90" s="97">
        <f t="shared" ref="V90" si="58">+IF(ISERR(U90/S90*100),"N/A",ROUND(U90/S90*100,2))</f>
        <v>100</v>
      </c>
      <c r="W90" s="98">
        <f t="shared" si="0"/>
        <v>100</v>
      </c>
    </row>
    <row r="91" spans="2:23" ht="23.25" customHeight="1" thickBot="1" x14ac:dyDescent="0.25">
      <c r="B91" s="152" t="s">
        <v>69</v>
      </c>
      <c r="C91" s="153"/>
      <c r="D91" s="153"/>
      <c r="E91" s="87" t="s">
        <v>2461</v>
      </c>
      <c r="F91" s="87"/>
      <c r="G91" s="87"/>
      <c r="H91" s="88"/>
      <c r="I91" s="88"/>
      <c r="J91" s="88"/>
      <c r="K91" s="88"/>
      <c r="L91" s="88"/>
      <c r="M91" s="88"/>
      <c r="N91" s="88"/>
      <c r="O91" s="88"/>
      <c r="P91" s="89"/>
      <c r="Q91" s="89"/>
      <c r="R91" s="90">
        <v>26.973535999999999</v>
      </c>
      <c r="S91" s="91" t="s">
        <v>10</v>
      </c>
      <c r="T91" s="89"/>
      <c r="U91" s="90">
        <v>2.9951639999999999</v>
      </c>
      <c r="V91" s="89"/>
      <c r="W91" s="92">
        <f t="shared" si="0"/>
        <v>11.1</v>
      </c>
    </row>
    <row r="92" spans="2:23" ht="26.25" customHeight="1" x14ac:dyDescent="0.2">
      <c r="B92" s="154" t="s">
        <v>73</v>
      </c>
      <c r="C92" s="155"/>
      <c r="D92" s="155"/>
      <c r="E92" s="93" t="s">
        <v>2461</v>
      </c>
      <c r="F92" s="93"/>
      <c r="G92" s="93"/>
      <c r="H92" s="94"/>
      <c r="I92" s="94"/>
      <c r="J92" s="94"/>
      <c r="K92" s="94"/>
      <c r="L92" s="94"/>
      <c r="M92" s="94"/>
      <c r="N92" s="94"/>
      <c r="O92" s="94"/>
      <c r="P92" s="95"/>
      <c r="Q92" s="95"/>
      <c r="R92" s="96">
        <v>2.9951639999999999</v>
      </c>
      <c r="S92" s="96">
        <v>2.9951639999999999</v>
      </c>
      <c r="T92" s="97">
        <f t="shared" ref="T92" si="59">+IF(ISERR(S92/R92*100),"N/A",ROUND(S92/R92*100,2))</f>
        <v>100</v>
      </c>
      <c r="U92" s="96">
        <v>2.9951639999999999</v>
      </c>
      <c r="V92" s="97">
        <f t="shared" ref="V92" si="60">+IF(ISERR(U92/S92*100),"N/A",ROUND(U92/S92*100,2))</f>
        <v>100</v>
      </c>
      <c r="W92" s="98">
        <f t="shared" si="0"/>
        <v>100</v>
      </c>
    </row>
    <row r="93" spans="2:23" ht="23.25" customHeight="1" thickBot="1" x14ac:dyDescent="0.25">
      <c r="B93" s="152" t="s">
        <v>69</v>
      </c>
      <c r="C93" s="153"/>
      <c r="D93" s="153"/>
      <c r="E93" s="87" t="s">
        <v>2462</v>
      </c>
      <c r="F93" s="87"/>
      <c r="G93" s="87"/>
      <c r="H93" s="88"/>
      <c r="I93" s="88"/>
      <c r="J93" s="88"/>
      <c r="K93" s="88"/>
      <c r="L93" s="88"/>
      <c r="M93" s="88"/>
      <c r="N93" s="88"/>
      <c r="O93" s="88"/>
      <c r="P93" s="89"/>
      <c r="Q93" s="89"/>
      <c r="R93" s="90">
        <v>24.835262</v>
      </c>
      <c r="S93" s="91" t="s">
        <v>10</v>
      </c>
      <c r="T93" s="89"/>
      <c r="U93" s="90">
        <v>1.0494770600000001</v>
      </c>
      <c r="V93" s="89"/>
      <c r="W93" s="92">
        <f t="shared" si="0"/>
        <v>4.2300000000000004</v>
      </c>
    </row>
    <row r="94" spans="2:23" ht="26.25" customHeight="1" x14ac:dyDescent="0.2">
      <c r="B94" s="154" t="s">
        <v>73</v>
      </c>
      <c r="C94" s="155"/>
      <c r="D94" s="155"/>
      <c r="E94" s="93" t="s">
        <v>2462</v>
      </c>
      <c r="F94" s="93"/>
      <c r="G94" s="93"/>
      <c r="H94" s="94"/>
      <c r="I94" s="94"/>
      <c r="J94" s="94"/>
      <c r="K94" s="94"/>
      <c r="L94" s="94"/>
      <c r="M94" s="94"/>
      <c r="N94" s="94"/>
      <c r="O94" s="94"/>
      <c r="P94" s="95"/>
      <c r="Q94" s="95"/>
      <c r="R94" s="96">
        <v>1.0494770600000001</v>
      </c>
      <c r="S94" s="96">
        <v>1.0494770600000001</v>
      </c>
      <c r="T94" s="97">
        <f t="shared" ref="T94" si="61">+IF(ISERR(S94/R94*100),"N/A",ROUND(S94/R94*100,2))</f>
        <v>100</v>
      </c>
      <c r="U94" s="96">
        <v>1.0494770600000001</v>
      </c>
      <c r="V94" s="97">
        <f t="shared" ref="V94" si="62">+IF(ISERR(U94/S94*100),"N/A",ROUND(U94/S94*100,2))</f>
        <v>100</v>
      </c>
      <c r="W94" s="98">
        <f t="shared" si="0"/>
        <v>100</v>
      </c>
    </row>
    <row r="95" spans="2:23" ht="23.25" customHeight="1" thickBot="1" x14ac:dyDescent="0.25">
      <c r="B95" s="152" t="s">
        <v>69</v>
      </c>
      <c r="C95" s="153"/>
      <c r="D95" s="153"/>
      <c r="E95" s="87" t="s">
        <v>170</v>
      </c>
      <c r="F95" s="87"/>
      <c r="G95" s="87"/>
      <c r="H95" s="88"/>
      <c r="I95" s="88"/>
      <c r="J95" s="88"/>
      <c r="K95" s="88"/>
      <c r="L95" s="88"/>
      <c r="M95" s="88"/>
      <c r="N95" s="88"/>
      <c r="O95" s="88"/>
      <c r="P95" s="89"/>
      <c r="Q95" s="89"/>
      <c r="R95" s="90">
        <v>816.31776600000001</v>
      </c>
      <c r="S95" s="91" t="s">
        <v>10</v>
      </c>
      <c r="T95" s="89"/>
      <c r="U95" s="90">
        <v>999.78314927999998</v>
      </c>
      <c r="V95" s="89"/>
      <c r="W95" s="92">
        <f t="shared" si="0"/>
        <v>122.47</v>
      </c>
    </row>
    <row r="96" spans="2:23" ht="26.25" customHeight="1" thickBot="1" x14ac:dyDescent="0.25">
      <c r="B96" s="154" t="s">
        <v>73</v>
      </c>
      <c r="C96" s="155"/>
      <c r="D96" s="155"/>
      <c r="E96" s="93" t="s">
        <v>170</v>
      </c>
      <c r="F96" s="93"/>
      <c r="G96" s="93"/>
      <c r="H96" s="94"/>
      <c r="I96" s="94"/>
      <c r="J96" s="94"/>
      <c r="K96" s="94"/>
      <c r="L96" s="94"/>
      <c r="M96" s="94"/>
      <c r="N96" s="94"/>
      <c r="O96" s="94"/>
      <c r="P96" s="95"/>
      <c r="Q96" s="95"/>
      <c r="R96" s="96">
        <v>1945.7470348099998</v>
      </c>
      <c r="S96" s="96">
        <v>1003.4546888199999</v>
      </c>
      <c r="T96" s="97">
        <f t="shared" ref="T96" si="63">+IF(ISERR(S96/R96*100),"N/A",ROUND(S96/R96*100,2))</f>
        <v>51.57</v>
      </c>
      <c r="U96" s="96">
        <v>999.78314927999998</v>
      </c>
      <c r="V96" s="97">
        <f t="shared" ref="V96" si="64">+IF(ISERR(U96/S96*100),"N/A",ROUND(U96/S96*100,2))</f>
        <v>99.63</v>
      </c>
      <c r="W96" s="98">
        <f t="shared" si="0"/>
        <v>51.38</v>
      </c>
    </row>
    <row r="97" spans="2:23" ht="22.5" customHeight="1" thickTop="1" thickBot="1" x14ac:dyDescent="0.25">
      <c r="B97" s="202" t="s">
        <v>76</v>
      </c>
      <c r="C97" s="203"/>
      <c r="D97" s="203"/>
      <c r="E97" s="203"/>
      <c r="F97" s="203"/>
      <c r="G97" s="203"/>
      <c r="H97" s="203"/>
      <c r="I97" s="203"/>
      <c r="J97" s="203"/>
      <c r="K97" s="203"/>
      <c r="L97" s="203"/>
      <c r="M97" s="203"/>
      <c r="N97" s="203"/>
      <c r="O97" s="203"/>
      <c r="P97" s="203"/>
      <c r="Q97" s="203"/>
      <c r="R97" s="203"/>
      <c r="S97" s="203"/>
      <c r="T97" s="203"/>
      <c r="U97" s="203"/>
      <c r="V97" s="203"/>
      <c r="W97" s="204"/>
    </row>
    <row r="98" spans="2:23" ht="37.5" customHeight="1" thickTop="1" x14ac:dyDescent="0.2">
      <c r="B98" s="137" t="s">
        <v>2231</v>
      </c>
      <c r="C98" s="138"/>
      <c r="D98" s="138"/>
      <c r="E98" s="138"/>
      <c r="F98" s="138"/>
      <c r="G98" s="138"/>
      <c r="H98" s="138"/>
      <c r="I98" s="138"/>
      <c r="J98" s="138"/>
      <c r="K98" s="138"/>
      <c r="L98" s="138"/>
      <c r="M98" s="138"/>
      <c r="N98" s="138"/>
      <c r="O98" s="138"/>
      <c r="P98" s="138"/>
      <c r="Q98" s="138"/>
      <c r="R98" s="138"/>
      <c r="S98" s="138"/>
      <c r="T98" s="138"/>
      <c r="U98" s="138"/>
      <c r="V98" s="138"/>
      <c r="W98" s="139"/>
    </row>
    <row r="99" spans="2:23" ht="15" customHeight="1" thickBot="1" x14ac:dyDescent="0.25">
      <c r="B99" s="205"/>
      <c r="C99" s="206"/>
      <c r="D99" s="206"/>
      <c r="E99" s="206"/>
      <c r="F99" s="206"/>
      <c r="G99" s="206"/>
      <c r="H99" s="206"/>
      <c r="I99" s="206"/>
      <c r="J99" s="206"/>
      <c r="K99" s="206"/>
      <c r="L99" s="206"/>
      <c r="M99" s="206"/>
      <c r="N99" s="206"/>
      <c r="O99" s="206"/>
      <c r="P99" s="206"/>
      <c r="Q99" s="206"/>
      <c r="R99" s="206"/>
      <c r="S99" s="206"/>
      <c r="T99" s="206"/>
      <c r="U99" s="206"/>
      <c r="V99" s="206"/>
      <c r="W99" s="207"/>
    </row>
    <row r="100" spans="2:23" ht="37.5" customHeight="1" thickTop="1" x14ac:dyDescent="0.2">
      <c r="B100" s="137" t="s">
        <v>2232</v>
      </c>
      <c r="C100" s="138"/>
      <c r="D100" s="138"/>
      <c r="E100" s="138"/>
      <c r="F100" s="138"/>
      <c r="G100" s="138"/>
      <c r="H100" s="138"/>
      <c r="I100" s="138"/>
      <c r="J100" s="138"/>
      <c r="K100" s="138"/>
      <c r="L100" s="138"/>
      <c r="M100" s="138"/>
      <c r="N100" s="138"/>
      <c r="O100" s="138"/>
      <c r="P100" s="138"/>
      <c r="Q100" s="138"/>
      <c r="R100" s="138"/>
      <c r="S100" s="138"/>
      <c r="T100" s="138"/>
      <c r="U100" s="138"/>
      <c r="V100" s="138"/>
      <c r="W100" s="139"/>
    </row>
    <row r="101" spans="2:23" ht="42" customHeight="1" thickBot="1" x14ac:dyDescent="0.25">
      <c r="B101" s="205"/>
      <c r="C101" s="206"/>
      <c r="D101" s="206"/>
      <c r="E101" s="206"/>
      <c r="F101" s="206"/>
      <c r="G101" s="206"/>
      <c r="H101" s="206"/>
      <c r="I101" s="206"/>
      <c r="J101" s="206"/>
      <c r="K101" s="206"/>
      <c r="L101" s="206"/>
      <c r="M101" s="206"/>
      <c r="N101" s="206"/>
      <c r="O101" s="206"/>
      <c r="P101" s="206"/>
      <c r="Q101" s="206"/>
      <c r="R101" s="206"/>
      <c r="S101" s="206"/>
      <c r="T101" s="206"/>
      <c r="U101" s="206"/>
      <c r="V101" s="206"/>
      <c r="W101" s="207"/>
    </row>
    <row r="102" spans="2:23" ht="37.5" customHeight="1" thickTop="1" x14ac:dyDescent="0.2">
      <c r="B102" s="137" t="s">
        <v>2233</v>
      </c>
      <c r="C102" s="138"/>
      <c r="D102" s="138"/>
      <c r="E102" s="138"/>
      <c r="F102" s="138"/>
      <c r="G102" s="138"/>
      <c r="H102" s="138"/>
      <c r="I102" s="138"/>
      <c r="J102" s="138"/>
      <c r="K102" s="138"/>
      <c r="L102" s="138"/>
      <c r="M102" s="138"/>
      <c r="N102" s="138"/>
      <c r="O102" s="138"/>
      <c r="P102" s="138"/>
      <c r="Q102" s="138"/>
      <c r="R102" s="138"/>
      <c r="S102" s="138"/>
      <c r="T102" s="138"/>
      <c r="U102" s="138"/>
      <c r="V102" s="138"/>
      <c r="W102" s="139"/>
    </row>
    <row r="103" spans="2:23" ht="15.75" thickBot="1" x14ac:dyDescent="0.25">
      <c r="B103" s="140"/>
      <c r="C103" s="141"/>
      <c r="D103" s="141"/>
      <c r="E103" s="141"/>
      <c r="F103" s="141"/>
      <c r="G103" s="141"/>
      <c r="H103" s="141"/>
      <c r="I103" s="141"/>
      <c r="J103" s="141"/>
      <c r="K103" s="141"/>
      <c r="L103" s="141"/>
      <c r="M103" s="141"/>
      <c r="N103" s="141"/>
      <c r="O103" s="141"/>
      <c r="P103" s="141"/>
      <c r="Q103" s="141"/>
      <c r="R103" s="141"/>
      <c r="S103" s="141"/>
      <c r="T103" s="141"/>
      <c r="U103" s="141"/>
      <c r="V103" s="141"/>
      <c r="W103" s="142"/>
    </row>
  </sheetData>
  <mergeCells count="130">
    <mergeCell ref="B29:Q30"/>
    <mergeCell ref="B100:W101"/>
    <mergeCell ref="B102:W103"/>
    <mergeCell ref="S29:T29"/>
    <mergeCell ref="V29:W29"/>
    <mergeCell ref="B31:D31"/>
    <mergeCell ref="B32:D32"/>
    <mergeCell ref="B98:W99"/>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54:D54"/>
    <mergeCell ref="B55:D55"/>
    <mergeCell ref="B26:L26"/>
    <mergeCell ref="M26:N26"/>
    <mergeCell ref="O26:P26"/>
    <mergeCell ref="Q26:R26"/>
    <mergeCell ref="B24:L25"/>
    <mergeCell ref="M24:N25"/>
    <mergeCell ref="O24:P25"/>
    <mergeCell ref="B27:L27"/>
    <mergeCell ref="M27:N27"/>
    <mergeCell ref="O27:P27"/>
    <mergeCell ref="Q27:R27"/>
    <mergeCell ref="Q24:R25"/>
    <mergeCell ref="S24:S25"/>
    <mergeCell ref="T24:T25"/>
    <mergeCell ref="C20:I20"/>
    <mergeCell ref="L20:Q20"/>
    <mergeCell ref="T20:W20"/>
    <mergeCell ref="C21:W21"/>
    <mergeCell ref="B23:T23"/>
    <mergeCell ref="U23:W23"/>
    <mergeCell ref="U24:U25"/>
    <mergeCell ref="V24:V25"/>
    <mergeCell ref="W24:W2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B52:D52"/>
    <mergeCell ref="B53:D53"/>
    <mergeCell ref="I10:W10"/>
    <mergeCell ref="D11:H11"/>
    <mergeCell ref="I11:W11"/>
    <mergeCell ref="D12:H12"/>
    <mergeCell ref="I12:W12"/>
    <mergeCell ref="D13:H13"/>
    <mergeCell ref="I13:W13"/>
    <mergeCell ref="C14:W14"/>
    <mergeCell ref="C15:W15"/>
    <mergeCell ref="B18:I18"/>
    <mergeCell ref="K18:Q18"/>
    <mergeCell ref="S18:W18"/>
    <mergeCell ref="C19:I19"/>
    <mergeCell ref="L19:Q19"/>
    <mergeCell ref="T19:W19"/>
    <mergeCell ref="B56:D56"/>
    <mergeCell ref="B47:D47"/>
    <mergeCell ref="B48:D48"/>
    <mergeCell ref="B49:D49"/>
    <mergeCell ref="B50:D50"/>
    <mergeCell ref="B51:D51"/>
    <mergeCell ref="B62:D62"/>
    <mergeCell ref="B63:D63"/>
    <mergeCell ref="B64:D64"/>
    <mergeCell ref="B65:D65"/>
    <mergeCell ref="B66:D66"/>
    <mergeCell ref="B57:D57"/>
    <mergeCell ref="B58:D58"/>
    <mergeCell ref="B59:D59"/>
    <mergeCell ref="B60:D60"/>
    <mergeCell ref="B61:D61"/>
    <mergeCell ref="B72:D72"/>
    <mergeCell ref="B73:D73"/>
    <mergeCell ref="B74:D74"/>
    <mergeCell ref="B75:D75"/>
    <mergeCell ref="B76:D76"/>
    <mergeCell ref="B67:D67"/>
    <mergeCell ref="B68:D68"/>
    <mergeCell ref="B69:D69"/>
    <mergeCell ref="B70:D70"/>
    <mergeCell ref="B71:D71"/>
    <mergeCell ref="B82:D82"/>
    <mergeCell ref="B83:D83"/>
    <mergeCell ref="B84:D84"/>
    <mergeCell ref="B85:D85"/>
    <mergeCell ref="B86:D86"/>
    <mergeCell ref="B77:D77"/>
    <mergeCell ref="B78:D78"/>
    <mergeCell ref="B79:D79"/>
    <mergeCell ref="B80:D80"/>
    <mergeCell ref="B81:D81"/>
    <mergeCell ref="B95:D95"/>
    <mergeCell ref="B96:D96"/>
    <mergeCell ref="B97:W97"/>
    <mergeCell ref="B92:D92"/>
    <mergeCell ref="B93:D93"/>
    <mergeCell ref="B94:D94"/>
    <mergeCell ref="B87:D87"/>
    <mergeCell ref="B88:D88"/>
    <mergeCell ref="B89:D89"/>
    <mergeCell ref="B90:D90"/>
    <mergeCell ref="B91:D9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6"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9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1532</v>
      </c>
      <c r="D4" s="190" t="s">
        <v>1531</v>
      </c>
      <c r="E4" s="190"/>
      <c r="F4" s="190"/>
      <c r="G4" s="190"/>
      <c r="H4" s="191"/>
      <c r="I4" s="63"/>
      <c r="J4" s="192" t="s">
        <v>6</v>
      </c>
      <c r="K4" s="190"/>
      <c r="L4" s="62" t="s">
        <v>1606</v>
      </c>
      <c r="M4" s="193" t="s">
        <v>1605</v>
      </c>
      <c r="N4" s="193"/>
      <c r="O4" s="193"/>
      <c r="P4" s="193"/>
      <c r="Q4" s="194"/>
      <c r="R4" s="64"/>
      <c r="S4" s="195" t="s">
        <v>2141</v>
      </c>
      <c r="T4" s="196"/>
      <c r="U4" s="196"/>
      <c r="V4" s="183" t="s">
        <v>1604</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1603</v>
      </c>
      <c r="D6" s="179" t="s">
        <v>1602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1592</v>
      </c>
      <c r="D7" s="181" t="s">
        <v>1591</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1590</v>
      </c>
      <c r="D8" s="181" t="s">
        <v>1589</v>
      </c>
      <c r="E8" s="181"/>
      <c r="F8" s="181"/>
      <c r="G8" s="181"/>
      <c r="H8" s="181"/>
      <c r="I8" s="67"/>
      <c r="J8" s="71" t="s">
        <v>1601</v>
      </c>
      <c r="K8" s="71" t="s">
        <v>1600</v>
      </c>
      <c r="L8" s="71" t="s">
        <v>1599</v>
      </c>
      <c r="M8" s="71" t="s">
        <v>1598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1577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30"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30"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30"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30"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c r="AA20" s="79"/>
    </row>
    <row r="21" spans="2:30" ht="56.25" customHeight="1" thickBot="1" x14ac:dyDescent="0.25">
      <c r="B21" s="159" t="s">
        <v>1597</v>
      </c>
      <c r="C21" s="160"/>
      <c r="D21" s="160"/>
      <c r="E21" s="160"/>
      <c r="F21" s="160"/>
      <c r="G21" s="160"/>
      <c r="H21" s="160"/>
      <c r="I21" s="160"/>
      <c r="J21" s="160"/>
      <c r="K21" s="160"/>
      <c r="L21" s="160"/>
      <c r="M21" s="161" t="s">
        <v>315</v>
      </c>
      <c r="N21" s="161"/>
      <c r="O21" s="161" t="s">
        <v>48</v>
      </c>
      <c r="P21" s="161"/>
      <c r="Q21" s="162" t="s">
        <v>231</v>
      </c>
      <c r="R21" s="162"/>
      <c r="S21" s="80" t="s">
        <v>1596</v>
      </c>
      <c r="T21" s="80" t="s">
        <v>1595</v>
      </c>
      <c r="U21" s="80" t="s">
        <v>1594</v>
      </c>
      <c r="V21" s="80">
        <f>+IF(ISERR(U21/T21*100),"N/A",ROUND(U21/T21*100,2))</f>
        <v>102.98</v>
      </c>
      <c r="W21" s="81">
        <f>+IF(ISERR(U21/S21*100),"N/A",ROUND(U21/S21*100,2))</f>
        <v>103.13</v>
      </c>
    </row>
    <row r="22" spans="2:30"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30"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30"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30" ht="23.25" customHeight="1" thickBot="1" x14ac:dyDescent="0.25">
      <c r="B25" s="152" t="s">
        <v>69</v>
      </c>
      <c r="C25" s="153"/>
      <c r="D25" s="153"/>
      <c r="E25" s="87" t="s">
        <v>2436</v>
      </c>
      <c r="F25" s="87"/>
      <c r="G25" s="87"/>
      <c r="H25" s="88"/>
      <c r="I25" s="88"/>
      <c r="J25" s="88"/>
      <c r="K25" s="88"/>
      <c r="L25" s="88"/>
      <c r="M25" s="88"/>
      <c r="N25" s="88"/>
      <c r="O25" s="88"/>
      <c r="P25" s="89"/>
      <c r="Q25" s="89"/>
      <c r="R25" s="90">
        <v>4.5406678392635999E-2</v>
      </c>
      <c r="S25" s="91" t="s">
        <v>10</v>
      </c>
      <c r="T25" s="89"/>
      <c r="U25" s="90">
        <v>0</v>
      </c>
      <c r="V25" s="89"/>
      <c r="W25" s="92">
        <f>+IF(ISERR(U25/R25*100),"N/A",ROUND(U25/R25*100,2))</f>
        <v>0</v>
      </c>
      <c r="Y25"/>
      <c r="Z25"/>
      <c r="AA25" s="113"/>
      <c r="AB25" s="113"/>
      <c r="AC25" s="113"/>
      <c r="AD25" s="113"/>
    </row>
    <row r="26" spans="2:30" ht="26.25" customHeight="1" x14ac:dyDescent="0.2">
      <c r="B26" s="154" t="s">
        <v>73</v>
      </c>
      <c r="C26" s="155"/>
      <c r="D26" s="155"/>
      <c r="E26" s="93" t="s">
        <v>2436</v>
      </c>
      <c r="F26" s="93"/>
      <c r="G26" s="93"/>
      <c r="H26" s="94"/>
      <c r="I26" s="94"/>
      <c r="J26" s="94"/>
      <c r="K26" s="94"/>
      <c r="L26" s="94"/>
      <c r="M26" s="94"/>
      <c r="N26" s="94"/>
      <c r="O26" s="94"/>
      <c r="P26" s="95"/>
      <c r="Q26" s="95"/>
      <c r="R26" s="96">
        <v>0</v>
      </c>
      <c r="S26" s="96">
        <v>0</v>
      </c>
      <c r="T26" s="97" t="str">
        <f>+IF(ISERR(S26/R26*100),"N/A",ROUND(S26/R26*100,2))</f>
        <v>N/A</v>
      </c>
      <c r="U26" s="96">
        <v>0</v>
      </c>
      <c r="V26" s="97" t="str">
        <f>+IF(ISERR(U26/S26*100),"N/A",ROUND(U26/S26*100,2))</f>
        <v>N/A</v>
      </c>
      <c r="W26" s="98" t="str">
        <f>+IF(ISERR(U26/R26*100),"N/A",ROUND(U26/R26*100,2))</f>
        <v>N/A</v>
      </c>
      <c r="Y26"/>
      <c r="Z26"/>
      <c r="AA26" s="113"/>
      <c r="AB26" s="113"/>
      <c r="AC26" s="113"/>
      <c r="AD26" s="113"/>
    </row>
    <row r="27" spans="2:30" ht="23.25" customHeight="1" thickBot="1" x14ac:dyDescent="0.25">
      <c r="B27" s="152" t="s">
        <v>69</v>
      </c>
      <c r="C27" s="153"/>
      <c r="D27" s="153"/>
      <c r="E27" s="87" t="s">
        <v>1657</v>
      </c>
      <c r="F27" s="87"/>
      <c r="G27" s="87"/>
      <c r="H27" s="88"/>
      <c r="I27" s="88"/>
      <c r="J27" s="88"/>
      <c r="K27" s="88"/>
      <c r="L27" s="88"/>
      <c r="M27" s="88"/>
      <c r="N27" s="88"/>
      <c r="O27" s="88"/>
      <c r="P27" s="89"/>
      <c r="Q27" s="89"/>
      <c r="R27" s="90">
        <v>7.7839579707999998E-2</v>
      </c>
      <c r="S27" s="91" t="s">
        <v>10</v>
      </c>
      <c r="T27" s="89"/>
      <c r="U27" s="90">
        <v>0</v>
      </c>
      <c r="V27" s="89"/>
      <c r="W27" s="92">
        <f t="shared" ref="W27:W90" si="0">+IF(ISERR(U27/R27*100),"N/A",ROUND(U27/R27*100,2))</f>
        <v>0</v>
      </c>
      <c r="Y27"/>
      <c r="Z27"/>
      <c r="AA27" s="113"/>
      <c r="AB27" s="113"/>
      <c r="AC27" s="113"/>
      <c r="AD27" s="113"/>
    </row>
    <row r="28" spans="2:30" ht="26.25" customHeight="1" x14ac:dyDescent="0.2">
      <c r="B28" s="154" t="s">
        <v>73</v>
      </c>
      <c r="C28" s="155"/>
      <c r="D28" s="155"/>
      <c r="E28" s="93" t="s">
        <v>1657</v>
      </c>
      <c r="F28" s="93"/>
      <c r="G28" s="93"/>
      <c r="H28" s="94"/>
      <c r="I28" s="94"/>
      <c r="J28" s="94"/>
      <c r="K28" s="94"/>
      <c r="L28" s="94"/>
      <c r="M28" s="94"/>
      <c r="N28" s="94"/>
      <c r="O28" s="94"/>
      <c r="P28" s="95"/>
      <c r="Q28" s="95"/>
      <c r="R28" s="96">
        <v>0</v>
      </c>
      <c r="S28" s="96">
        <v>0</v>
      </c>
      <c r="T28" s="97" t="str">
        <f t="shared" ref="T28" si="1">+IF(ISERR(S28/R28*100),"N/A",ROUND(S28/R28*100,2))</f>
        <v>N/A</v>
      </c>
      <c r="U28" s="96">
        <v>0</v>
      </c>
      <c r="V28" s="97" t="str">
        <f t="shared" ref="V28" si="2">+IF(ISERR(U28/S28*100),"N/A",ROUND(U28/S28*100,2))</f>
        <v>N/A</v>
      </c>
      <c r="W28" s="98" t="str">
        <f t="shared" si="0"/>
        <v>N/A</v>
      </c>
      <c r="Y28"/>
      <c r="Z28"/>
      <c r="AA28" s="113"/>
      <c r="AB28" s="113"/>
      <c r="AC28" s="113"/>
      <c r="AD28" s="113"/>
    </row>
    <row r="29" spans="2:30" ht="23.25" customHeight="1" thickBot="1" x14ac:dyDescent="0.25">
      <c r="B29" s="152" t="s">
        <v>69</v>
      </c>
      <c r="C29" s="153"/>
      <c r="D29" s="153"/>
      <c r="E29" s="87" t="s">
        <v>1654</v>
      </c>
      <c r="F29" s="87"/>
      <c r="G29" s="87"/>
      <c r="H29" s="88"/>
      <c r="I29" s="88"/>
      <c r="J29" s="88"/>
      <c r="K29" s="88"/>
      <c r="L29" s="88"/>
      <c r="M29" s="88"/>
      <c r="N29" s="88"/>
      <c r="O29" s="88"/>
      <c r="P29" s="89"/>
      <c r="Q29" s="89"/>
      <c r="R29" s="90">
        <v>6.9659102294034006E-2</v>
      </c>
      <c r="S29" s="91" t="s">
        <v>10</v>
      </c>
      <c r="T29" s="89"/>
      <c r="U29" s="90">
        <v>0</v>
      </c>
      <c r="V29" s="89"/>
      <c r="W29" s="92">
        <f t="shared" si="0"/>
        <v>0</v>
      </c>
      <c r="Y29"/>
      <c r="Z29"/>
      <c r="AA29" s="113"/>
      <c r="AB29" s="113"/>
      <c r="AC29" s="113"/>
      <c r="AD29" s="113"/>
    </row>
    <row r="30" spans="2:30" ht="26.25" customHeight="1" x14ac:dyDescent="0.2">
      <c r="B30" s="154" t="s">
        <v>73</v>
      </c>
      <c r="C30" s="155"/>
      <c r="D30" s="155"/>
      <c r="E30" s="93" t="s">
        <v>1654</v>
      </c>
      <c r="F30" s="93"/>
      <c r="G30" s="93"/>
      <c r="H30" s="94"/>
      <c r="I30" s="94"/>
      <c r="J30" s="94"/>
      <c r="K30" s="94"/>
      <c r="L30" s="94"/>
      <c r="M30" s="94"/>
      <c r="N30" s="94"/>
      <c r="O30" s="94"/>
      <c r="P30" s="95"/>
      <c r="Q30" s="95"/>
      <c r="R30" s="96">
        <v>0</v>
      </c>
      <c r="S30" s="96">
        <v>0</v>
      </c>
      <c r="T30" s="97" t="str">
        <f t="shared" ref="T30" si="3">+IF(ISERR(S30/R30*100),"N/A",ROUND(S30/R30*100,2))</f>
        <v>N/A</v>
      </c>
      <c r="U30" s="96">
        <v>0</v>
      </c>
      <c r="V30" s="97" t="str">
        <f t="shared" ref="V30" si="4">+IF(ISERR(U30/S30*100),"N/A",ROUND(U30/S30*100,2))</f>
        <v>N/A</v>
      </c>
      <c r="W30" s="98" t="str">
        <f t="shared" si="0"/>
        <v>N/A</v>
      </c>
      <c r="Y30"/>
      <c r="Z30"/>
      <c r="AA30" s="113"/>
      <c r="AB30" s="113"/>
      <c r="AC30" s="113"/>
      <c r="AD30" s="113"/>
    </row>
    <row r="31" spans="2:30" ht="23.25" customHeight="1" thickBot="1" x14ac:dyDescent="0.25">
      <c r="B31" s="152" t="s">
        <v>69</v>
      </c>
      <c r="C31" s="153"/>
      <c r="D31" s="153"/>
      <c r="E31" s="87" t="s">
        <v>2437</v>
      </c>
      <c r="F31" s="87"/>
      <c r="G31" s="87"/>
      <c r="H31" s="88"/>
      <c r="I31" s="88"/>
      <c r="J31" s="88"/>
      <c r="K31" s="88"/>
      <c r="L31" s="88"/>
      <c r="M31" s="88"/>
      <c r="N31" s="88"/>
      <c r="O31" s="88"/>
      <c r="P31" s="89"/>
      <c r="Q31" s="89"/>
      <c r="R31" s="90">
        <v>3.5722201574707999E-2</v>
      </c>
      <c r="S31" s="91" t="s">
        <v>10</v>
      </c>
      <c r="T31" s="89"/>
      <c r="U31" s="90">
        <v>0</v>
      </c>
      <c r="V31" s="89"/>
      <c r="W31" s="92">
        <f t="shared" si="0"/>
        <v>0</v>
      </c>
      <c r="Y31"/>
      <c r="Z31"/>
      <c r="AA31" s="113"/>
      <c r="AB31" s="113"/>
      <c r="AC31" s="113"/>
      <c r="AD31" s="113"/>
    </row>
    <row r="32" spans="2:30" ht="26.25" customHeight="1" x14ac:dyDescent="0.2">
      <c r="B32" s="154" t="s">
        <v>73</v>
      </c>
      <c r="C32" s="155"/>
      <c r="D32" s="155"/>
      <c r="E32" s="93" t="s">
        <v>2437</v>
      </c>
      <c r="F32" s="93"/>
      <c r="G32" s="93"/>
      <c r="H32" s="94"/>
      <c r="I32" s="94"/>
      <c r="J32" s="94"/>
      <c r="K32" s="94"/>
      <c r="L32" s="94"/>
      <c r="M32" s="94"/>
      <c r="N32" s="94"/>
      <c r="O32" s="94"/>
      <c r="P32" s="95"/>
      <c r="Q32" s="95"/>
      <c r="R32" s="96">
        <v>0</v>
      </c>
      <c r="S32" s="96">
        <v>0</v>
      </c>
      <c r="T32" s="97" t="str">
        <f t="shared" ref="T32" si="5">+IF(ISERR(S32/R32*100),"N/A",ROUND(S32/R32*100,2))</f>
        <v>N/A</v>
      </c>
      <c r="U32" s="96">
        <v>0</v>
      </c>
      <c r="V32" s="97" t="str">
        <f t="shared" ref="V32" si="6">+IF(ISERR(U32/S32*100),"N/A",ROUND(U32/S32*100,2))</f>
        <v>N/A</v>
      </c>
      <c r="W32" s="98" t="str">
        <f t="shared" si="0"/>
        <v>N/A</v>
      </c>
      <c r="Y32"/>
      <c r="Z32"/>
      <c r="AA32" s="113"/>
      <c r="AB32" s="113"/>
      <c r="AC32" s="113"/>
      <c r="AD32" s="113"/>
    </row>
    <row r="33" spans="2:30" ht="23.25" customHeight="1" thickBot="1" x14ac:dyDescent="0.25">
      <c r="B33" s="152" t="s">
        <v>69</v>
      </c>
      <c r="C33" s="153"/>
      <c r="D33" s="153"/>
      <c r="E33" s="87" t="s">
        <v>2438</v>
      </c>
      <c r="F33" s="87"/>
      <c r="G33" s="87"/>
      <c r="H33" s="88"/>
      <c r="I33" s="88"/>
      <c r="J33" s="88"/>
      <c r="K33" s="88"/>
      <c r="L33" s="88"/>
      <c r="M33" s="88"/>
      <c r="N33" s="88"/>
      <c r="O33" s="88"/>
      <c r="P33" s="89"/>
      <c r="Q33" s="89"/>
      <c r="R33" s="90">
        <v>6.787303074974399E-2</v>
      </c>
      <c r="S33" s="91" t="s">
        <v>10</v>
      </c>
      <c r="T33" s="89"/>
      <c r="U33" s="90">
        <v>0</v>
      </c>
      <c r="V33" s="89"/>
      <c r="W33" s="92">
        <f t="shared" si="0"/>
        <v>0</v>
      </c>
      <c r="Y33"/>
      <c r="Z33"/>
      <c r="AA33" s="113"/>
      <c r="AB33" s="113"/>
      <c r="AC33" s="113"/>
      <c r="AD33" s="113"/>
    </row>
    <row r="34" spans="2:30" ht="26.25" customHeight="1" x14ac:dyDescent="0.2">
      <c r="B34" s="154" t="s">
        <v>73</v>
      </c>
      <c r="C34" s="155"/>
      <c r="D34" s="155"/>
      <c r="E34" s="93" t="s">
        <v>2438</v>
      </c>
      <c r="F34" s="93"/>
      <c r="G34" s="93"/>
      <c r="H34" s="94"/>
      <c r="I34" s="94"/>
      <c r="J34" s="94"/>
      <c r="K34" s="94"/>
      <c r="L34" s="94"/>
      <c r="M34" s="94"/>
      <c r="N34" s="94"/>
      <c r="O34" s="94"/>
      <c r="P34" s="95"/>
      <c r="Q34" s="95"/>
      <c r="R34" s="96">
        <v>0</v>
      </c>
      <c r="S34" s="96">
        <v>0</v>
      </c>
      <c r="T34" s="97" t="str">
        <f t="shared" ref="T34" si="7">+IF(ISERR(S34/R34*100),"N/A",ROUND(S34/R34*100,2))</f>
        <v>N/A</v>
      </c>
      <c r="U34" s="96">
        <v>0</v>
      </c>
      <c r="V34" s="97" t="str">
        <f t="shared" ref="V34" si="8">+IF(ISERR(U34/S34*100),"N/A",ROUND(U34/S34*100,2))</f>
        <v>N/A</v>
      </c>
      <c r="W34" s="98" t="str">
        <f t="shared" si="0"/>
        <v>N/A</v>
      </c>
      <c r="Y34"/>
      <c r="Z34"/>
      <c r="AA34" s="113"/>
      <c r="AB34" s="113"/>
      <c r="AC34" s="113"/>
      <c r="AD34" s="113"/>
    </row>
    <row r="35" spans="2:30" ht="23.25" customHeight="1" thickBot="1" x14ac:dyDescent="0.25">
      <c r="B35" s="152" t="s">
        <v>69</v>
      </c>
      <c r="C35" s="153"/>
      <c r="D35" s="153"/>
      <c r="E35" s="87" t="s">
        <v>2439</v>
      </c>
      <c r="F35" s="87"/>
      <c r="G35" s="87"/>
      <c r="H35" s="88"/>
      <c r="I35" s="88"/>
      <c r="J35" s="88"/>
      <c r="K35" s="88"/>
      <c r="L35" s="88"/>
      <c r="M35" s="88"/>
      <c r="N35" s="88"/>
      <c r="O35" s="88"/>
      <c r="P35" s="89"/>
      <c r="Q35" s="89"/>
      <c r="R35" s="90">
        <v>3.5722201574707999E-2</v>
      </c>
      <c r="S35" s="91" t="s">
        <v>10</v>
      </c>
      <c r="T35" s="89"/>
      <c r="U35" s="90">
        <v>0</v>
      </c>
      <c r="V35" s="89"/>
      <c r="W35" s="92">
        <f t="shared" si="0"/>
        <v>0</v>
      </c>
      <c r="Y35"/>
      <c r="Z35"/>
      <c r="AA35" s="113"/>
      <c r="AB35" s="113"/>
      <c r="AC35" s="113"/>
      <c r="AD35" s="113"/>
    </row>
    <row r="36" spans="2:30" ht="26.25" customHeight="1" x14ac:dyDescent="0.2">
      <c r="B36" s="154" t="s">
        <v>73</v>
      </c>
      <c r="C36" s="155"/>
      <c r="D36" s="155"/>
      <c r="E36" s="93" t="s">
        <v>2439</v>
      </c>
      <c r="F36" s="93"/>
      <c r="G36" s="93"/>
      <c r="H36" s="94"/>
      <c r="I36" s="94"/>
      <c r="J36" s="94"/>
      <c r="K36" s="94"/>
      <c r="L36" s="94"/>
      <c r="M36" s="94"/>
      <c r="N36" s="94"/>
      <c r="O36" s="94"/>
      <c r="P36" s="95"/>
      <c r="Q36" s="95"/>
      <c r="R36" s="96">
        <v>0</v>
      </c>
      <c r="S36" s="96">
        <v>0</v>
      </c>
      <c r="T36" s="97" t="str">
        <f t="shared" ref="T36" si="9">+IF(ISERR(S36/R36*100),"N/A",ROUND(S36/R36*100,2))</f>
        <v>N/A</v>
      </c>
      <c r="U36" s="96">
        <v>0</v>
      </c>
      <c r="V36" s="97" t="str">
        <f t="shared" ref="V36" si="10">+IF(ISERR(U36/S36*100),"N/A",ROUND(U36/S36*100,2))</f>
        <v>N/A</v>
      </c>
      <c r="W36" s="98" t="str">
        <f t="shared" si="0"/>
        <v>N/A</v>
      </c>
      <c r="Y36"/>
      <c r="Z36"/>
      <c r="AA36" s="113"/>
      <c r="AB36" s="113"/>
      <c r="AC36" s="113"/>
      <c r="AD36" s="113"/>
    </row>
    <row r="37" spans="2:30" ht="23.25" customHeight="1" thickBot="1" x14ac:dyDescent="0.25">
      <c r="B37" s="152" t="s">
        <v>69</v>
      </c>
      <c r="C37" s="153"/>
      <c r="D37" s="153"/>
      <c r="E37" s="87" t="s">
        <v>2440</v>
      </c>
      <c r="F37" s="87"/>
      <c r="G37" s="87"/>
      <c r="H37" s="88"/>
      <c r="I37" s="88"/>
      <c r="J37" s="88"/>
      <c r="K37" s="88"/>
      <c r="L37" s="88"/>
      <c r="M37" s="88"/>
      <c r="N37" s="88"/>
      <c r="O37" s="88"/>
      <c r="P37" s="89"/>
      <c r="Q37" s="89"/>
      <c r="R37" s="90">
        <v>0.33936476840426599</v>
      </c>
      <c r="S37" s="91" t="s">
        <v>10</v>
      </c>
      <c r="T37" s="89"/>
      <c r="U37" s="90">
        <v>0</v>
      </c>
      <c r="V37" s="89"/>
      <c r="W37" s="92">
        <f t="shared" si="0"/>
        <v>0</v>
      </c>
      <c r="Y37"/>
      <c r="Z37"/>
      <c r="AA37" s="113"/>
      <c r="AB37" s="113"/>
      <c r="AC37" s="113"/>
      <c r="AD37" s="113"/>
    </row>
    <row r="38" spans="2:30" ht="26.25" customHeight="1" x14ac:dyDescent="0.2">
      <c r="B38" s="154" t="s">
        <v>73</v>
      </c>
      <c r="C38" s="155"/>
      <c r="D38" s="155"/>
      <c r="E38" s="93" t="s">
        <v>2440</v>
      </c>
      <c r="F38" s="93"/>
      <c r="G38" s="93"/>
      <c r="H38" s="94"/>
      <c r="I38" s="94"/>
      <c r="J38" s="94"/>
      <c r="K38" s="94"/>
      <c r="L38" s="94"/>
      <c r="M38" s="94"/>
      <c r="N38" s="94"/>
      <c r="O38" s="94"/>
      <c r="P38" s="95"/>
      <c r="Q38" s="95"/>
      <c r="R38" s="96">
        <v>0</v>
      </c>
      <c r="S38" s="96">
        <v>0</v>
      </c>
      <c r="T38" s="97" t="str">
        <f t="shared" ref="T38" si="11">+IF(ISERR(S38/R38*100),"N/A",ROUND(S38/R38*100,2))</f>
        <v>N/A</v>
      </c>
      <c r="U38" s="96">
        <v>0</v>
      </c>
      <c r="V38" s="97" t="str">
        <f t="shared" ref="V38" si="12">+IF(ISERR(U38/S38*100),"N/A",ROUND(U38/S38*100,2))</f>
        <v>N/A</v>
      </c>
      <c r="W38" s="98" t="str">
        <f t="shared" si="0"/>
        <v>N/A</v>
      </c>
      <c r="Y38"/>
      <c r="Z38"/>
      <c r="AA38" s="113"/>
      <c r="AB38" s="113"/>
      <c r="AC38" s="113"/>
      <c r="AD38" s="113"/>
    </row>
    <row r="39" spans="2:30" ht="23.25" customHeight="1" thickBot="1" x14ac:dyDescent="0.25">
      <c r="B39" s="152" t="s">
        <v>69</v>
      </c>
      <c r="C39" s="153"/>
      <c r="D39" s="153"/>
      <c r="E39" s="87" t="s">
        <v>2441</v>
      </c>
      <c r="F39" s="87"/>
      <c r="G39" s="87"/>
      <c r="H39" s="88"/>
      <c r="I39" s="88"/>
      <c r="J39" s="88"/>
      <c r="K39" s="88"/>
      <c r="L39" s="88"/>
      <c r="M39" s="88"/>
      <c r="N39" s="88"/>
      <c r="O39" s="88"/>
      <c r="P39" s="89"/>
      <c r="Q39" s="89"/>
      <c r="R39" s="90">
        <v>0.11252597539035601</v>
      </c>
      <c r="S39" s="91" t="s">
        <v>10</v>
      </c>
      <c r="T39" s="89"/>
      <c r="U39" s="90">
        <v>0</v>
      </c>
      <c r="V39" s="89"/>
      <c r="W39" s="92">
        <f t="shared" si="0"/>
        <v>0</v>
      </c>
      <c r="Y39"/>
      <c r="Z39"/>
      <c r="AA39" s="113"/>
      <c r="AB39" s="113"/>
      <c r="AC39" s="113"/>
      <c r="AD39" s="113"/>
    </row>
    <row r="40" spans="2:30" ht="26.25" customHeight="1" x14ac:dyDescent="0.2">
      <c r="B40" s="154" t="s">
        <v>73</v>
      </c>
      <c r="C40" s="155"/>
      <c r="D40" s="155"/>
      <c r="E40" s="93" t="s">
        <v>2441</v>
      </c>
      <c r="F40" s="93"/>
      <c r="G40" s="93"/>
      <c r="H40" s="94"/>
      <c r="I40" s="94"/>
      <c r="J40" s="94"/>
      <c r="K40" s="94"/>
      <c r="L40" s="94"/>
      <c r="M40" s="94"/>
      <c r="N40" s="94"/>
      <c r="O40" s="94"/>
      <c r="P40" s="95"/>
      <c r="Q40" s="95"/>
      <c r="R40" s="96">
        <v>0.11252597539035601</v>
      </c>
      <c r="S40" s="96">
        <v>0</v>
      </c>
      <c r="T40" s="97">
        <f t="shared" ref="T40" si="13">+IF(ISERR(S40/R40*100),"N/A",ROUND(S40/R40*100,2))</f>
        <v>0</v>
      </c>
      <c r="U40" s="96">
        <v>0</v>
      </c>
      <c r="V40" s="97" t="str">
        <f t="shared" ref="V40" si="14">+IF(ISERR(U40/S40*100),"N/A",ROUND(U40/S40*100,2))</f>
        <v>N/A</v>
      </c>
      <c r="W40" s="98">
        <f t="shared" si="0"/>
        <v>0</v>
      </c>
      <c r="Y40"/>
      <c r="Z40"/>
      <c r="AA40" s="113"/>
      <c r="AB40" s="113"/>
      <c r="AC40" s="113"/>
      <c r="AD40" s="113"/>
    </row>
    <row r="41" spans="2:30" ht="23.25" customHeight="1" thickBot="1" x14ac:dyDescent="0.25">
      <c r="B41" s="152" t="s">
        <v>69</v>
      </c>
      <c r="C41" s="153"/>
      <c r="D41" s="153"/>
      <c r="E41" s="87" t="s">
        <v>2442</v>
      </c>
      <c r="F41" s="87"/>
      <c r="G41" s="87"/>
      <c r="H41" s="88"/>
      <c r="I41" s="88"/>
      <c r="J41" s="88"/>
      <c r="K41" s="88"/>
      <c r="L41" s="88"/>
      <c r="M41" s="88"/>
      <c r="N41" s="88"/>
      <c r="O41" s="88"/>
      <c r="P41" s="89"/>
      <c r="Q41" s="89"/>
      <c r="R41" s="90">
        <v>8.9307430659040007E-3</v>
      </c>
      <c r="S41" s="91" t="s">
        <v>10</v>
      </c>
      <c r="T41" s="89"/>
      <c r="U41" s="90">
        <v>0</v>
      </c>
      <c r="V41" s="89"/>
      <c r="W41" s="92">
        <f t="shared" si="0"/>
        <v>0</v>
      </c>
      <c r="Y41"/>
      <c r="Z41"/>
      <c r="AA41" s="113"/>
      <c r="AB41" s="113"/>
      <c r="AC41" s="113"/>
      <c r="AD41" s="113"/>
    </row>
    <row r="42" spans="2:30" ht="26.25" customHeight="1" x14ac:dyDescent="0.2">
      <c r="B42" s="154" t="s">
        <v>73</v>
      </c>
      <c r="C42" s="155"/>
      <c r="D42" s="155"/>
      <c r="E42" s="93" t="s">
        <v>2442</v>
      </c>
      <c r="F42" s="93"/>
      <c r="G42" s="93"/>
      <c r="H42" s="94"/>
      <c r="I42" s="94"/>
      <c r="J42" s="94"/>
      <c r="K42" s="94"/>
      <c r="L42" s="94"/>
      <c r="M42" s="94"/>
      <c r="N42" s="94"/>
      <c r="O42" s="94"/>
      <c r="P42" s="95"/>
      <c r="Q42" s="95"/>
      <c r="R42" s="96">
        <v>0</v>
      </c>
      <c r="S42" s="96">
        <v>0</v>
      </c>
      <c r="T42" s="97" t="str">
        <f t="shared" ref="T42" si="15">+IF(ISERR(S42/R42*100),"N/A",ROUND(S42/R42*100,2))</f>
        <v>N/A</v>
      </c>
      <c r="U42" s="96">
        <v>0</v>
      </c>
      <c r="V42" s="97" t="str">
        <f t="shared" ref="V42" si="16">+IF(ISERR(U42/S42*100),"N/A",ROUND(U42/S42*100,2))</f>
        <v>N/A</v>
      </c>
      <c r="W42" s="98" t="str">
        <f t="shared" si="0"/>
        <v>N/A</v>
      </c>
      <c r="Y42"/>
      <c r="Z42"/>
      <c r="AA42" s="113"/>
      <c r="AB42" s="113"/>
      <c r="AC42" s="113"/>
      <c r="AD42" s="113"/>
    </row>
    <row r="43" spans="2:30" ht="23.25" customHeight="1" thickBot="1" x14ac:dyDescent="0.25">
      <c r="B43" s="152" t="s">
        <v>69</v>
      </c>
      <c r="C43" s="153"/>
      <c r="D43" s="153"/>
      <c r="E43" s="87" t="s">
        <v>2443</v>
      </c>
      <c r="F43" s="87"/>
      <c r="G43" s="87"/>
      <c r="H43" s="88"/>
      <c r="I43" s="88"/>
      <c r="J43" s="88"/>
      <c r="K43" s="88"/>
      <c r="L43" s="88"/>
      <c r="M43" s="88"/>
      <c r="N43" s="88"/>
      <c r="O43" s="88"/>
      <c r="P43" s="89"/>
      <c r="Q43" s="89"/>
      <c r="R43" s="90">
        <v>0.135745676155034</v>
      </c>
      <c r="S43" s="91" t="s">
        <v>10</v>
      </c>
      <c r="T43" s="89"/>
      <c r="U43" s="90">
        <v>0</v>
      </c>
      <c r="V43" s="89"/>
      <c r="W43" s="92">
        <f t="shared" si="0"/>
        <v>0</v>
      </c>
      <c r="Y43"/>
      <c r="Z43"/>
      <c r="AA43" s="113"/>
      <c r="AB43" s="113"/>
      <c r="AC43" s="113"/>
      <c r="AD43" s="113"/>
    </row>
    <row r="44" spans="2:30" ht="26.25" customHeight="1" x14ac:dyDescent="0.2">
      <c r="B44" s="154" t="s">
        <v>73</v>
      </c>
      <c r="C44" s="155"/>
      <c r="D44" s="155"/>
      <c r="E44" s="93" t="s">
        <v>2443</v>
      </c>
      <c r="F44" s="93"/>
      <c r="G44" s="93"/>
      <c r="H44" s="94"/>
      <c r="I44" s="94"/>
      <c r="J44" s="94"/>
      <c r="K44" s="94"/>
      <c r="L44" s="94"/>
      <c r="M44" s="94"/>
      <c r="N44" s="94"/>
      <c r="O44" s="94"/>
      <c r="P44" s="95"/>
      <c r="Q44" s="95"/>
      <c r="R44" s="96">
        <v>0</v>
      </c>
      <c r="S44" s="96">
        <v>0</v>
      </c>
      <c r="T44" s="97" t="str">
        <f t="shared" ref="T44" si="17">+IF(ISERR(S44/R44*100),"N/A",ROUND(S44/R44*100,2))</f>
        <v>N/A</v>
      </c>
      <c r="U44" s="96">
        <v>0</v>
      </c>
      <c r="V44" s="97" t="str">
        <f t="shared" ref="V44" si="18">+IF(ISERR(U44/S44*100),"N/A",ROUND(U44/S44*100,2))</f>
        <v>N/A</v>
      </c>
      <c r="W44" s="98" t="str">
        <f t="shared" si="0"/>
        <v>N/A</v>
      </c>
      <c r="Y44"/>
      <c r="Z44"/>
      <c r="AA44" s="113"/>
      <c r="AB44" s="113"/>
      <c r="AC44" s="113"/>
      <c r="AD44" s="113"/>
    </row>
    <row r="45" spans="2:30" ht="23.25" customHeight="1" thickBot="1" x14ac:dyDescent="0.25">
      <c r="B45" s="152" t="s">
        <v>69</v>
      </c>
      <c r="C45" s="153"/>
      <c r="D45" s="153"/>
      <c r="E45" s="87" t="s">
        <v>2444</v>
      </c>
      <c r="F45" s="87"/>
      <c r="G45" s="87"/>
      <c r="H45" s="88"/>
      <c r="I45" s="88"/>
      <c r="J45" s="88"/>
      <c r="K45" s="88"/>
      <c r="L45" s="88"/>
      <c r="M45" s="88"/>
      <c r="N45" s="88"/>
      <c r="O45" s="88"/>
      <c r="P45" s="89"/>
      <c r="Q45" s="89"/>
      <c r="R45" s="90">
        <v>0.25363025152271401</v>
      </c>
      <c r="S45" s="91" t="s">
        <v>10</v>
      </c>
      <c r="T45" s="89"/>
      <c r="U45" s="90">
        <v>0</v>
      </c>
      <c r="V45" s="89"/>
      <c r="W45" s="92">
        <f t="shared" si="0"/>
        <v>0</v>
      </c>
      <c r="Y45"/>
      <c r="Z45"/>
      <c r="AA45" s="113"/>
      <c r="AB45" s="113"/>
      <c r="AC45" s="113"/>
      <c r="AD45" s="113"/>
    </row>
    <row r="46" spans="2:30" ht="26.25" customHeight="1" x14ac:dyDescent="0.2">
      <c r="B46" s="154" t="s">
        <v>73</v>
      </c>
      <c r="C46" s="155"/>
      <c r="D46" s="155"/>
      <c r="E46" s="93" t="s">
        <v>2444</v>
      </c>
      <c r="F46" s="93"/>
      <c r="G46" s="93"/>
      <c r="H46" s="94"/>
      <c r="I46" s="94"/>
      <c r="J46" s="94"/>
      <c r="K46" s="94"/>
      <c r="L46" s="94"/>
      <c r="M46" s="94"/>
      <c r="N46" s="94"/>
      <c r="O46" s="94"/>
      <c r="P46" s="95"/>
      <c r="Q46" s="95"/>
      <c r="R46" s="96">
        <v>0</v>
      </c>
      <c r="S46" s="96">
        <v>0</v>
      </c>
      <c r="T46" s="97" t="str">
        <f t="shared" ref="T46" si="19">+IF(ISERR(S46/R46*100),"N/A",ROUND(S46/R46*100,2))</f>
        <v>N/A</v>
      </c>
      <c r="U46" s="96">
        <v>0</v>
      </c>
      <c r="V46" s="97" t="str">
        <f t="shared" ref="V46" si="20">+IF(ISERR(U46/S46*100),"N/A",ROUND(U46/S46*100,2))</f>
        <v>N/A</v>
      </c>
      <c r="W46" s="98" t="str">
        <f t="shared" si="0"/>
        <v>N/A</v>
      </c>
      <c r="Y46"/>
      <c r="Z46"/>
      <c r="AA46" s="113"/>
      <c r="AB46" s="113"/>
      <c r="AC46" s="113"/>
      <c r="AD46" s="113"/>
    </row>
    <row r="47" spans="2:30" ht="23.25" customHeight="1" thickBot="1" x14ac:dyDescent="0.25">
      <c r="B47" s="152" t="s">
        <v>69</v>
      </c>
      <c r="C47" s="153"/>
      <c r="D47" s="153"/>
      <c r="E47" s="87" t="s">
        <v>2445</v>
      </c>
      <c r="F47" s="87"/>
      <c r="G47" s="87"/>
      <c r="H47" s="88"/>
      <c r="I47" s="88"/>
      <c r="J47" s="88"/>
      <c r="K47" s="88"/>
      <c r="L47" s="88"/>
      <c r="M47" s="88"/>
      <c r="N47" s="88"/>
      <c r="O47" s="88"/>
      <c r="P47" s="89"/>
      <c r="Q47" s="89"/>
      <c r="R47" s="90">
        <v>0.244699893801264</v>
      </c>
      <c r="S47" s="91" t="s">
        <v>10</v>
      </c>
      <c r="T47" s="89"/>
      <c r="U47" s="90">
        <v>0</v>
      </c>
      <c r="V47" s="89"/>
      <c r="W47" s="92">
        <f t="shared" si="0"/>
        <v>0</v>
      </c>
      <c r="Y47"/>
      <c r="Z47"/>
      <c r="AA47" s="113"/>
      <c r="AB47" s="113"/>
      <c r="AC47" s="113"/>
      <c r="AD47" s="113"/>
    </row>
    <row r="48" spans="2:30" ht="26.25" customHeight="1" x14ac:dyDescent="0.2">
      <c r="B48" s="154" t="s">
        <v>73</v>
      </c>
      <c r="C48" s="155"/>
      <c r="D48" s="155"/>
      <c r="E48" s="93" t="s">
        <v>2445</v>
      </c>
      <c r="F48" s="93"/>
      <c r="G48" s="93"/>
      <c r="H48" s="94"/>
      <c r="I48" s="94"/>
      <c r="J48" s="94"/>
      <c r="K48" s="94"/>
      <c r="L48" s="94"/>
      <c r="M48" s="94"/>
      <c r="N48" s="94"/>
      <c r="O48" s="94"/>
      <c r="P48" s="95"/>
      <c r="Q48" s="95"/>
      <c r="R48" s="96">
        <v>0</v>
      </c>
      <c r="S48" s="96">
        <v>0</v>
      </c>
      <c r="T48" s="97" t="str">
        <f t="shared" ref="T48" si="21">+IF(ISERR(S48/R48*100),"N/A",ROUND(S48/R48*100,2))</f>
        <v>N/A</v>
      </c>
      <c r="U48" s="96">
        <v>0</v>
      </c>
      <c r="V48" s="97" t="str">
        <f t="shared" ref="V48" si="22">+IF(ISERR(U48/S48*100),"N/A",ROUND(U48/S48*100,2))</f>
        <v>N/A</v>
      </c>
      <c r="W48" s="98" t="str">
        <f t="shared" si="0"/>
        <v>N/A</v>
      </c>
      <c r="Y48"/>
      <c r="Z48"/>
      <c r="AA48" s="113"/>
      <c r="AB48" s="113"/>
      <c r="AC48" s="113"/>
      <c r="AD48" s="113"/>
    </row>
    <row r="49" spans="2:30" ht="23.25" customHeight="1" thickBot="1" x14ac:dyDescent="0.25">
      <c r="B49" s="152" t="s">
        <v>69</v>
      </c>
      <c r="C49" s="153"/>
      <c r="D49" s="153"/>
      <c r="E49" s="87" t="s">
        <v>1430</v>
      </c>
      <c r="F49" s="87"/>
      <c r="G49" s="87"/>
      <c r="H49" s="88"/>
      <c r="I49" s="88"/>
      <c r="J49" s="88"/>
      <c r="K49" s="88"/>
      <c r="L49" s="88"/>
      <c r="M49" s="88"/>
      <c r="N49" s="88"/>
      <c r="O49" s="88"/>
      <c r="P49" s="89"/>
      <c r="Q49" s="89"/>
      <c r="R49" s="90">
        <v>0.242913822256974</v>
      </c>
      <c r="S49" s="91" t="s">
        <v>10</v>
      </c>
      <c r="T49" s="89"/>
      <c r="U49" s="90">
        <v>0</v>
      </c>
      <c r="V49" s="89"/>
      <c r="W49" s="92">
        <f t="shared" si="0"/>
        <v>0</v>
      </c>
      <c r="Y49"/>
      <c r="Z49"/>
      <c r="AA49" s="113"/>
      <c r="AB49" s="113"/>
      <c r="AC49" s="113"/>
      <c r="AD49" s="113"/>
    </row>
    <row r="50" spans="2:30" ht="26.25" customHeight="1" x14ac:dyDescent="0.2">
      <c r="B50" s="154" t="s">
        <v>73</v>
      </c>
      <c r="C50" s="155"/>
      <c r="D50" s="155"/>
      <c r="E50" s="93" t="s">
        <v>1430</v>
      </c>
      <c r="F50" s="93"/>
      <c r="G50" s="93"/>
      <c r="H50" s="94"/>
      <c r="I50" s="94"/>
      <c r="J50" s="94"/>
      <c r="K50" s="94"/>
      <c r="L50" s="94"/>
      <c r="M50" s="94"/>
      <c r="N50" s="94"/>
      <c r="O50" s="94"/>
      <c r="P50" s="95"/>
      <c r="Q50" s="95"/>
      <c r="R50" s="96">
        <v>0</v>
      </c>
      <c r="S50" s="96">
        <v>0</v>
      </c>
      <c r="T50" s="97" t="str">
        <f t="shared" ref="T50" si="23">+IF(ISERR(S50/R50*100),"N/A",ROUND(S50/R50*100,2))</f>
        <v>N/A</v>
      </c>
      <c r="U50" s="96">
        <v>0</v>
      </c>
      <c r="V50" s="97" t="str">
        <f t="shared" ref="V50" si="24">+IF(ISERR(U50/S50*100),"N/A",ROUND(U50/S50*100,2))</f>
        <v>N/A</v>
      </c>
      <c r="W50" s="98" t="str">
        <f t="shared" si="0"/>
        <v>N/A</v>
      </c>
      <c r="Y50"/>
      <c r="Z50"/>
      <c r="AA50" s="113"/>
      <c r="AB50" s="113"/>
      <c r="AC50" s="113"/>
      <c r="AD50" s="113"/>
    </row>
    <row r="51" spans="2:30" ht="23.25" customHeight="1" thickBot="1" x14ac:dyDescent="0.25">
      <c r="B51" s="152" t="s">
        <v>69</v>
      </c>
      <c r="C51" s="153"/>
      <c r="D51" s="153"/>
      <c r="E51" s="87" t="s">
        <v>2446</v>
      </c>
      <c r="F51" s="87"/>
      <c r="G51" s="87"/>
      <c r="H51" s="88"/>
      <c r="I51" s="88"/>
      <c r="J51" s="88"/>
      <c r="K51" s="88"/>
      <c r="L51" s="88"/>
      <c r="M51" s="88"/>
      <c r="N51" s="88"/>
      <c r="O51" s="88"/>
      <c r="P51" s="89"/>
      <c r="Q51" s="89"/>
      <c r="R51" s="90">
        <v>0.26256060924416402</v>
      </c>
      <c r="S51" s="91" t="s">
        <v>10</v>
      </c>
      <c r="T51" s="89"/>
      <c r="U51" s="90">
        <v>0</v>
      </c>
      <c r="V51" s="89"/>
      <c r="W51" s="92">
        <f t="shared" si="0"/>
        <v>0</v>
      </c>
      <c r="Y51"/>
      <c r="Z51"/>
      <c r="AA51" s="113"/>
      <c r="AB51" s="113"/>
      <c r="AC51" s="113"/>
      <c r="AD51" s="113"/>
    </row>
    <row r="52" spans="2:30" ht="26.25" customHeight="1" x14ac:dyDescent="0.2">
      <c r="B52" s="154" t="s">
        <v>73</v>
      </c>
      <c r="C52" s="155"/>
      <c r="D52" s="155"/>
      <c r="E52" s="93" t="s">
        <v>2446</v>
      </c>
      <c r="F52" s="93"/>
      <c r="G52" s="93"/>
      <c r="H52" s="94"/>
      <c r="I52" s="94"/>
      <c r="J52" s="94"/>
      <c r="K52" s="94"/>
      <c r="L52" s="94"/>
      <c r="M52" s="94"/>
      <c r="N52" s="94"/>
      <c r="O52" s="94"/>
      <c r="P52" s="95"/>
      <c r="Q52" s="95"/>
      <c r="R52" s="96">
        <v>0</v>
      </c>
      <c r="S52" s="96">
        <v>0</v>
      </c>
      <c r="T52" s="97" t="str">
        <f t="shared" ref="T52" si="25">+IF(ISERR(S52/R52*100),"N/A",ROUND(S52/R52*100,2))</f>
        <v>N/A</v>
      </c>
      <c r="U52" s="96">
        <v>0</v>
      </c>
      <c r="V52" s="97" t="str">
        <f t="shared" ref="V52" si="26">+IF(ISERR(U52/S52*100),"N/A",ROUND(U52/S52*100,2))</f>
        <v>N/A</v>
      </c>
      <c r="W52" s="98" t="str">
        <f t="shared" si="0"/>
        <v>N/A</v>
      </c>
      <c r="Y52"/>
      <c r="Z52"/>
      <c r="AA52" s="113"/>
      <c r="AB52" s="113"/>
      <c r="AC52" s="113"/>
      <c r="AD52" s="113"/>
    </row>
    <row r="53" spans="2:30" ht="23.25" customHeight="1" thickBot="1" x14ac:dyDescent="0.25">
      <c r="B53" s="152" t="s">
        <v>69</v>
      </c>
      <c r="C53" s="153"/>
      <c r="D53" s="153"/>
      <c r="E53" s="87" t="s">
        <v>2447</v>
      </c>
      <c r="F53" s="87"/>
      <c r="G53" s="87"/>
      <c r="H53" s="88"/>
      <c r="I53" s="88"/>
      <c r="J53" s="88"/>
      <c r="K53" s="88"/>
      <c r="L53" s="88"/>
      <c r="M53" s="88"/>
      <c r="N53" s="88"/>
      <c r="O53" s="88"/>
      <c r="P53" s="89"/>
      <c r="Q53" s="89"/>
      <c r="R53" s="90">
        <v>0.60907043451449794</v>
      </c>
      <c r="S53" s="91" t="s">
        <v>10</v>
      </c>
      <c r="T53" s="89"/>
      <c r="U53" s="90">
        <v>0</v>
      </c>
      <c r="V53" s="89"/>
      <c r="W53" s="92">
        <f t="shared" si="0"/>
        <v>0</v>
      </c>
      <c r="Y53"/>
      <c r="Z53"/>
      <c r="AA53" s="113"/>
      <c r="AB53" s="113"/>
      <c r="AC53" s="113"/>
      <c r="AD53" s="113"/>
    </row>
    <row r="54" spans="2:30" ht="26.25" customHeight="1" x14ac:dyDescent="0.2">
      <c r="B54" s="154" t="s">
        <v>73</v>
      </c>
      <c r="C54" s="155"/>
      <c r="D54" s="155"/>
      <c r="E54" s="93" t="s">
        <v>2447</v>
      </c>
      <c r="F54" s="93"/>
      <c r="G54" s="93"/>
      <c r="H54" s="94"/>
      <c r="I54" s="94"/>
      <c r="J54" s="94"/>
      <c r="K54" s="94"/>
      <c r="L54" s="94"/>
      <c r="M54" s="94"/>
      <c r="N54" s="94"/>
      <c r="O54" s="94"/>
      <c r="P54" s="95"/>
      <c r="Q54" s="95"/>
      <c r="R54" s="96">
        <v>0</v>
      </c>
      <c r="S54" s="96">
        <v>0</v>
      </c>
      <c r="T54" s="97" t="str">
        <f t="shared" ref="T54" si="27">+IF(ISERR(S54/R54*100),"N/A",ROUND(S54/R54*100,2))</f>
        <v>N/A</v>
      </c>
      <c r="U54" s="96">
        <v>0</v>
      </c>
      <c r="V54" s="97" t="str">
        <f t="shared" ref="V54" si="28">+IF(ISERR(U54/S54*100),"N/A",ROUND(U54/S54*100,2))</f>
        <v>N/A</v>
      </c>
      <c r="W54" s="98" t="str">
        <f t="shared" si="0"/>
        <v>N/A</v>
      </c>
      <c r="Y54"/>
      <c r="Z54"/>
      <c r="AA54" s="113"/>
      <c r="AB54" s="113"/>
      <c r="AC54" s="113"/>
      <c r="AD54" s="113"/>
    </row>
    <row r="55" spans="2:30" ht="23.25" customHeight="1" thickBot="1" x14ac:dyDescent="0.25">
      <c r="B55" s="152" t="s">
        <v>69</v>
      </c>
      <c r="C55" s="153"/>
      <c r="D55" s="153"/>
      <c r="E55" s="87" t="s">
        <v>2448</v>
      </c>
      <c r="F55" s="87"/>
      <c r="G55" s="87"/>
      <c r="H55" s="88"/>
      <c r="I55" s="88"/>
      <c r="J55" s="88"/>
      <c r="K55" s="88"/>
      <c r="L55" s="88"/>
      <c r="M55" s="88"/>
      <c r="N55" s="88"/>
      <c r="O55" s="88"/>
      <c r="P55" s="89"/>
      <c r="Q55" s="89"/>
      <c r="R55" s="90">
        <v>0.32686149690532801</v>
      </c>
      <c r="S55" s="91" t="s">
        <v>10</v>
      </c>
      <c r="T55" s="89"/>
      <c r="U55" s="90">
        <v>0</v>
      </c>
      <c r="V55" s="89"/>
      <c r="W55" s="92">
        <f t="shared" si="0"/>
        <v>0</v>
      </c>
      <c r="Y55"/>
      <c r="Z55"/>
      <c r="AA55" s="113"/>
      <c r="AB55" s="113"/>
      <c r="AC55" s="113"/>
      <c r="AD55" s="113"/>
    </row>
    <row r="56" spans="2:30" ht="26.25" customHeight="1" x14ac:dyDescent="0.2">
      <c r="B56" s="154" t="s">
        <v>73</v>
      </c>
      <c r="C56" s="155"/>
      <c r="D56" s="155"/>
      <c r="E56" s="93" t="s">
        <v>2448</v>
      </c>
      <c r="F56" s="93"/>
      <c r="G56" s="93"/>
      <c r="H56" s="94"/>
      <c r="I56" s="94"/>
      <c r="J56" s="94"/>
      <c r="K56" s="94"/>
      <c r="L56" s="94"/>
      <c r="M56" s="94"/>
      <c r="N56" s="94"/>
      <c r="O56" s="94"/>
      <c r="P56" s="95"/>
      <c r="Q56" s="95"/>
      <c r="R56" s="96">
        <v>0</v>
      </c>
      <c r="S56" s="96">
        <v>0</v>
      </c>
      <c r="T56" s="97" t="str">
        <f t="shared" ref="T56" si="29">+IF(ISERR(S56/R56*100),"N/A",ROUND(S56/R56*100,2))</f>
        <v>N/A</v>
      </c>
      <c r="U56" s="96">
        <v>0</v>
      </c>
      <c r="V56" s="97" t="str">
        <f t="shared" ref="V56" si="30">+IF(ISERR(U56/S56*100),"N/A",ROUND(U56/S56*100,2))</f>
        <v>N/A</v>
      </c>
      <c r="W56" s="98" t="str">
        <f t="shared" si="0"/>
        <v>N/A</v>
      </c>
      <c r="Y56"/>
      <c r="Z56"/>
      <c r="AA56" s="113"/>
      <c r="AB56" s="113"/>
      <c r="AC56" s="113"/>
      <c r="AD56" s="113"/>
    </row>
    <row r="57" spans="2:30" ht="23.25" customHeight="1" thickBot="1" x14ac:dyDescent="0.25">
      <c r="B57" s="152" t="s">
        <v>69</v>
      </c>
      <c r="C57" s="153"/>
      <c r="D57" s="153"/>
      <c r="E57" s="87" t="s">
        <v>2449</v>
      </c>
      <c r="F57" s="87"/>
      <c r="G57" s="87"/>
      <c r="H57" s="88"/>
      <c r="I57" s="88"/>
      <c r="J57" s="88"/>
      <c r="K57" s="88"/>
      <c r="L57" s="88"/>
      <c r="M57" s="88"/>
      <c r="N57" s="88"/>
      <c r="O57" s="88"/>
      <c r="P57" s="89"/>
      <c r="Q57" s="89"/>
      <c r="R57" s="90">
        <v>8.5734516881551995E-2</v>
      </c>
      <c r="S57" s="91" t="s">
        <v>10</v>
      </c>
      <c r="T57" s="89"/>
      <c r="U57" s="90">
        <v>0</v>
      </c>
      <c r="V57" s="89"/>
      <c r="W57" s="92">
        <f t="shared" si="0"/>
        <v>0</v>
      </c>
      <c r="Y57"/>
      <c r="Z57"/>
      <c r="AA57" s="113"/>
      <c r="AB57" s="113"/>
      <c r="AC57" s="113"/>
      <c r="AD57" s="113"/>
    </row>
    <row r="58" spans="2:30" ht="26.25" customHeight="1" x14ac:dyDescent="0.2">
      <c r="B58" s="154" t="s">
        <v>73</v>
      </c>
      <c r="C58" s="155"/>
      <c r="D58" s="155"/>
      <c r="E58" s="93" t="s">
        <v>2449</v>
      </c>
      <c r="F58" s="93"/>
      <c r="G58" s="93"/>
      <c r="H58" s="94"/>
      <c r="I58" s="94"/>
      <c r="J58" s="94"/>
      <c r="K58" s="94"/>
      <c r="L58" s="94"/>
      <c r="M58" s="94"/>
      <c r="N58" s="94"/>
      <c r="O58" s="94"/>
      <c r="P58" s="95"/>
      <c r="Q58" s="95"/>
      <c r="R58" s="96">
        <v>0</v>
      </c>
      <c r="S58" s="96">
        <v>0</v>
      </c>
      <c r="T58" s="97" t="str">
        <f t="shared" ref="T58" si="31">+IF(ISERR(S58/R58*100),"N/A",ROUND(S58/R58*100,2))</f>
        <v>N/A</v>
      </c>
      <c r="U58" s="96">
        <v>0</v>
      </c>
      <c r="V58" s="97" t="str">
        <f t="shared" ref="V58" si="32">+IF(ISERR(U58/S58*100),"N/A",ROUND(U58/S58*100,2))</f>
        <v>N/A</v>
      </c>
      <c r="W58" s="98" t="str">
        <f t="shared" si="0"/>
        <v>N/A</v>
      </c>
      <c r="Y58"/>
      <c r="Z58"/>
      <c r="AA58" s="113"/>
      <c r="AB58" s="113"/>
      <c r="AC58" s="113"/>
      <c r="AD58" s="113"/>
    </row>
    <row r="59" spans="2:30" ht="23.25" customHeight="1" thickBot="1" x14ac:dyDescent="0.25">
      <c r="B59" s="152" t="s">
        <v>69</v>
      </c>
      <c r="C59" s="153"/>
      <c r="D59" s="153"/>
      <c r="E59" s="87" t="s">
        <v>251</v>
      </c>
      <c r="F59" s="87"/>
      <c r="G59" s="87"/>
      <c r="H59" s="88"/>
      <c r="I59" s="88"/>
      <c r="J59" s="88"/>
      <c r="K59" s="88"/>
      <c r="L59" s="88"/>
      <c r="M59" s="88"/>
      <c r="N59" s="88"/>
      <c r="O59" s="88"/>
      <c r="P59" s="89"/>
      <c r="Q59" s="89"/>
      <c r="R59" s="90">
        <v>0.14110427613235801</v>
      </c>
      <c r="S59" s="91" t="s">
        <v>10</v>
      </c>
      <c r="T59" s="89"/>
      <c r="U59" s="90">
        <v>0</v>
      </c>
      <c r="V59" s="89"/>
      <c r="W59" s="92">
        <f t="shared" si="0"/>
        <v>0</v>
      </c>
      <c r="Y59"/>
      <c r="Z59"/>
      <c r="AA59" s="113"/>
      <c r="AB59" s="113"/>
      <c r="AC59" s="113"/>
      <c r="AD59" s="113"/>
    </row>
    <row r="60" spans="2:30" ht="26.25" customHeight="1" x14ac:dyDescent="0.2">
      <c r="B60" s="154" t="s">
        <v>73</v>
      </c>
      <c r="C60" s="155"/>
      <c r="D60" s="155"/>
      <c r="E60" s="93" t="s">
        <v>251</v>
      </c>
      <c r="F60" s="93"/>
      <c r="G60" s="93"/>
      <c r="H60" s="94"/>
      <c r="I60" s="94"/>
      <c r="J60" s="94"/>
      <c r="K60" s="94"/>
      <c r="L60" s="94"/>
      <c r="M60" s="94"/>
      <c r="N60" s="94"/>
      <c r="O60" s="94"/>
      <c r="P60" s="95"/>
      <c r="Q60" s="95"/>
      <c r="R60" s="96">
        <v>0</v>
      </c>
      <c r="S60" s="96">
        <v>0</v>
      </c>
      <c r="T60" s="97" t="str">
        <f t="shared" ref="T60" si="33">+IF(ISERR(S60/R60*100),"N/A",ROUND(S60/R60*100,2))</f>
        <v>N/A</v>
      </c>
      <c r="U60" s="96">
        <v>0</v>
      </c>
      <c r="V60" s="97" t="str">
        <f t="shared" ref="V60" si="34">+IF(ISERR(U60/S60*100),"N/A",ROUND(U60/S60*100,2))</f>
        <v>N/A</v>
      </c>
      <c r="W60" s="98" t="str">
        <f t="shared" si="0"/>
        <v>N/A</v>
      </c>
      <c r="Y60"/>
      <c r="Z60"/>
      <c r="AA60" s="113"/>
      <c r="AB60" s="113"/>
      <c r="AC60" s="113"/>
      <c r="AD60" s="113"/>
    </row>
    <row r="61" spans="2:30" ht="23.25" customHeight="1" thickBot="1" x14ac:dyDescent="0.25">
      <c r="B61" s="152" t="s">
        <v>69</v>
      </c>
      <c r="C61" s="153"/>
      <c r="D61" s="153"/>
      <c r="E61" s="87" t="s">
        <v>249</v>
      </c>
      <c r="F61" s="87"/>
      <c r="G61" s="87"/>
      <c r="H61" s="88"/>
      <c r="I61" s="88"/>
      <c r="J61" s="88"/>
      <c r="K61" s="88"/>
      <c r="L61" s="88"/>
      <c r="M61" s="88"/>
      <c r="N61" s="88"/>
      <c r="O61" s="88"/>
      <c r="P61" s="89"/>
      <c r="Q61" s="89"/>
      <c r="R61" s="90">
        <v>3.5722201574707999E-2</v>
      </c>
      <c r="S61" s="91" t="s">
        <v>10</v>
      </c>
      <c r="T61" s="89"/>
      <c r="U61" s="90">
        <v>0</v>
      </c>
      <c r="V61" s="89"/>
      <c r="W61" s="92">
        <f t="shared" si="0"/>
        <v>0</v>
      </c>
      <c r="Y61"/>
      <c r="Z61"/>
      <c r="AA61" s="113"/>
      <c r="AB61" s="113"/>
      <c r="AC61" s="113"/>
      <c r="AD61" s="113"/>
    </row>
    <row r="62" spans="2:30" ht="26.25" customHeight="1" x14ac:dyDescent="0.2">
      <c r="B62" s="154" t="s">
        <v>73</v>
      </c>
      <c r="C62" s="155"/>
      <c r="D62" s="155"/>
      <c r="E62" s="93" t="s">
        <v>249</v>
      </c>
      <c r="F62" s="93"/>
      <c r="G62" s="93"/>
      <c r="H62" s="94"/>
      <c r="I62" s="94"/>
      <c r="J62" s="94"/>
      <c r="K62" s="94"/>
      <c r="L62" s="94"/>
      <c r="M62" s="94"/>
      <c r="N62" s="94"/>
      <c r="O62" s="94"/>
      <c r="P62" s="95"/>
      <c r="Q62" s="95"/>
      <c r="R62" s="96">
        <v>0</v>
      </c>
      <c r="S62" s="96">
        <v>0</v>
      </c>
      <c r="T62" s="97" t="str">
        <f t="shared" ref="T62" si="35">+IF(ISERR(S62/R62*100),"N/A",ROUND(S62/R62*100,2))</f>
        <v>N/A</v>
      </c>
      <c r="U62" s="96">
        <v>0</v>
      </c>
      <c r="V62" s="97" t="str">
        <f t="shared" ref="V62" si="36">+IF(ISERR(U62/S62*100),"N/A",ROUND(U62/S62*100,2))</f>
        <v>N/A</v>
      </c>
      <c r="W62" s="98" t="str">
        <f t="shared" si="0"/>
        <v>N/A</v>
      </c>
      <c r="Y62"/>
      <c r="Z62"/>
      <c r="AA62" s="113"/>
      <c r="AB62" s="113"/>
      <c r="AC62" s="113"/>
      <c r="AD62" s="113"/>
    </row>
    <row r="63" spans="2:30" ht="23.25" customHeight="1" thickBot="1" x14ac:dyDescent="0.25">
      <c r="B63" s="152" t="s">
        <v>69</v>
      </c>
      <c r="C63" s="153"/>
      <c r="D63" s="153"/>
      <c r="E63" s="87" t="s">
        <v>2450</v>
      </c>
      <c r="F63" s="87"/>
      <c r="G63" s="87"/>
      <c r="H63" s="88"/>
      <c r="I63" s="88"/>
      <c r="J63" s="88"/>
      <c r="K63" s="88"/>
      <c r="L63" s="88"/>
      <c r="M63" s="88"/>
      <c r="N63" s="88"/>
      <c r="O63" s="88"/>
      <c r="P63" s="89"/>
      <c r="Q63" s="89"/>
      <c r="R63" s="90">
        <v>0.39116238456649199</v>
      </c>
      <c r="S63" s="91" t="s">
        <v>10</v>
      </c>
      <c r="T63" s="89"/>
      <c r="U63" s="90">
        <v>0</v>
      </c>
      <c r="V63" s="89"/>
      <c r="W63" s="92">
        <f t="shared" si="0"/>
        <v>0</v>
      </c>
      <c r="Y63"/>
      <c r="Z63"/>
      <c r="AA63" s="113"/>
      <c r="AB63" s="113"/>
      <c r="AC63" s="113"/>
      <c r="AD63" s="113"/>
    </row>
    <row r="64" spans="2:30" ht="26.25" customHeight="1" x14ac:dyDescent="0.2">
      <c r="B64" s="154" t="s">
        <v>73</v>
      </c>
      <c r="C64" s="155"/>
      <c r="D64" s="155"/>
      <c r="E64" s="93" t="s">
        <v>2450</v>
      </c>
      <c r="F64" s="93"/>
      <c r="G64" s="93"/>
      <c r="H64" s="94"/>
      <c r="I64" s="94"/>
      <c r="J64" s="94"/>
      <c r="K64" s="94"/>
      <c r="L64" s="94"/>
      <c r="M64" s="94"/>
      <c r="N64" s="94"/>
      <c r="O64" s="94"/>
      <c r="P64" s="95"/>
      <c r="Q64" s="95"/>
      <c r="R64" s="96">
        <v>0</v>
      </c>
      <c r="S64" s="96">
        <v>0</v>
      </c>
      <c r="T64" s="97" t="str">
        <f t="shared" ref="T64" si="37">+IF(ISERR(S64/R64*100),"N/A",ROUND(S64/R64*100,2))</f>
        <v>N/A</v>
      </c>
      <c r="U64" s="96">
        <v>0</v>
      </c>
      <c r="V64" s="97" t="str">
        <f t="shared" ref="V64" si="38">+IF(ISERR(U64/S64*100),"N/A",ROUND(U64/S64*100,2))</f>
        <v>N/A</v>
      </c>
      <c r="W64" s="98" t="str">
        <f t="shared" si="0"/>
        <v>N/A</v>
      </c>
      <c r="Y64"/>
      <c r="Z64"/>
      <c r="AA64" s="113"/>
      <c r="AB64" s="113"/>
      <c r="AC64" s="113"/>
      <c r="AD64" s="113"/>
    </row>
    <row r="65" spans="2:30" ht="23.25" customHeight="1" thickBot="1" x14ac:dyDescent="0.25">
      <c r="B65" s="152" t="s">
        <v>69</v>
      </c>
      <c r="C65" s="153"/>
      <c r="D65" s="153"/>
      <c r="E65" s="87" t="s">
        <v>2451</v>
      </c>
      <c r="F65" s="87"/>
      <c r="G65" s="87"/>
      <c r="H65" s="88"/>
      <c r="I65" s="88"/>
      <c r="J65" s="88"/>
      <c r="K65" s="88"/>
      <c r="L65" s="88"/>
      <c r="M65" s="88"/>
      <c r="N65" s="88"/>
      <c r="O65" s="88"/>
      <c r="P65" s="89"/>
      <c r="Q65" s="89"/>
      <c r="R65" s="90">
        <v>0.45546288688320202</v>
      </c>
      <c r="S65" s="91" t="s">
        <v>10</v>
      </c>
      <c r="T65" s="89"/>
      <c r="U65" s="90">
        <v>0</v>
      </c>
      <c r="V65" s="89"/>
      <c r="W65" s="92">
        <f t="shared" si="0"/>
        <v>0</v>
      </c>
      <c r="Y65"/>
      <c r="Z65"/>
      <c r="AA65" s="113"/>
      <c r="AB65" s="113"/>
      <c r="AC65" s="113"/>
      <c r="AD65" s="113"/>
    </row>
    <row r="66" spans="2:30" ht="26.25" customHeight="1" x14ac:dyDescent="0.2">
      <c r="B66" s="154" t="s">
        <v>73</v>
      </c>
      <c r="C66" s="155"/>
      <c r="D66" s="155"/>
      <c r="E66" s="93" t="s">
        <v>2451</v>
      </c>
      <c r="F66" s="93"/>
      <c r="G66" s="93"/>
      <c r="H66" s="94"/>
      <c r="I66" s="94"/>
      <c r="J66" s="94"/>
      <c r="K66" s="94"/>
      <c r="L66" s="94"/>
      <c r="M66" s="94"/>
      <c r="N66" s="94"/>
      <c r="O66" s="94"/>
      <c r="P66" s="95"/>
      <c r="Q66" s="95"/>
      <c r="R66" s="96">
        <v>0</v>
      </c>
      <c r="S66" s="96">
        <v>0</v>
      </c>
      <c r="T66" s="97" t="str">
        <f t="shared" ref="T66" si="39">+IF(ISERR(S66/R66*100),"N/A",ROUND(S66/R66*100,2))</f>
        <v>N/A</v>
      </c>
      <c r="U66" s="96">
        <v>0</v>
      </c>
      <c r="V66" s="97" t="str">
        <f t="shared" ref="V66" si="40">+IF(ISERR(U66/S66*100),"N/A",ROUND(U66/S66*100,2))</f>
        <v>N/A</v>
      </c>
      <c r="W66" s="98" t="str">
        <f t="shared" si="0"/>
        <v>N/A</v>
      </c>
      <c r="Y66"/>
      <c r="Z66"/>
      <c r="AA66" s="113"/>
      <c r="AB66" s="113"/>
      <c r="AC66" s="113"/>
      <c r="AD66" s="113"/>
    </row>
    <row r="67" spans="2:30" ht="23.25" customHeight="1" thickBot="1" x14ac:dyDescent="0.25">
      <c r="B67" s="152" t="s">
        <v>69</v>
      </c>
      <c r="C67" s="153"/>
      <c r="D67" s="153"/>
      <c r="E67" s="87" t="s">
        <v>2452</v>
      </c>
      <c r="F67" s="87"/>
      <c r="G67" s="87"/>
      <c r="H67" s="88"/>
      <c r="I67" s="88"/>
      <c r="J67" s="88"/>
      <c r="K67" s="88"/>
      <c r="L67" s="88"/>
      <c r="M67" s="88"/>
      <c r="N67" s="88"/>
      <c r="O67" s="88"/>
      <c r="P67" s="89"/>
      <c r="Q67" s="89"/>
      <c r="R67" s="90">
        <v>0.15896576226416601</v>
      </c>
      <c r="S67" s="91" t="s">
        <v>10</v>
      </c>
      <c r="T67" s="89"/>
      <c r="U67" s="90">
        <v>0</v>
      </c>
      <c r="V67" s="89"/>
      <c r="W67" s="92">
        <f t="shared" si="0"/>
        <v>0</v>
      </c>
      <c r="Y67"/>
      <c r="Z67"/>
      <c r="AA67" s="113"/>
      <c r="AB67" s="113"/>
      <c r="AC67" s="113"/>
      <c r="AD67" s="113"/>
    </row>
    <row r="68" spans="2:30" ht="26.25" customHeight="1" x14ac:dyDescent="0.2">
      <c r="B68" s="154" t="s">
        <v>73</v>
      </c>
      <c r="C68" s="155"/>
      <c r="D68" s="155"/>
      <c r="E68" s="93" t="s">
        <v>2452</v>
      </c>
      <c r="F68" s="93"/>
      <c r="G68" s="93"/>
      <c r="H68" s="94"/>
      <c r="I68" s="94"/>
      <c r="J68" s="94"/>
      <c r="K68" s="94"/>
      <c r="L68" s="94"/>
      <c r="M68" s="94"/>
      <c r="N68" s="94"/>
      <c r="O68" s="94"/>
      <c r="P68" s="95"/>
      <c r="Q68" s="95"/>
      <c r="R68" s="96">
        <v>0</v>
      </c>
      <c r="S68" s="96">
        <v>0</v>
      </c>
      <c r="T68" s="97" t="str">
        <f t="shared" ref="T68" si="41">+IF(ISERR(S68/R68*100),"N/A",ROUND(S68/R68*100,2))</f>
        <v>N/A</v>
      </c>
      <c r="U68" s="96">
        <v>0</v>
      </c>
      <c r="V68" s="97" t="str">
        <f t="shared" ref="V68" si="42">+IF(ISERR(U68/S68*100),"N/A",ROUND(U68/S68*100,2))</f>
        <v>N/A</v>
      </c>
      <c r="W68" s="98" t="str">
        <f t="shared" si="0"/>
        <v>N/A</v>
      </c>
      <c r="Y68"/>
      <c r="Z68"/>
      <c r="AA68" s="113"/>
      <c r="AB68" s="113"/>
      <c r="AC68" s="113"/>
      <c r="AD68" s="113"/>
    </row>
    <row r="69" spans="2:30" ht="23.25" customHeight="1" thickBot="1" x14ac:dyDescent="0.25">
      <c r="B69" s="152" t="s">
        <v>69</v>
      </c>
      <c r="C69" s="153"/>
      <c r="D69" s="153"/>
      <c r="E69" s="87" t="s">
        <v>2453</v>
      </c>
      <c r="F69" s="87"/>
      <c r="G69" s="87"/>
      <c r="H69" s="88"/>
      <c r="I69" s="88"/>
      <c r="J69" s="88"/>
      <c r="K69" s="88"/>
      <c r="L69" s="88"/>
      <c r="M69" s="88"/>
      <c r="N69" s="88"/>
      <c r="O69" s="88"/>
      <c r="P69" s="89"/>
      <c r="Q69" s="89"/>
      <c r="R69" s="90">
        <v>3.3936130030417996E-2</v>
      </c>
      <c r="S69" s="91" t="s">
        <v>10</v>
      </c>
      <c r="T69" s="89"/>
      <c r="U69" s="90">
        <v>0</v>
      </c>
      <c r="V69" s="89"/>
      <c r="W69" s="92">
        <f t="shared" si="0"/>
        <v>0</v>
      </c>
      <c r="Y69"/>
      <c r="Z69"/>
      <c r="AA69" s="113"/>
      <c r="AB69" s="113"/>
      <c r="AC69" s="113"/>
      <c r="AD69" s="113"/>
    </row>
    <row r="70" spans="2:30" ht="26.25" customHeight="1" x14ac:dyDescent="0.2">
      <c r="B70" s="154" t="s">
        <v>73</v>
      </c>
      <c r="C70" s="155"/>
      <c r="D70" s="155"/>
      <c r="E70" s="93" t="s">
        <v>2453</v>
      </c>
      <c r="F70" s="93"/>
      <c r="G70" s="93"/>
      <c r="H70" s="94"/>
      <c r="I70" s="94"/>
      <c r="J70" s="94"/>
      <c r="K70" s="94"/>
      <c r="L70" s="94"/>
      <c r="M70" s="94"/>
      <c r="N70" s="94"/>
      <c r="O70" s="94"/>
      <c r="P70" s="95"/>
      <c r="Q70" s="95"/>
      <c r="R70" s="96">
        <v>0</v>
      </c>
      <c r="S70" s="96">
        <v>0</v>
      </c>
      <c r="T70" s="97" t="str">
        <f t="shared" ref="T70" si="43">+IF(ISERR(S70/R70*100),"N/A",ROUND(S70/R70*100,2))</f>
        <v>N/A</v>
      </c>
      <c r="U70" s="96">
        <v>0</v>
      </c>
      <c r="V70" s="97" t="str">
        <f t="shared" ref="V70" si="44">+IF(ISERR(U70/S70*100),"N/A",ROUND(U70/S70*100,2))</f>
        <v>N/A</v>
      </c>
      <c r="W70" s="98" t="str">
        <f t="shared" si="0"/>
        <v>N/A</v>
      </c>
      <c r="Y70"/>
      <c r="Z70"/>
      <c r="AA70" s="113"/>
      <c r="AB70" s="113"/>
      <c r="AC70" s="113"/>
      <c r="AD70" s="113"/>
    </row>
    <row r="71" spans="2:30" ht="23.25" customHeight="1" thickBot="1" x14ac:dyDescent="0.25">
      <c r="B71" s="152" t="s">
        <v>69</v>
      </c>
      <c r="C71" s="153"/>
      <c r="D71" s="153"/>
      <c r="E71" s="87" t="s">
        <v>2454</v>
      </c>
      <c r="F71" s="87"/>
      <c r="G71" s="87"/>
      <c r="H71" s="88"/>
      <c r="I71" s="88"/>
      <c r="J71" s="88"/>
      <c r="K71" s="88"/>
      <c r="L71" s="88"/>
      <c r="M71" s="88"/>
      <c r="N71" s="88"/>
      <c r="O71" s="88"/>
      <c r="P71" s="89"/>
      <c r="Q71" s="89"/>
      <c r="R71" s="90">
        <v>0.19111582075029399</v>
      </c>
      <c r="S71" s="91" t="s">
        <v>10</v>
      </c>
      <c r="T71" s="89"/>
      <c r="U71" s="90">
        <v>0</v>
      </c>
      <c r="V71" s="89"/>
      <c r="W71" s="92">
        <f t="shared" si="0"/>
        <v>0</v>
      </c>
      <c r="Y71"/>
      <c r="Z71"/>
      <c r="AA71" s="113"/>
      <c r="AB71" s="113"/>
      <c r="AC71" s="113"/>
      <c r="AD71" s="113"/>
    </row>
    <row r="72" spans="2:30" ht="26.25" customHeight="1" x14ac:dyDescent="0.2">
      <c r="B72" s="154" t="s">
        <v>73</v>
      </c>
      <c r="C72" s="155"/>
      <c r="D72" s="155"/>
      <c r="E72" s="93" t="s">
        <v>2454</v>
      </c>
      <c r="F72" s="93"/>
      <c r="G72" s="93"/>
      <c r="H72" s="94"/>
      <c r="I72" s="94"/>
      <c r="J72" s="94"/>
      <c r="K72" s="94"/>
      <c r="L72" s="94"/>
      <c r="M72" s="94"/>
      <c r="N72" s="94"/>
      <c r="O72" s="94"/>
      <c r="P72" s="95"/>
      <c r="Q72" s="95"/>
      <c r="R72" s="96">
        <v>0</v>
      </c>
      <c r="S72" s="96">
        <v>0</v>
      </c>
      <c r="T72" s="97" t="str">
        <f t="shared" ref="T72" si="45">+IF(ISERR(S72/R72*100),"N/A",ROUND(S72/R72*100,2))</f>
        <v>N/A</v>
      </c>
      <c r="U72" s="96">
        <v>0</v>
      </c>
      <c r="V72" s="97" t="str">
        <f t="shared" ref="V72" si="46">+IF(ISERR(U72/S72*100),"N/A",ROUND(U72/S72*100,2))</f>
        <v>N/A</v>
      </c>
      <c r="W72" s="98" t="str">
        <f t="shared" si="0"/>
        <v>N/A</v>
      </c>
      <c r="Y72"/>
      <c r="Z72"/>
      <c r="AA72" s="113"/>
      <c r="AB72" s="113"/>
      <c r="AC72" s="113"/>
      <c r="AD72" s="113"/>
    </row>
    <row r="73" spans="2:30" ht="23.25" customHeight="1" thickBot="1" x14ac:dyDescent="0.25">
      <c r="B73" s="152" t="s">
        <v>69</v>
      </c>
      <c r="C73" s="153"/>
      <c r="D73" s="153"/>
      <c r="E73" s="87" t="s">
        <v>2455</v>
      </c>
      <c r="F73" s="87"/>
      <c r="G73" s="87"/>
      <c r="H73" s="88"/>
      <c r="I73" s="88"/>
      <c r="J73" s="88"/>
      <c r="K73" s="88"/>
      <c r="L73" s="88"/>
      <c r="M73" s="88"/>
      <c r="N73" s="88"/>
      <c r="O73" s="88"/>
      <c r="P73" s="89"/>
      <c r="Q73" s="89"/>
      <c r="R73" s="90">
        <v>0.42688535683010798</v>
      </c>
      <c r="S73" s="91" t="s">
        <v>10</v>
      </c>
      <c r="T73" s="89"/>
      <c r="U73" s="90">
        <v>0</v>
      </c>
      <c r="V73" s="89"/>
      <c r="W73" s="92">
        <f t="shared" si="0"/>
        <v>0</v>
      </c>
      <c r="Y73"/>
      <c r="Z73"/>
      <c r="AA73" s="113"/>
      <c r="AB73" s="113"/>
      <c r="AC73" s="113"/>
      <c r="AD73" s="113"/>
    </row>
    <row r="74" spans="2:30" ht="26.25" customHeight="1" x14ac:dyDescent="0.2">
      <c r="B74" s="154" t="s">
        <v>73</v>
      </c>
      <c r="C74" s="155"/>
      <c r="D74" s="155"/>
      <c r="E74" s="93" t="s">
        <v>2455</v>
      </c>
      <c r="F74" s="93"/>
      <c r="G74" s="93"/>
      <c r="H74" s="94"/>
      <c r="I74" s="94"/>
      <c r="J74" s="94"/>
      <c r="K74" s="94"/>
      <c r="L74" s="94"/>
      <c r="M74" s="94"/>
      <c r="N74" s="94"/>
      <c r="O74" s="94"/>
      <c r="P74" s="95"/>
      <c r="Q74" s="95"/>
      <c r="R74" s="96">
        <v>0</v>
      </c>
      <c r="S74" s="96">
        <v>0</v>
      </c>
      <c r="T74" s="97" t="str">
        <f t="shared" ref="T74" si="47">+IF(ISERR(S74/R74*100),"N/A",ROUND(S74/R74*100,2))</f>
        <v>N/A</v>
      </c>
      <c r="U74" s="96">
        <v>0</v>
      </c>
      <c r="V74" s="97" t="str">
        <f t="shared" ref="V74" si="48">+IF(ISERR(U74/S74*100),"N/A",ROUND(U74/S74*100,2))</f>
        <v>N/A</v>
      </c>
      <c r="W74" s="98" t="str">
        <f t="shared" si="0"/>
        <v>N/A</v>
      </c>
      <c r="Y74"/>
      <c r="Z74"/>
      <c r="AA74" s="113"/>
      <c r="AB74" s="113"/>
      <c r="AC74" s="113"/>
      <c r="AD74" s="113"/>
    </row>
    <row r="75" spans="2:30" ht="23.25" customHeight="1" thickBot="1" x14ac:dyDescent="0.25">
      <c r="B75" s="152" t="s">
        <v>69</v>
      </c>
      <c r="C75" s="153"/>
      <c r="D75" s="153"/>
      <c r="E75" s="87" t="s">
        <v>2456</v>
      </c>
      <c r="F75" s="87"/>
      <c r="G75" s="87"/>
      <c r="H75" s="88"/>
      <c r="I75" s="88"/>
      <c r="J75" s="88"/>
      <c r="K75" s="88"/>
      <c r="L75" s="88"/>
      <c r="M75" s="88"/>
      <c r="N75" s="88"/>
      <c r="O75" s="88"/>
      <c r="P75" s="89"/>
      <c r="Q75" s="89"/>
      <c r="R75" s="90">
        <v>0.21433552151497201</v>
      </c>
      <c r="S75" s="91" t="s">
        <v>10</v>
      </c>
      <c r="T75" s="89"/>
      <c r="U75" s="90">
        <v>0</v>
      </c>
      <c r="V75" s="89"/>
      <c r="W75" s="92">
        <f t="shared" si="0"/>
        <v>0</v>
      </c>
      <c r="Y75"/>
      <c r="Z75"/>
      <c r="AA75" s="113"/>
      <c r="AB75" s="113"/>
      <c r="AC75" s="113"/>
      <c r="AD75" s="113"/>
    </row>
    <row r="76" spans="2:30" ht="26.25" customHeight="1" x14ac:dyDescent="0.2">
      <c r="B76" s="154" t="s">
        <v>73</v>
      </c>
      <c r="C76" s="155"/>
      <c r="D76" s="155"/>
      <c r="E76" s="93" t="s">
        <v>2456</v>
      </c>
      <c r="F76" s="93"/>
      <c r="G76" s="93"/>
      <c r="H76" s="94"/>
      <c r="I76" s="94"/>
      <c r="J76" s="94"/>
      <c r="K76" s="94"/>
      <c r="L76" s="94"/>
      <c r="M76" s="94"/>
      <c r="N76" s="94"/>
      <c r="O76" s="94"/>
      <c r="P76" s="95"/>
      <c r="Q76" s="95"/>
      <c r="R76" s="96">
        <v>0</v>
      </c>
      <c r="S76" s="96">
        <v>0</v>
      </c>
      <c r="T76" s="97" t="str">
        <f t="shared" ref="T76" si="49">+IF(ISERR(S76/R76*100),"N/A",ROUND(S76/R76*100,2))</f>
        <v>N/A</v>
      </c>
      <c r="U76" s="96">
        <v>0</v>
      </c>
      <c r="V76" s="97" t="str">
        <f t="shared" ref="V76" si="50">+IF(ISERR(U76/S76*100),"N/A",ROUND(U76/S76*100,2))</f>
        <v>N/A</v>
      </c>
      <c r="W76" s="98" t="str">
        <f t="shared" si="0"/>
        <v>N/A</v>
      </c>
      <c r="Y76"/>
      <c r="Z76"/>
      <c r="AA76" s="113"/>
      <c r="AB76" s="113"/>
      <c r="AC76" s="113"/>
      <c r="AD76" s="113"/>
    </row>
    <row r="77" spans="2:30" ht="23.25" customHeight="1" thickBot="1" x14ac:dyDescent="0.25">
      <c r="B77" s="152" t="s">
        <v>69</v>
      </c>
      <c r="C77" s="153"/>
      <c r="D77" s="153"/>
      <c r="E77" s="87" t="s">
        <v>2457</v>
      </c>
      <c r="F77" s="87"/>
      <c r="G77" s="87"/>
      <c r="H77" s="88"/>
      <c r="I77" s="88"/>
      <c r="J77" s="88"/>
      <c r="K77" s="88"/>
      <c r="L77" s="88"/>
      <c r="M77" s="88"/>
      <c r="N77" s="88"/>
      <c r="O77" s="88"/>
      <c r="P77" s="89"/>
      <c r="Q77" s="89"/>
      <c r="R77" s="90">
        <v>0.24827165154538999</v>
      </c>
      <c r="S77" s="91" t="s">
        <v>10</v>
      </c>
      <c r="T77" s="89"/>
      <c r="U77" s="90">
        <v>0</v>
      </c>
      <c r="V77" s="89"/>
      <c r="W77" s="92">
        <f t="shared" si="0"/>
        <v>0</v>
      </c>
      <c r="Y77"/>
      <c r="Z77"/>
      <c r="AA77" s="113"/>
      <c r="AB77" s="113"/>
      <c r="AC77" s="113"/>
      <c r="AD77" s="113"/>
    </row>
    <row r="78" spans="2:30" ht="26.25" customHeight="1" x14ac:dyDescent="0.2">
      <c r="B78" s="154" t="s">
        <v>73</v>
      </c>
      <c r="C78" s="155"/>
      <c r="D78" s="155"/>
      <c r="E78" s="93" t="s">
        <v>2457</v>
      </c>
      <c r="F78" s="93"/>
      <c r="G78" s="93"/>
      <c r="H78" s="94"/>
      <c r="I78" s="94"/>
      <c r="J78" s="94"/>
      <c r="K78" s="94"/>
      <c r="L78" s="94"/>
      <c r="M78" s="94"/>
      <c r="N78" s="94"/>
      <c r="O78" s="94"/>
      <c r="P78" s="95"/>
      <c r="Q78" s="95"/>
      <c r="R78" s="96">
        <v>0</v>
      </c>
      <c r="S78" s="96">
        <v>0</v>
      </c>
      <c r="T78" s="97" t="str">
        <f t="shared" ref="T78" si="51">+IF(ISERR(S78/R78*100),"N/A",ROUND(S78/R78*100,2))</f>
        <v>N/A</v>
      </c>
      <c r="U78" s="96">
        <v>0</v>
      </c>
      <c r="V78" s="97" t="str">
        <f t="shared" ref="V78" si="52">+IF(ISERR(U78/S78*100),"N/A",ROUND(U78/S78*100,2))</f>
        <v>N/A</v>
      </c>
      <c r="W78" s="98" t="str">
        <f t="shared" si="0"/>
        <v>N/A</v>
      </c>
      <c r="Y78"/>
      <c r="Z78"/>
      <c r="AA78" s="113"/>
      <c r="AB78" s="113"/>
      <c r="AC78" s="113"/>
      <c r="AD78" s="113"/>
    </row>
    <row r="79" spans="2:30" ht="23.25" customHeight="1" thickBot="1" x14ac:dyDescent="0.25">
      <c r="B79" s="152" t="s">
        <v>69</v>
      </c>
      <c r="C79" s="153"/>
      <c r="D79" s="153"/>
      <c r="E79" s="87" t="s">
        <v>2458</v>
      </c>
      <c r="F79" s="87"/>
      <c r="G79" s="87"/>
      <c r="H79" s="88"/>
      <c r="I79" s="88"/>
      <c r="J79" s="88"/>
      <c r="K79" s="88"/>
      <c r="L79" s="88"/>
      <c r="M79" s="88"/>
      <c r="N79" s="88"/>
      <c r="O79" s="88"/>
      <c r="P79" s="89"/>
      <c r="Q79" s="89"/>
      <c r="R79" s="90">
        <v>5.179800150668E-2</v>
      </c>
      <c r="S79" s="91" t="s">
        <v>10</v>
      </c>
      <c r="T79" s="89"/>
      <c r="U79" s="90">
        <v>0</v>
      </c>
      <c r="V79" s="89"/>
      <c r="W79" s="92">
        <f t="shared" si="0"/>
        <v>0</v>
      </c>
      <c r="Y79"/>
      <c r="Z79"/>
      <c r="AA79" s="113"/>
      <c r="AB79" s="113"/>
      <c r="AC79" s="113"/>
      <c r="AD79" s="113"/>
    </row>
    <row r="80" spans="2:30" ht="26.25" customHeight="1" x14ac:dyDescent="0.2">
      <c r="B80" s="154" t="s">
        <v>73</v>
      </c>
      <c r="C80" s="155"/>
      <c r="D80" s="155"/>
      <c r="E80" s="93" t="s">
        <v>2458</v>
      </c>
      <c r="F80" s="93"/>
      <c r="G80" s="93"/>
      <c r="H80" s="94"/>
      <c r="I80" s="94"/>
      <c r="J80" s="94"/>
      <c r="K80" s="94"/>
      <c r="L80" s="94"/>
      <c r="M80" s="94"/>
      <c r="N80" s="94"/>
      <c r="O80" s="94"/>
      <c r="P80" s="95"/>
      <c r="Q80" s="95"/>
      <c r="R80" s="96">
        <v>0</v>
      </c>
      <c r="S80" s="96">
        <v>0</v>
      </c>
      <c r="T80" s="97" t="str">
        <f t="shared" ref="T80" si="53">+IF(ISERR(S80/R80*100),"N/A",ROUND(S80/R80*100,2))</f>
        <v>N/A</v>
      </c>
      <c r="U80" s="96">
        <v>0</v>
      </c>
      <c r="V80" s="97" t="str">
        <f t="shared" ref="V80" si="54">+IF(ISERR(U80/S80*100),"N/A",ROUND(U80/S80*100,2))</f>
        <v>N/A</v>
      </c>
      <c r="W80" s="98" t="str">
        <f t="shared" si="0"/>
        <v>N/A</v>
      </c>
      <c r="Y80"/>
      <c r="Z80"/>
      <c r="AA80" s="113"/>
      <c r="AB80" s="113"/>
      <c r="AC80" s="113"/>
      <c r="AD80" s="113"/>
    </row>
    <row r="81" spans="2:30" ht="23.25" customHeight="1" thickBot="1" x14ac:dyDescent="0.25">
      <c r="B81" s="152" t="s">
        <v>69</v>
      </c>
      <c r="C81" s="153"/>
      <c r="D81" s="153"/>
      <c r="E81" s="87" t="s">
        <v>2459</v>
      </c>
      <c r="F81" s="87"/>
      <c r="G81" s="87"/>
      <c r="H81" s="88"/>
      <c r="I81" s="88"/>
      <c r="J81" s="88"/>
      <c r="K81" s="88"/>
      <c r="L81" s="88"/>
      <c r="M81" s="88"/>
      <c r="N81" s="88"/>
      <c r="O81" s="88"/>
      <c r="P81" s="89"/>
      <c r="Q81" s="89"/>
      <c r="R81" s="90">
        <v>0.11252597539035601</v>
      </c>
      <c r="S81" s="91" t="s">
        <v>10</v>
      </c>
      <c r="T81" s="89"/>
      <c r="U81" s="90">
        <v>0</v>
      </c>
      <c r="V81" s="89"/>
      <c r="W81" s="92">
        <f t="shared" si="0"/>
        <v>0</v>
      </c>
      <c r="Y81"/>
      <c r="Z81"/>
      <c r="AA81" s="113"/>
      <c r="AB81" s="113"/>
      <c r="AC81" s="113"/>
      <c r="AD81" s="113"/>
    </row>
    <row r="82" spans="2:30" ht="26.25" customHeight="1" x14ac:dyDescent="0.2">
      <c r="B82" s="154" t="s">
        <v>73</v>
      </c>
      <c r="C82" s="155"/>
      <c r="D82" s="155"/>
      <c r="E82" s="93" t="s">
        <v>2459</v>
      </c>
      <c r="F82" s="93"/>
      <c r="G82" s="93"/>
      <c r="H82" s="94"/>
      <c r="I82" s="94"/>
      <c r="J82" s="94"/>
      <c r="K82" s="94"/>
      <c r="L82" s="94"/>
      <c r="M82" s="94"/>
      <c r="N82" s="94"/>
      <c r="O82" s="94"/>
      <c r="P82" s="95"/>
      <c r="Q82" s="95"/>
      <c r="R82" s="96">
        <v>0</v>
      </c>
      <c r="S82" s="96">
        <v>0</v>
      </c>
      <c r="T82" s="97" t="str">
        <f t="shared" ref="T82" si="55">+IF(ISERR(S82/R82*100),"N/A",ROUND(S82/R82*100,2))</f>
        <v>N/A</v>
      </c>
      <c r="U82" s="96">
        <v>0</v>
      </c>
      <c r="V82" s="97" t="str">
        <f t="shared" ref="V82" si="56">+IF(ISERR(U82/S82*100),"N/A",ROUND(U82/S82*100,2))</f>
        <v>N/A</v>
      </c>
      <c r="W82" s="98" t="str">
        <f t="shared" si="0"/>
        <v>N/A</v>
      </c>
      <c r="Y82"/>
      <c r="Z82"/>
      <c r="AA82" s="113"/>
      <c r="AB82" s="113"/>
      <c r="AC82" s="113"/>
      <c r="AD82" s="113"/>
    </row>
    <row r="83" spans="2:30" ht="23.25" customHeight="1" thickBot="1" x14ac:dyDescent="0.25">
      <c r="B83" s="152" t="s">
        <v>69</v>
      </c>
      <c r="C83" s="153"/>
      <c r="D83" s="153"/>
      <c r="E83" s="87" t="s">
        <v>2460</v>
      </c>
      <c r="F83" s="87"/>
      <c r="G83" s="87"/>
      <c r="H83" s="88"/>
      <c r="I83" s="88"/>
      <c r="J83" s="88"/>
      <c r="K83" s="88"/>
      <c r="L83" s="88"/>
      <c r="M83" s="88"/>
      <c r="N83" s="88"/>
      <c r="O83" s="88"/>
      <c r="P83" s="89"/>
      <c r="Q83" s="89"/>
      <c r="R83" s="90">
        <v>0.58227781997233197</v>
      </c>
      <c r="S83" s="91" t="s">
        <v>10</v>
      </c>
      <c r="T83" s="89"/>
      <c r="U83" s="90">
        <v>0</v>
      </c>
      <c r="V83" s="89"/>
      <c r="W83" s="92">
        <f t="shared" si="0"/>
        <v>0</v>
      </c>
      <c r="Y83"/>
      <c r="Z83"/>
      <c r="AA83" s="113"/>
      <c r="AB83" s="113"/>
      <c r="AC83" s="113"/>
      <c r="AD83" s="113"/>
    </row>
    <row r="84" spans="2:30" ht="26.25" customHeight="1" x14ac:dyDescent="0.2">
      <c r="B84" s="154" t="s">
        <v>73</v>
      </c>
      <c r="C84" s="155"/>
      <c r="D84" s="155"/>
      <c r="E84" s="93" t="s">
        <v>2460</v>
      </c>
      <c r="F84" s="93"/>
      <c r="G84" s="93"/>
      <c r="H84" s="94"/>
      <c r="I84" s="94"/>
      <c r="J84" s="94"/>
      <c r="K84" s="94"/>
      <c r="L84" s="94"/>
      <c r="M84" s="94"/>
      <c r="N84" s="94"/>
      <c r="O84" s="94"/>
      <c r="P84" s="95"/>
      <c r="Q84" s="95"/>
      <c r="R84" s="96">
        <v>0</v>
      </c>
      <c r="S84" s="96">
        <v>0</v>
      </c>
      <c r="T84" s="97" t="str">
        <f t="shared" ref="T84" si="57">+IF(ISERR(S84/R84*100),"N/A",ROUND(S84/R84*100,2))</f>
        <v>N/A</v>
      </c>
      <c r="U84" s="96">
        <v>0</v>
      </c>
      <c r="V84" s="97" t="str">
        <f t="shared" ref="V84" si="58">+IF(ISERR(U84/S84*100),"N/A",ROUND(U84/S84*100,2))</f>
        <v>N/A</v>
      </c>
      <c r="W84" s="98" t="str">
        <f t="shared" si="0"/>
        <v>N/A</v>
      </c>
      <c r="Y84"/>
      <c r="Z84"/>
      <c r="AA84" s="113"/>
      <c r="AB84" s="113"/>
      <c r="AC84" s="113"/>
      <c r="AD84" s="113"/>
    </row>
    <row r="85" spans="2:30" ht="23.25" customHeight="1" thickBot="1" x14ac:dyDescent="0.25">
      <c r="B85" s="152" t="s">
        <v>69</v>
      </c>
      <c r="C85" s="153"/>
      <c r="D85" s="153"/>
      <c r="E85" s="87" t="s">
        <v>2461</v>
      </c>
      <c r="F85" s="87"/>
      <c r="G85" s="87"/>
      <c r="H85" s="88"/>
      <c r="I85" s="88"/>
      <c r="J85" s="88"/>
      <c r="K85" s="88"/>
      <c r="L85" s="88"/>
      <c r="M85" s="88"/>
      <c r="N85" s="88"/>
      <c r="O85" s="88"/>
      <c r="P85" s="89"/>
      <c r="Q85" s="89"/>
      <c r="R85" s="90">
        <v>0.13753213304377801</v>
      </c>
      <c r="S85" s="91" t="s">
        <v>10</v>
      </c>
      <c r="T85" s="89"/>
      <c r="U85" s="90">
        <v>0</v>
      </c>
      <c r="V85" s="89"/>
      <c r="W85" s="92">
        <f t="shared" si="0"/>
        <v>0</v>
      </c>
      <c r="Y85"/>
      <c r="Z85"/>
      <c r="AA85" s="113"/>
      <c r="AB85" s="113"/>
      <c r="AC85" s="113"/>
      <c r="AD85" s="113"/>
    </row>
    <row r="86" spans="2:30" ht="26.25" customHeight="1" x14ac:dyDescent="0.2">
      <c r="B86" s="154" t="s">
        <v>73</v>
      </c>
      <c r="C86" s="155"/>
      <c r="D86" s="155"/>
      <c r="E86" s="93" t="s">
        <v>2461</v>
      </c>
      <c r="F86" s="93"/>
      <c r="G86" s="93"/>
      <c r="H86" s="94"/>
      <c r="I86" s="94"/>
      <c r="J86" s="94"/>
      <c r="K86" s="94"/>
      <c r="L86" s="94"/>
      <c r="M86" s="94"/>
      <c r="N86" s="94"/>
      <c r="O86" s="94"/>
      <c r="P86" s="95"/>
      <c r="Q86" s="95"/>
      <c r="R86" s="96">
        <v>0</v>
      </c>
      <c r="S86" s="96">
        <v>0</v>
      </c>
      <c r="T86" s="97" t="str">
        <f t="shared" ref="T86" si="59">+IF(ISERR(S86/R86*100),"N/A",ROUND(S86/R86*100,2))</f>
        <v>N/A</v>
      </c>
      <c r="U86" s="96">
        <v>0</v>
      </c>
      <c r="V86" s="97" t="str">
        <f t="shared" ref="V86" si="60">+IF(ISERR(U86/S86*100),"N/A",ROUND(U86/S86*100,2))</f>
        <v>N/A</v>
      </c>
      <c r="W86" s="98" t="str">
        <f t="shared" si="0"/>
        <v>N/A</v>
      </c>
      <c r="Y86"/>
      <c r="Z86"/>
      <c r="AA86" s="113"/>
      <c r="AB86" s="113"/>
      <c r="AC86" s="113"/>
      <c r="AD86" s="113"/>
    </row>
    <row r="87" spans="2:30" ht="23.25" customHeight="1" thickBot="1" x14ac:dyDescent="0.25">
      <c r="B87" s="152" t="s">
        <v>69</v>
      </c>
      <c r="C87" s="153"/>
      <c r="D87" s="153"/>
      <c r="E87" s="87" t="s">
        <v>2462</v>
      </c>
      <c r="F87" s="87"/>
      <c r="G87" s="87"/>
      <c r="H87" s="88"/>
      <c r="I87" s="88"/>
      <c r="J87" s="88"/>
      <c r="K87" s="88"/>
      <c r="L87" s="88"/>
      <c r="M87" s="88"/>
      <c r="N87" s="88"/>
      <c r="O87" s="88"/>
      <c r="P87" s="89"/>
      <c r="Q87" s="89"/>
      <c r="R87" s="90">
        <v>0.10359523232445199</v>
      </c>
      <c r="S87" s="91" t="s">
        <v>10</v>
      </c>
      <c r="T87" s="89"/>
      <c r="U87" s="90">
        <v>0</v>
      </c>
      <c r="V87" s="89"/>
      <c r="W87" s="92">
        <f t="shared" si="0"/>
        <v>0</v>
      </c>
      <c r="Y87"/>
      <c r="Z87"/>
      <c r="AA87" s="113"/>
      <c r="AB87" s="113"/>
      <c r="AC87" s="113"/>
      <c r="AD87" s="113"/>
    </row>
    <row r="88" spans="2:30" ht="26.25" customHeight="1" x14ac:dyDescent="0.2">
      <c r="B88" s="154" t="s">
        <v>73</v>
      </c>
      <c r="C88" s="155"/>
      <c r="D88" s="155"/>
      <c r="E88" s="93" t="s">
        <v>2462</v>
      </c>
      <c r="F88" s="93"/>
      <c r="G88" s="93"/>
      <c r="H88" s="94"/>
      <c r="I88" s="94"/>
      <c r="J88" s="94"/>
      <c r="K88" s="94"/>
      <c r="L88" s="94"/>
      <c r="M88" s="94"/>
      <c r="N88" s="94"/>
      <c r="O88" s="94"/>
      <c r="P88" s="95"/>
      <c r="Q88" s="95"/>
      <c r="R88" s="96">
        <v>0</v>
      </c>
      <c r="S88" s="96">
        <v>0</v>
      </c>
      <c r="T88" s="97" t="str">
        <f t="shared" ref="T88" si="61">+IF(ISERR(S88/R88*100),"N/A",ROUND(S88/R88*100,2))</f>
        <v>N/A</v>
      </c>
      <c r="U88" s="96">
        <v>0</v>
      </c>
      <c r="V88" s="97" t="str">
        <f t="shared" ref="V88" si="62">+IF(ISERR(U88/S88*100),"N/A",ROUND(U88/S88*100,2))</f>
        <v>N/A</v>
      </c>
      <c r="W88" s="98" t="str">
        <f t="shared" si="0"/>
        <v>N/A</v>
      </c>
      <c r="Y88"/>
      <c r="Z88"/>
      <c r="AA88" s="113"/>
      <c r="AB88" s="113"/>
      <c r="AC88" s="113"/>
      <c r="AD88" s="113"/>
    </row>
    <row r="89" spans="2:30" ht="23.25" customHeight="1" thickBot="1" x14ac:dyDescent="0.25">
      <c r="B89" s="152" t="s">
        <v>69</v>
      </c>
      <c r="C89" s="153"/>
      <c r="D89" s="153"/>
      <c r="E89" s="87" t="s">
        <v>306</v>
      </c>
      <c r="F89" s="87"/>
      <c r="G89" s="87"/>
      <c r="H89" s="88"/>
      <c r="I89" s="88"/>
      <c r="J89" s="88"/>
      <c r="K89" s="88"/>
      <c r="L89" s="88"/>
      <c r="M89" s="88"/>
      <c r="N89" s="88"/>
      <c r="O89" s="88"/>
      <c r="P89" s="89"/>
      <c r="Q89" s="89"/>
      <c r="R89" s="90">
        <v>37951.268206109904</v>
      </c>
      <c r="S89" s="91" t="s">
        <v>10</v>
      </c>
      <c r="T89" s="89"/>
      <c r="U89" s="90">
        <v>20152.461027118301</v>
      </c>
      <c r="V89" s="89"/>
      <c r="W89" s="92">
        <f t="shared" si="0"/>
        <v>53.1</v>
      </c>
      <c r="Y89"/>
      <c r="Z89"/>
      <c r="AA89" s="113"/>
      <c r="AB89" s="113"/>
      <c r="AC89" s="113"/>
      <c r="AD89" s="113"/>
    </row>
    <row r="90" spans="2:30" ht="26.25" customHeight="1" thickBot="1" x14ac:dyDescent="0.25">
      <c r="B90" s="154" t="s">
        <v>73</v>
      </c>
      <c r="C90" s="155"/>
      <c r="D90" s="155"/>
      <c r="E90" s="93" t="s">
        <v>306</v>
      </c>
      <c r="F90" s="93"/>
      <c r="G90" s="93"/>
      <c r="H90" s="94"/>
      <c r="I90" s="94"/>
      <c r="J90" s="94"/>
      <c r="K90" s="94"/>
      <c r="L90" s="94"/>
      <c r="M90" s="94"/>
      <c r="N90" s="94"/>
      <c r="O90" s="94"/>
      <c r="P90" s="95"/>
      <c r="Q90" s="95"/>
      <c r="R90" s="96">
        <v>40738.173719545441</v>
      </c>
      <c r="S90" s="96">
        <v>20349.031715171503</v>
      </c>
      <c r="T90" s="97">
        <f t="shared" ref="T90" si="63">+IF(ISERR(S90/R90*100),"N/A",ROUND(S90/R90*100,2))</f>
        <v>49.95</v>
      </c>
      <c r="U90" s="96">
        <v>20152.461027118301</v>
      </c>
      <c r="V90" s="97">
        <f t="shared" ref="V90" si="64">+IF(ISERR(U90/S90*100),"N/A",ROUND(U90/S90*100,2))</f>
        <v>99.03</v>
      </c>
      <c r="W90" s="98">
        <f t="shared" si="0"/>
        <v>49.47</v>
      </c>
    </row>
    <row r="91" spans="2:30" ht="22.5" customHeight="1" thickTop="1" thickBot="1" x14ac:dyDescent="0.25">
      <c r="B91" s="1" t="s">
        <v>76</v>
      </c>
      <c r="C91" s="2"/>
      <c r="D91" s="2"/>
      <c r="E91" s="2"/>
      <c r="F91" s="2"/>
      <c r="G91" s="2"/>
      <c r="H91" s="3"/>
      <c r="I91" s="3"/>
      <c r="J91" s="3"/>
      <c r="K91" s="3"/>
      <c r="L91" s="3"/>
      <c r="M91" s="3"/>
      <c r="N91" s="3"/>
      <c r="O91" s="3"/>
      <c r="P91" s="3"/>
      <c r="Q91" s="3"/>
      <c r="R91" s="3"/>
      <c r="S91" s="3"/>
      <c r="T91" s="3"/>
      <c r="U91" s="3"/>
      <c r="V91" s="3"/>
      <c r="W91" s="4"/>
    </row>
    <row r="92" spans="2:30" ht="37.5" customHeight="1" thickTop="1" x14ac:dyDescent="0.2">
      <c r="B92" s="137" t="s">
        <v>2228</v>
      </c>
      <c r="C92" s="138"/>
      <c r="D92" s="138"/>
      <c r="E92" s="138"/>
      <c r="F92" s="138"/>
      <c r="G92" s="138"/>
      <c r="H92" s="138"/>
      <c r="I92" s="138"/>
      <c r="J92" s="138"/>
      <c r="K92" s="138"/>
      <c r="L92" s="138"/>
      <c r="M92" s="138"/>
      <c r="N92" s="138"/>
      <c r="O92" s="138"/>
      <c r="P92" s="138"/>
      <c r="Q92" s="138"/>
      <c r="R92" s="138"/>
      <c r="S92" s="138"/>
      <c r="T92" s="138"/>
      <c r="U92" s="138"/>
      <c r="V92" s="138"/>
      <c r="W92" s="139"/>
    </row>
    <row r="93" spans="2:30" ht="30" customHeight="1" thickBot="1" x14ac:dyDescent="0.25">
      <c r="B93" s="156"/>
      <c r="C93" s="157"/>
      <c r="D93" s="157"/>
      <c r="E93" s="157"/>
      <c r="F93" s="157"/>
      <c r="G93" s="157"/>
      <c r="H93" s="157"/>
      <c r="I93" s="157"/>
      <c r="J93" s="157"/>
      <c r="K93" s="157"/>
      <c r="L93" s="157"/>
      <c r="M93" s="157"/>
      <c r="N93" s="157"/>
      <c r="O93" s="157"/>
      <c r="P93" s="157"/>
      <c r="Q93" s="157"/>
      <c r="R93" s="157"/>
      <c r="S93" s="157"/>
      <c r="T93" s="157"/>
      <c r="U93" s="157"/>
      <c r="V93" s="157"/>
      <c r="W93" s="158"/>
    </row>
    <row r="94" spans="2:30" ht="37.5" customHeight="1" thickTop="1" x14ac:dyDescent="0.2">
      <c r="B94" s="137" t="s">
        <v>2229</v>
      </c>
      <c r="C94" s="138"/>
      <c r="D94" s="138"/>
      <c r="E94" s="138"/>
      <c r="F94" s="138"/>
      <c r="G94" s="138"/>
      <c r="H94" s="138"/>
      <c r="I94" s="138"/>
      <c r="J94" s="138"/>
      <c r="K94" s="138"/>
      <c r="L94" s="138"/>
      <c r="M94" s="138"/>
      <c r="N94" s="138"/>
      <c r="O94" s="138"/>
      <c r="P94" s="138"/>
      <c r="Q94" s="138"/>
      <c r="R94" s="138"/>
      <c r="S94" s="138"/>
      <c r="T94" s="138"/>
      <c r="U94" s="138"/>
      <c r="V94" s="138"/>
      <c r="W94" s="139"/>
    </row>
    <row r="95" spans="2:30" ht="15" customHeight="1" thickBot="1" x14ac:dyDescent="0.25">
      <c r="B95" s="156"/>
      <c r="C95" s="157"/>
      <c r="D95" s="157"/>
      <c r="E95" s="157"/>
      <c r="F95" s="157"/>
      <c r="G95" s="157"/>
      <c r="H95" s="157"/>
      <c r="I95" s="157"/>
      <c r="J95" s="157"/>
      <c r="K95" s="157"/>
      <c r="L95" s="157"/>
      <c r="M95" s="157"/>
      <c r="N95" s="157"/>
      <c r="O95" s="157"/>
      <c r="P95" s="157"/>
      <c r="Q95" s="157"/>
      <c r="R95" s="157"/>
      <c r="S95" s="157"/>
      <c r="T95" s="157"/>
      <c r="U95" s="157"/>
      <c r="V95" s="157"/>
      <c r="W95" s="158"/>
    </row>
    <row r="96" spans="2:30" ht="37.5" customHeight="1" thickTop="1" x14ac:dyDescent="0.2">
      <c r="B96" s="137" t="s">
        <v>2230</v>
      </c>
      <c r="C96" s="138"/>
      <c r="D96" s="138"/>
      <c r="E96" s="138"/>
      <c r="F96" s="138"/>
      <c r="G96" s="138"/>
      <c r="H96" s="138"/>
      <c r="I96" s="138"/>
      <c r="J96" s="138"/>
      <c r="K96" s="138"/>
      <c r="L96" s="138"/>
      <c r="M96" s="138"/>
      <c r="N96" s="138"/>
      <c r="O96" s="138"/>
      <c r="P96" s="138"/>
      <c r="Q96" s="138"/>
      <c r="R96" s="138"/>
      <c r="S96" s="138"/>
      <c r="T96" s="138"/>
      <c r="U96" s="138"/>
      <c r="V96" s="138"/>
      <c r="W96" s="139"/>
    </row>
    <row r="97" spans="2:23" ht="15.75" thickBot="1" x14ac:dyDescent="0.25">
      <c r="B97" s="140"/>
      <c r="C97" s="141"/>
      <c r="D97" s="141"/>
      <c r="E97" s="141"/>
      <c r="F97" s="141"/>
      <c r="G97" s="141"/>
      <c r="H97" s="141"/>
      <c r="I97" s="141"/>
      <c r="J97" s="141"/>
      <c r="K97" s="141"/>
      <c r="L97" s="141"/>
      <c r="M97" s="141"/>
      <c r="N97" s="141"/>
      <c r="O97" s="141"/>
      <c r="P97" s="141"/>
      <c r="Q97" s="141"/>
      <c r="R97" s="141"/>
      <c r="S97" s="141"/>
      <c r="T97" s="141"/>
      <c r="U97" s="141"/>
      <c r="V97" s="141"/>
      <c r="W97" s="142"/>
    </row>
  </sheetData>
  <mergeCells count="115">
    <mergeCell ref="B94:W95"/>
    <mergeCell ref="B96:W97"/>
    <mergeCell ref="B23:Q24"/>
    <mergeCell ref="S23:T23"/>
    <mergeCell ref="V23:W23"/>
    <mergeCell ref="B25:D25"/>
    <mergeCell ref="B26:D26"/>
    <mergeCell ref="B92:W93"/>
    <mergeCell ref="B27:D27"/>
    <mergeCell ref="B28:D28"/>
    <mergeCell ref="B29:D29"/>
    <mergeCell ref="B30:D30"/>
    <mergeCell ref="B31:D31"/>
    <mergeCell ref="B32:D32"/>
    <mergeCell ref="B33:D33"/>
    <mergeCell ref="B34:D34"/>
    <mergeCell ref="B35:D35"/>
    <mergeCell ref="B36:D36"/>
    <mergeCell ref="B37:D37"/>
    <mergeCell ref="B38:D38"/>
    <mergeCell ref="B39:D39"/>
    <mergeCell ref="B47:D47"/>
    <mergeCell ref="B48:D48"/>
    <mergeCell ref="B49:D49"/>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B45:D45"/>
    <mergeCell ref="B46:D46"/>
    <mergeCell ref="B40:D40"/>
    <mergeCell ref="B41:D41"/>
    <mergeCell ref="B42:D42"/>
    <mergeCell ref="B43:D43"/>
    <mergeCell ref="B44:D44"/>
    <mergeCell ref="K13:Q13"/>
    <mergeCell ref="S13:W13"/>
    <mergeCell ref="C14:I14"/>
    <mergeCell ref="L14:Q14"/>
    <mergeCell ref="T14:W14"/>
    <mergeCell ref="C15:I15"/>
    <mergeCell ref="L15:Q15"/>
    <mergeCell ref="T15:W15"/>
    <mergeCell ref="C16:W16"/>
    <mergeCell ref="B18:T18"/>
    <mergeCell ref="B55:D55"/>
    <mergeCell ref="B56:D56"/>
    <mergeCell ref="B57:D57"/>
    <mergeCell ref="B58:D58"/>
    <mergeCell ref="B59:D59"/>
    <mergeCell ref="B50:D50"/>
    <mergeCell ref="B51:D51"/>
    <mergeCell ref="B52:D52"/>
    <mergeCell ref="B53:D53"/>
    <mergeCell ref="B54:D54"/>
    <mergeCell ref="B65:D65"/>
    <mergeCell ref="B66:D66"/>
    <mergeCell ref="B67:D67"/>
    <mergeCell ref="B68:D68"/>
    <mergeCell ref="B69:D69"/>
    <mergeCell ref="B60:D60"/>
    <mergeCell ref="B61:D61"/>
    <mergeCell ref="B62:D62"/>
    <mergeCell ref="B63:D63"/>
    <mergeCell ref="B64:D64"/>
    <mergeCell ref="B75:D75"/>
    <mergeCell ref="B76:D76"/>
    <mergeCell ref="B77:D77"/>
    <mergeCell ref="B78:D78"/>
    <mergeCell ref="B79:D79"/>
    <mergeCell ref="B70:D70"/>
    <mergeCell ref="B71:D71"/>
    <mergeCell ref="B72:D72"/>
    <mergeCell ref="B73:D73"/>
    <mergeCell ref="B74:D74"/>
    <mergeCell ref="B90:D90"/>
    <mergeCell ref="B85:D85"/>
    <mergeCell ref="B86:D86"/>
    <mergeCell ref="B87:D87"/>
    <mergeCell ref="B88:D88"/>
    <mergeCell ref="B89:D89"/>
    <mergeCell ref="B80:D80"/>
    <mergeCell ref="B81:D81"/>
    <mergeCell ref="B82:D82"/>
    <mergeCell ref="B83:D83"/>
    <mergeCell ref="B84:D8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0"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1622</v>
      </c>
      <c r="D4" s="190" t="s">
        <v>1621</v>
      </c>
      <c r="E4" s="190"/>
      <c r="F4" s="190"/>
      <c r="G4" s="190"/>
      <c r="H4" s="191"/>
      <c r="I4" s="63"/>
      <c r="J4" s="192" t="s">
        <v>6</v>
      </c>
      <c r="K4" s="190"/>
      <c r="L4" s="62" t="s">
        <v>301</v>
      </c>
      <c r="M4" s="193" t="s">
        <v>1620</v>
      </c>
      <c r="N4" s="193"/>
      <c r="O4" s="193"/>
      <c r="P4" s="193"/>
      <c r="Q4" s="194"/>
      <c r="R4" s="64"/>
      <c r="S4" s="195" t="s">
        <v>2141</v>
      </c>
      <c r="T4" s="196"/>
      <c r="U4" s="196"/>
      <c r="V4" s="183" t="s">
        <v>1619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539</v>
      </c>
      <c r="D6" s="179" t="s">
        <v>1618</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1617</v>
      </c>
      <c r="K8" s="71" t="s">
        <v>496</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20.5" customHeight="1" thickTop="1" thickBot="1" x14ac:dyDescent="0.25">
      <c r="B10" s="72" t="s">
        <v>21</v>
      </c>
      <c r="C10" s="183" t="s">
        <v>1616</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1615</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1614</v>
      </c>
      <c r="C21" s="160"/>
      <c r="D21" s="160"/>
      <c r="E21" s="160"/>
      <c r="F21" s="160"/>
      <c r="G21" s="160"/>
      <c r="H21" s="160"/>
      <c r="I21" s="160"/>
      <c r="J21" s="160"/>
      <c r="K21" s="160"/>
      <c r="L21" s="160"/>
      <c r="M21" s="161" t="s">
        <v>539</v>
      </c>
      <c r="N21" s="161"/>
      <c r="O21" s="161" t="s">
        <v>48</v>
      </c>
      <c r="P21" s="161"/>
      <c r="Q21" s="162" t="s">
        <v>68</v>
      </c>
      <c r="R21" s="162"/>
      <c r="S21" s="80" t="s">
        <v>550</v>
      </c>
      <c r="T21" s="80" t="s">
        <v>163</v>
      </c>
      <c r="U21" s="80" t="s">
        <v>163</v>
      </c>
      <c r="V21" s="80" t="str">
        <f t="shared" ref="V21:V26" si="0">+IF(ISERR(U21/T21*100),"N/A",ROUND(U21/T21*100,2))</f>
        <v>N/A</v>
      </c>
      <c r="W21" s="81" t="str">
        <f t="shared" ref="W21:W26" si="1">+IF(ISERR(U21/S21*100),"N/A",ROUND(U21/S21*100,2))</f>
        <v>N/A</v>
      </c>
    </row>
    <row r="22" spans="2:27" ht="56.25" customHeight="1" x14ac:dyDescent="0.2">
      <c r="B22" s="159" t="s">
        <v>1613</v>
      </c>
      <c r="C22" s="160"/>
      <c r="D22" s="160"/>
      <c r="E22" s="160"/>
      <c r="F22" s="160"/>
      <c r="G22" s="160"/>
      <c r="H22" s="160"/>
      <c r="I22" s="160"/>
      <c r="J22" s="160"/>
      <c r="K22" s="160"/>
      <c r="L22" s="160"/>
      <c r="M22" s="161" t="s">
        <v>539</v>
      </c>
      <c r="N22" s="161"/>
      <c r="O22" s="161" t="s">
        <v>48</v>
      </c>
      <c r="P22" s="161"/>
      <c r="Q22" s="162" t="s">
        <v>49</v>
      </c>
      <c r="R22" s="162"/>
      <c r="S22" s="80" t="s">
        <v>127</v>
      </c>
      <c r="T22" s="80" t="s">
        <v>62</v>
      </c>
      <c r="U22" s="80" t="s">
        <v>163</v>
      </c>
      <c r="V22" s="80" t="str">
        <f t="shared" si="0"/>
        <v>N/A</v>
      </c>
      <c r="W22" s="81" t="str">
        <f t="shared" si="1"/>
        <v>N/A</v>
      </c>
    </row>
    <row r="23" spans="2:27" ht="56.25" customHeight="1" x14ac:dyDescent="0.2">
      <c r="B23" s="159" t="s">
        <v>1612</v>
      </c>
      <c r="C23" s="160"/>
      <c r="D23" s="160"/>
      <c r="E23" s="160"/>
      <c r="F23" s="160"/>
      <c r="G23" s="160"/>
      <c r="H23" s="160"/>
      <c r="I23" s="160"/>
      <c r="J23" s="160"/>
      <c r="K23" s="160"/>
      <c r="L23" s="160"/>
      <c r="M23" s="161" t="s">
        <v>539</v>
      </c>
      <c r="N23" s="161"/>
      <c r="O23" s="161" t="s">
        <v>48</v>
      </c>
      <c r="P23" s="161"/>
      <c r="Q23" s="162" t="s">
        <v>68</v>
      </c>
      <c r="R23" s="162"/>
      <c r="S23" s="80" t="s">
        <v>550</v>
      </c>
      <c r="T23" s="80" t="s">
        <v>163</v>
      </c>
      <c r="U23" s="80" t="s">
        <v>163</v>
      </c>
      <c r="V23" s="80" t="str">
        <f t="shared" si="0"/>
        <v>N/A</v>
      </c>
      <c r="W23" s="81" t="str">
        <f t="shared" si="1"/>
        <v>N/A</v>
      </c>
    </row>
    <row r="24" spans="2:27" ht="56.25" customHeight="1" x14ac:dyDescent="0.2">
      <c r="B24" s="159" t="s">
        <v>1611</v>
      </c>
      <c r="C24" s="160"/>
      <c r="D24" s="160"/>
      <c r="E24" s="160"/>
      <c r="F24" s="160"/>
      <c r="G24" s="160"/>
      <c r="H24" s="160"/>
      <c r="I24" s="160"/>
      <c r="J24" s="160"/>
      <c r="K24" s="160"/>
      <c r="L24" s="160"/>
      <c r="M24" s="161" t="s">
        <v>539</v>
      </c>
      <c r="N24" s="161"/>
      <c r="O24" s="161" t="s">
        <v>48</v>
      </c>
      <c r="P24" s="161"/>
      <c r="Q24" s="162" t="s">
        <v>49</v>
      </c>
      <c r="R24" s="162"/>
      <c r="S24" s="80" t="s">
        <v>550</v>
      </c>
      <c r="T24" s="80" t="s">
        <v>230</v>
      </c>
      <c r="U24" s="80" t="s">
        <v>230</v>
      </c>
      <c r="V24" s="80">
        <f t="shared" si="0"/>
        <v>100</v>
      </c>
      <c r="W24" s="81">
        <f t="shared" si="1"/>
        <v>6.25</v>
      </c>
    </row>
    <row r="25" spans="2:27" ht="56.25" customHeight="1" x14ac:dyDescent="0.2">
      <c r="B25" s="159" t="s">
        <v>1610</v>
      </c>
      <c r="C25" s="160"/>
      <c r="D25" s="160"/>
      <c r="E25" s="160"/>
      <c r="F25" s="160"/>
      <c r="G25" s="160"/>
      <c r="H25" s="160"/>
      <c r="I25" s="160"/>
      <c r="J25" s="160"/>
      <c r="K25" s="160"/>
      <c r="L25" s="160"/>
      <c r="M25" s="161" t="s">
        <v>539</v>
      </c>
      <c r="N25" s="161"/>
      <c r="O25" s="161" t="s">
        <v>48</v>
      </c>
      <c r="P25" s="161"/>
      <c r="Q25" s="162" t="s">
        <v>49</v>
      </c>
      <c r="R25" s="162"/>
      <c r="S25" s="80" t="s">
        <v>201</v>
      </c>
      <c r="T25" s="80" t="s">
        <v>230</v>
      </c>
      <c r="U25" s="80" t="s">
        <v>230</v>
      </c>
      <c r="V25" s="80">
        <f t="shared" si="0"/>
        <v>100</v>
      </c>
      <c r="W25" s="81">
        <f t="shared" si="1"/>
        <v>25</v>
      </c>
    </row>
    <row r="26" spans="2:27" ht="56.25" customHeight="1" thickBot="1" x14ac:dyDescent="0.25">
      <c r="B26" s="159" t="s">
        <v>1609</v>
      </c>
      <c r="C26" s="160"/>
      <c r="D26" s="160"/>
      <c r="E26" s="160"/>
      <c r="F26" s="160"/>
      <c r="G26" s="160"/>
      <c r="H26" s="160"/>
      <c r="I26" s="160"/>
      <c r="J26" s="160"/>
      <c r="K26" s="160"/>
      <c r="L26" s="160"/>
      <c r="M26" s="161" t="s">
        <v>539</v>
      </c>
      <c r="N26" s="161"/>
      <c r="O26" s="161" t="s">
        <v>48</v>
      </c>
      <c r="P26" s="161"/>
      <c r="Q26" s="162" t="s">
        <v>49</v>
      </c>
      <c r="R26" s="162"/>
      <c r="S26" s="80" t="s">
        <v>550</v>
      </c>
      <c r="T26" s="80" t="s">
        <v>230</v>
      </c>
      <c r="U26" s="80" t="s">
        <v>230</v>
      </c>
      <c r="V26" s="80">
        <f t="shared" si="0"/>
        <v>100</v>
      </c>
      <c r="W26" s="81">
        <f t="shared" si="1"/>
        <v>6.25</v>
      </c>
    </row>
    <row r="27" spans="2:27" ht="21.75" customHeight="1" thickTop="1" thickBot="1" x14ac:dyDescent="0.25">
      <c r="B27" s="1" t="s">
        <v>63</v>
      </c>
      <c r="C27" s="2"/>
      <c r="D27" s="2"/>
      <c r="E27" s="2"/>
      <c r="F27" s="2"/>
      <c r="G27" s="2"/>
      <c r="H27" s="3"/>
      <c r="I27" s="3"/>
      <c r="J27" s="3"/>
      <c r="K27" s="3"/>
      <c r="L27" s="3"/>
      <c r="M27" s="3"/>
      <c r="N27" s="3"/>
      <c r="O27" s="3"/>
      <c r="P27" s="3"/>
      <c r="Q27" s="3"/>
      <c r="R27" s="3"/>
      <c r="S27" s="3"/>
      <c r="T27" s="3"/>
      <c r="U27" s="3"/>
      <c r="V27" s="3"/>
      <c r="W27" s="4"/>
      <c r="X27" s="82"/>
    </row>
    <row r="28" spans="2:27" ht="29.25" customHeight="1" thickTop="1" thickBot="1" x14ac:dyDescent="0.25">
      <c r="B28" s="143" t="s">
        <v>2096</v>
      </c>
      <c r="C28" s="144"/>
      <c r="D28" s="144"/>
      <c r="E28" s="144"/>
      <c r="F28" s="144"/>
      <c r="G28" s="144"/>
      <c r="H28" s="144"/>
      <c r="I28" s="144"/>
      <c r="J28" s="144"/>
      <c r="K28" s="144"/>
      <c r="L28" s="144"/>
      <c r="M28" s="144"/>
      <c r="N28" s="144"/>
      <c r="O28" s="144"/>
      <c r="P28" s="144"/>
      <c r="Q28" s="145"/>
      <c r="R28" s="83" t="s">
        <v>41</v>
      </c>
      <c r="S28" s="149" t="s">
        <v>42</v>
      </c>
      <c r="T28" s="149"/>
      <c r="U28" s="84" t="s">
        <v>64</v>
      </c>
      <c r="V28" s="150" t="s">
        <v>65</v>
      </c>
      <c r="W28" s="151"/>
    </row>
    <row r="29" spans="2:27" ht="30.75" customHeight="1" thickBot="1" x14ac:dyDescent="0.25">
      <c r="B29" s="146"/>
      <c r="C29" s="147"/>
      <c r="D29" s="147"/>
      <c r="E29" s="147"/>
      <c r="F29" s="147"/>
      <c r="G29" s="147"/>
      <c r="H29" s="147"/>
      <c r="I29" s="147"/>
      <c r="J29" s="147"/>
      <c r="K29" s="147"/>
      <c r="L29" s="147"/>
      <c r="M29" s="147"/>
      <c r="N29" s="147"/>
      <c r="O29" s="147"/>
      <c r="P29" s="147"/>
      <c r="Q29" s="148"/>
      <c r="R29" s="85" t="s">
        <v>66</v>
      </c>
      <c r="S29" s="85" t="s">
        <v>66</v>
      </c>
      <c r="T29" s="85" t="s">
        <v>48</v>
      </c>
      <c r="U29" s="85" t="s">
        <v>66</v>
      </c>
      <c r="V29" s="85" t="s">
        <v>67</v>
      </c>
      <c r="W29" s="86" t="s">
        <v>68</v>
      </c>
      <c r="Y29" s="82"/>
    </row>
    <row r="30" spans="2:27" ht="23.25" customHeight="1" thickBot="1" x14ac:dyDescent="0.25">
      <c r="B30" s="152" t="s">
        <v>69</v>
      </c>
      <c r="C30" s="153"/>
      <c r="D30" s="153"/>
      <c r="E30" s="87" t="s">
        <v>517</v>
      </c>
      <c r="F30" s="87"/>
      <c r="G30" s="87"/>
      <c r="H30" s="88"/>
      <c r="I30" s="88"/>
      <c r="J30" s="88"/>
      <c r="K30" s="88"/>
      <c r="L30" s="88"/>
      <c r="M30" s="88"/>
      <c r="N30" s="88"/>
      <c r="O30" s="88"/>
      <c r="P30" s="89"/>
      <c r="Q30" s="89"/>
      <c r="R30" s="90" t="s">
        <v>1608</v>
      </c>
      <c r="S30" s="91" t="s">
        <v>10</v>
      </c>
      <c r="T30" s="89"/>
      <c r="U30" s="91" t="s">
        <v>191</v>
      </c>
      <c r="V30" s="89"/>
      <c r="W30" s="92">
        <f>+IF(ISERR(U30/R30*100),"N/A",ROUND(U30/R30*100,2))</f>
        <v>0.27</v>
      </c>
    </row>
    <row r="31" spans="2:27" ht="26.25" customHeight="1" thickBot="1" x14ac:dyDescent="0.25">
      <c r="B31" s="154" t="s">
        <v>73</v>
      </c>
      <c r="C31" s="155"/>
      <c r="D31" s="155"/>
      <c r="E31" s="93" t="s">
        <v>517</v>
      </c>
      <c r="F31" s="93"/>
      <c r="G31" s="93"/>
      <c r="H31" s="94"/>
      <c r="I31" s="94"/>
      <c r="J31" s="94"/>
      <c r="K31" s="94"/>
      <c r="L31" s="94"/>
      <c r="M31" s="94"/>
      <c r="N31" s="94"/>
      <c r="O31" s="94"/>
      <c r="P31" s="95"/>
      <c r="Q31" s="95"/>
      <c r="R31" s="96" t="s">
        <v>1608</v>
      </c>
      <c r="S31" s="97" t="s">
        <v>1607</v>
      </c>
      <c r="T31" s="97">
        <f>+IF(ISERR(S31/R31*100),"N/A",ROUND(S31/R31*100,2))</f>
        <v>31.02</v>
      </c>
      <c r="U31" s="97" t="s">
        <v>191</v>
      </c>
      <c r="V31" s="97">
        <f>+IF(ISERR(U31/S31*100),"N/A",ROUND(U31/S31*100,2))</f>
        <v>0.88</v>
      </c>
      <c r="W31" s="98">
        <f>+IF(ISERR(U31/R31*100),"N/A",ROUND(U31/R31*100,2))</f>
        <v>0.27</v>
      </c>
    </row>
    <row r="32" spans="2:27" ht="22.5" customHeight="1" thickTop="1" thickBot="1" x14ac:dyDescent="0.25">
      <c r="B32" s="1" t="s">
        <v>76</v>
      </c>
      <c r="C32" s="2"/>
      <c r="D32" s="2"/>
      <c r="E32" s="2"/>
      <c r="F32" s="2"/>
      <c r="G32" s="2"/>
      <c r="H32" s="3"/>
      <c r="I32" s="3"/>
      <c r="J32" s="3"/>
      <c r="K32" s="3"/>
      <c r="L32" s="3"/>
      <c r="M32" s="3"/>
      <c r="N32" s="3"/>
      <c r="O32" s="3"/>
      <c r="P32" s="3"/>
      <c r="Q32" s="3"/>
      <c r="R32" s="3"/>
      <c r="S32" s="3"/>
      <c r="T32" s="3"/>
      <c r="U32" s="3"/>
      <c r="V32" s="3"/>
      <c r="W32" s="4"/>
    </row>
    <row r="33" spans="2:23" ht="37.5" customHeight="1" thickTop="1" x14ac:dyDescent="0.2">
      <c r="B33" s="137" t="s">
        <v>2225</v>
      </c>
      <c r="C33" s="138"/>
      <c r="D33" s="138"/>
      <c r="E33" s="138"/>
      <c r="F33" s="138"/>
      <c r="G33" s="138"/>
      <c r="H33" s="138"/>
      <c r="I33" s="138"/>
      <c r="J33" s="138"/>
      <c r="K33" s="138"/>
      <c r="L33" s="138"/>
      <c r="M33" s="138"/>
      <c r="N33" s="138"/>
      <c r="O33" s="138"/>
      <c r="P33" s="138"/>
      <c r="Q33" s="138"/>
      <c r="R33" s="138"/>
      <c r="S33" s="138"/>
      <c r="T33" s="138"/>
      <c r="U33" s="138"/>
      <c r="V33" s="138"/>
      <c r="W33" s="139"/>
    </row>
    <row r="34" spans="2:23" ht="96.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2226</v>
      </c>
      <c r="C35" s="138"/>
      <c r="D35" s="138"/>
      <c r="E35" s="138"/>
      <c r="F35" s="138"/>
      <c r="G35" s="138"/>
      <c r="H35" s="138"/>
      <c r="I35" s="138"/>
      <c r="J35" s="138"/>
      <c r="K35" s="138"/>
      <c r="L35" s="138"/>
      <c r="M35" s="138"/>
      <c r="N35" s="138"/>
      <c r="O35" s="138"/>
      <c r="P35" s="138"/>
      <c r="Q35" s="138"/>
      <c r="R35" s="138"/>
      <c r="S35" s="138"/>
      <c r="T35" s="138"/>
      <c r="U35" s="138"/>
      <c r="V35" s="138"/>
      <c r="W35" s="139"/>
    </row>
    <row r="36" spans="2:23" ht="15" customHeight="1" thickBot="1" x14ac:dyDescent="0.25">
      <c r="B36" s="156"/>
      <c r="C36" s="157"/>
      <c r="D36" s="157"/>
      <c r="E36" s="157"/>
      <c r="F36" s="157"/>
      <c r="G36" s="157"/>
      <c r="H36" s="157"/>
      <c r="I36" s="157"/>
      <c r="J36" s="157"/>
      <c r="K36" s="157"/>
      <c r="L36" s="157"/>
      <c r="M36" s="157"/>
      <c r="N36" s="157"/>
      <c r="O36" s="157"/>
      <c r="P36" s="157"/>
      <c r="Q36" s="157"/>
      <c r="R36" s="157"/>
      <c r="S36" s="157"/>
      <c r="T36" s="157"/>
      <c r="U36" s="157"/>
      <c r="V36" s="157"/>
      <c r="W36" s="158"/>
    </row>
    <row r="37" spans="2:23" ht="37.5" customHeight="1" thickTop="1" x14ac:dyDescent="0.2">
      <c r="B37" s="137" t="s">
        <v>2227</v>
      </c>
      <c r="C37" s="138"/>
      <c r="D37" s="138"/>
      <c r="E37" s="138"/>
      <c r="F37" s="138"/>
      <c r="G37" s="138"/>
      <c r="H37" s="138"/>
      <c r="I37" s="138"/>
      <c r="J37" s="138"/>
      <c r="K37" s="138"/>
      <c r="L37" s="138"/>
      <c r="M37" s="138"/>
      <c r="N37" s="138"/>
      <c r="O37" s="138"/>
      <c r="P37" s="138"/>
      <c r="Q37" s="138"/>
      <c r="R37" s="138"/>
      <c r="S37" s="138"/>
      <c r="T37" s="138"/>
      <c r="U37" s="138"/>
      <c r="V37" s="138"/>
      <c r="W37" s="139"/>
    </row>
    <row r="38" spans="2:23" ht="15.75" thickBot="1" x14ac:dyDescent="0.25">
      <c r="B38" s="140"/>
      <c r="C38" s="141"/>
      <c r="D38" s="141"/>
      <c r="E38" s="141"/>
      <c r="F38" s="141"/>
      <c r="G38" s="141"/>
      <c r="H38" s="141"/>
      <c r="I38" s="141"/>
      <c r="J38" s="141"/>
      <c r="K38" s="141"/>
      <c r="L38" s="141"/>
      <c r="M38" s="141"/>
      <c r="N38" s="141"/>
      <c r="O38" s="141"/>
      <c r="P38" s="141"/>
      <c r="Q38" s="141"/>
      <c r="R38" s="141"/>
      <c r="S38" s="141"/>
      <c r="T38" s="141"/>
      <c r="U38" s="141"/>
      <c r="V38" s="141"/>
      <c r="W38" s="142"/>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1635</v>
      </c>
      <c r="D4" s="190" t="s">
        <v>1634</v>
      </c>
      <c r="E4" s="190"/>
      <c r="F4" s="190"/>
      <c r="G4" s="190"/>
      <c r="H4" s="191"/>
      <c r="I4" s="63"/>
      <c r="J4" s="192" t="s">
        <v>6</v>
      </c>
      <c r="K4" s="190"/>
      <c r="L4" s="62" t="s">
        <v>207</v>
      </c>
      <c r="M4" s="193" t="s">
        <v>1633</v>
      </c>
      <c r="N4" s="193"/>
      <c r="O4" s="193"/>
      <c r="P4" s="193"/>
      <c r="Q4" s="194"/>
      <c r="R4" s="64"/>
      <c r="S4" s="195" t="s">
        <v>2141</v>
      </c>
      <c r="T4" s="196"/>
      <c r="U4" s="196"/>
      <c r="V4" s="183" t="s">
        <v>212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267</v>
      </c>
      <c r="D6" s="179" t="s">
        <v>1632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1631</v>
      </c>
      <c r="K8" s="71" t="s">
        <v>1630</v>
      </c>
      <c r="L8" s="71" t="s">
        <v>1629</v>
      </c>
      <c r="M8" s="71" t="s">
        <v>1628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1627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1625</v>
      </c>
      <c r="C21" s="160"/>
      <c r="D21" s="160"/>
      <c r="E21" s="160"/>
      <c r="F21" s="160"/>
      <c r="G21" s="160"/>
      <c r="H21" s="160"/>
      <c r="I21" s="160"/>
      <c r="J21" s="160"/>
      <c r="K21" s="160"/>
      <c r="L21" s="160"/>
      <c r="M21" s="161" t="s">
        <v>267</v>
      </c>
      <c r="N21" s="161"/>
      <c r="O21" s="161" t="s">
        <v>48</v>
      </c>
      <c r="P21" s="161"/>
      <c r="Q21" s="162" t="s">
        <v>49</v>
      </c>
      <c r="R21" s="162"/>
      <c r="S21" s="80" t="s">
        <v>981</v>
      </c>
      <c r="T21" s="80" t="s">
        <v>981</v>
      </c>
      <c r="U21" s="80" t="s">
        <v>1624</v>
      </c>
      <c r="V21" s="80">
        <f>+IF(ISERR(U21/T21*100),"N/A",ROUND(U21/T21*100,2))</f>
        <v>91.3</v>
      </c>
      <c r="W21" s="81">
        <f>+IF(ISERR(U21/S21*100),"N/A",ROUND(U21/S21*100,2))</f>
        <v>91.3</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253</v>
      </c>
      <c r="F25" s="87"/>
      <c r="G25" s="87"/>
      <c r="H25" s="88"/>
      <c r="I25" s="88"/>
      <c r="J25" s="88"/>
      <c r="K25" s="88"/>
      <c r="L25" s="88"/>
      <c r="M25" s="88"/>
      <c r="N25" s="88"/>
      <c r="O25" s="88"/>
      <c r="P25" s="89"/>
      <c r="Q25" s="89"/>
      <c r="R25" s="90" t="s">
        <v>212</v>
      </c>
      <c r="S25" s="91" t="s">
        <v>10</v>
      </c>
      <c r="T25" s="89"/>
      <c r="U25" s="91" t="s">
        <v>1623</v>
      </c>
      <c r="V25" s="89"/>
      <c r="W25" s="92">
        <f>+IF(ISERR(U25/R25*100),"N/A",ROUND(U25/R25*100,2))</f>
        <v>33</v>
      </c>
    </row>
    <row r="26" spans="2:27" ht="26.25" customHeight="1" thickBot="1" x14ac:dyDescent="0.25">
      <c r="B26" s="154" t="s">
        <v>73</v>
      </c>
      <c r="C26" s="155"/>
      <c r="D26" s="155"/>
      <c r="E26" s="93" t="s">
        <v>253</v>
      </c>
      <c r="F26" s="93"/>
      <c r="G26" s="93"/>
      <c r="H26" s="94"/>
      <c r="I26" s="94"/>
      <c r="J26" s="94"/>
      <c r="K26" s="94"/>
      <c r="L26" s="94"/>
      <c r="M26" s="94"/>
      <c r="N26" s="94"/>
      <c r="O26" s="94"/>
      <c r="P26" s="95"/>
      <c r="Q26" s="95"/>
      <c r="R26" s="96" t="s">
        <v>212</v>
      </c>
      <c r="S26" s="97" t="s">
        <v>388</v>
      </c>
      <c r="T26" s="97">
        <f>+IF(ISERR(S26/R26*100),"N/A",ROUND(S26/R26*100,2))</f>
        <v>100</v>
      </c>
      <c r="U26" s="97" t="s">
        <v>1623</v>
      </c>
      <c r="V26" s="97">
        <f>+IF(ISERR(U26/S26*100),"N/A",ROUND(U26/S26*100,2))</f>
        <v>33</v>
      </c>
      <c r="W26" s="98">
        <f>+IF(ISERR(U26/R26*100),"N/A",ROUND(U26/R26*100,2))</f>
        <v>33</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2222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2223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59.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2224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1635</v>
      </c>
      <c r="D4" s="190" t="s">
        <v>1634</v>
      </c>
      <c r="E4" s="190"/>
      <c r="F4" s="190"/>
      <c r="G4" s="190"/>
      <c r="H4" s="191"/>
      <c r="I4" s="63"/>
      <c r="J4" s="192" t="s">
        <v>6</v>
      </c>
      <c r="K4" s="190"/>
      <c r="L4" s="62" t="s">
        <v>1650</v>
      </c>
      <c r="M4" s="193" t="s">
        <v>1649</v>
      </c>
      <c r="N4" s="193"/>
      <c r="O4" s="193"/>
      <c r="P4" s="193"/>
      <c r="Q4" s="194"/>
      <c r="R4" s="64"/>
      <c r="S4" s="195" t="s">
        <v>2141</v>
      </c>
      <c r="T4" s="196"/>
      <c r="U4" s="196"/>
      <c r="V4" s="183" t="s">
        <v>1648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268</v>
      </c>
      <c r="D6" s="179" t="s">
        <v>1647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1646</v>
      </c>
      <c r="K8" s="71" t="s">
        <v>1645</v>
      </c>
      <c r="L8" s="71" t="s">
        <v>1644</v>
      </c>
      <c r="M8" s="71" t="s">
        <v>1643</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01" customHeight="1" thickTop="1" thickBot="1" x14ac:dyDescent="0.25">
      <c r="B10" s="72" t="s">
        <v>21</v>
      </c>
      <c r="C10" s="183" t="s">
        <v>1642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1641</v>
      </c>
      <c r="C21" s="160"/>
      <c r="D21" s="160"/>
      <c r="E21" s="160"/>
      <c r="F21" s="160"/>
      <c r="G21" s="160"/>
      <c r="H21" s="160"/>
      <c r="I21" s="160"/>
      <c r="J21" s="160"/>
      <c r="K21" s="160"/>
      <c r="L21" s="160"/>
      <c r="M21" s="161" t="s">
        <v>268</v>
      </c>
      <c r="N21" s="161"/>
      <c r="O21" s="161" t="s">
        <v>48</v>
      </c>
      <c r="P21" s="161"/>
      <c r="Q21" s="162" t="s">
        <v>49</v>
      </c>
      <c r="R21" s="162"/>
      <c r="S21" s="80" t="s">
        <v>50</v>
      </c>
      <c r="T21" s="80" t="s">
        <v>51</v>
      </c>
      <c r="U21" s="80" t="s">
        <v>1043</v>
      </c>
      <c r="V21" s="80">
        <f>+IF(ISERR(U21/T21*100),"N/A",ROUND(U21/T21*100,2))</f>
        <v>136</v>
      </c>
      <c r="W21" s="81">
        <f>+IF(ISERR(U21/S21*100),"N/A",ROUND(U21/S21*100,2))</f>
        <v>68</v>
      </c>
    </row>
    <row r="22" spans="2:27" ht="56.25" customHeight="1" x14ac:dyDescent="0.2">
      <c r="B22" s="159" t="s">
        <v>1640</v>
      </c>
      <c r="C22" s="160"/>
      <c r="D22" s="160"/>
      <c r="E22" s="160"/>
      <c r="F22" s="160"/>
      <c r="G22" s="160"/>
      <c r="H22" s="160"/>
      <c r="I22" s="160"/>
      <c r="J22" s="160"/>
      <c r="K22" s="160"/>
      <c r="L22" s="160"/>
      <c r="M22" s="161" t="s">
        <v>268</v>
      </c>
      <c r="N22" s="161"/>
      <c r="O22" s="161" t="s">
        <v>48</v>
      </c>
      <c r="P22" s="161"/>
      <c r="Q22" s="162" t="s">
        <v>1639</v>
      </c>
      <c r="R22" s="162"/>
      <c r="S22" s="80" t="s">
        <v>50</v>
      </c>
      <c r="T22" s="80" t="s">
        <v>672</v>
      </c>
      <c r="U22" s="80" t="s">
        <v>672</v>
      </c>
      <c r="V22" s="80">
        <f>+IF(ISERR(U22/T22*100),"N/A",ROUND(U22/T22*100,2))</f>
        <v>100</v>
      </c>
      <c r="W22" s="81">
        <f>+IF(ISERR(U22/S22*100),"N/A",ROUND(U22/S22*100,2))</f>
        <v>10</v>
      </c>
    </row>
    <row r="23" spans="2:27" ht="56.25" customHeight="1" thickBot="1" x14ac:dyDescent="0.25">
      <c r="B23" s="159" t="s">
        <v>1638</v>
      </c>
      <c r="C23" s="160"/>
      <c r="D23" s="160"/>
      <c r="E23" s="160"/>
      <c r="F23" s="160"/>
      <c r="G23" s="160"/>
      <c r="H23" s="160"/>
      <c r="I23" s="160"/>
      <c r="J23" s="160"/>
      <c r="K23" s="160"/>
      <c r="L23" s="160"/>
      <c r="M23" s="161" t="s">
        <v>268</v>
      </c>
      <c r="N23" s="161"/>
      <c r="O23" s="161" t="s">
        <v>48</v>
      </c>
      <c r="P23" s="161"/>
      <c r="Q23" s="162" t="s">
        <v>68</v>
      </c>
      <c r="R23" s="162"/>
      <c r="S23" s="80" t="s">
        <v>401</v>
      </c>
      <c r="T23" s="80" t="s">
        <v>163</v>
      </c>
      <c r="U23" s="80" t="s">
        <v>163</v>
      </c>
      <c r="V23" s="80" t="str">
        <f>+IF(ISERR(U23/T23*100),"N/A",ROUND(U23/T23*100,2))</f>
        <v>N/A</v>
      </c>
      <c r="W23" s="81" t="str">
        <f>+IF(ISERR(U23/S23*100),"N/A",ROUND(U23/S23*100,2))</f>
        <v>N/A</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256</v>
      </c>
      <c r="F27" s="87"/>
      <c r="G27" s="87"/>
      <c r="H27" s="88"/>
      <c r="I27" s="88"/>
      <c r="J27" s="88"/>
      <c r="K27" s="88"/>
      <c r="L27" s="88"/>
      <c r="M27" s="88"/>
      <c r="N27" s="88"/>
      <c r="O27" s="88"/>
      <c r="P27" s="89"/>
      <c r="Q27" s="89"/>
      <c r="R27" s="90" t="s">
        <v>1637</v>
      </c>
      <c r="S27" s="91" t="s">
        <v>10</v>
      </c>
      <c r="T27" s="89"/>
      <c r="U27" s="91" t="s">
        <v>628</v>
      </c>
      <c r="V27" s="89"/>
      <c r="W27" s="92">
        <f>+IF(ISERR(U27/R27*100),"N/A",ROUND(U27/R27*100,2))</f>
        <v>18.440000000000001</v>
      </c>
    </row>
    <row r="28" spans="2:27" ht="26.25" customHeight="1" thickBot="1" x14ac:dyDescent="0.25">
      <c r="B28" s="154" t="s">
        <v>73</v>
      </c>
      <c r="C28" s="155"/>
      <c r="D28" s="155"/>
      <c r="E28" s="93" t="s">
        <v>256</v>
      </c>
      <c r="F28" s="93"/>
      <c r="G28" s="93"/>
      <c r="H28" s="94"/>
      <c r="I28" s="94"/>
      <c r="J28" s="94"/>
      <c r="K28" s="94"/>
      <c r="L28" s="94"/>
      <c r="M28" s="94"/>
      <c r="N28" s="94"/>
      <c r="O28" s="94"/>
      <c r="P28" s="95"/>
      <c r="Q28" s="95"/>
      <c r="R28" s="96" t="s">
        <v>1637</v>
      </c>
      <c r="S28" s="97" t="s">
        <v>1636</v>
      </c>
      <c r="T28" s="97">
        <f>+IF(ISERR(S28/R28*100),"N/A",ROUND(S28/R28*100,2))</f>
        <v>91.53</v>
      </c>
      <c r="U28" s="97" t="s">
        <v>628</v>
      </c>
      <c r="V28" s="97">
        <f>+IF(ISERR(U28/S28*100),"N/A",ROUND(U28/S28*100,2))</f>
        <v>20.149999999999999</v>
      </c>
      <c r="W28" s="98">
        <f>+IF(ISERR(U28/R28*100),"N/A",ROUND(U28/R28*100,2))</f>
        <v>18.440000000000001</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2219</v>
      </c>
      <c r="C30" s="138"/>
      <c r="D30" s="138"/>
      <c r="E30" s="138"/>
      <c r="F30" s="138"/>
      <c r="G30" s="138"/>
      <c r="H30" s="138"/>
      <c r="I30" s="138"/>
      <c r="J30" s="138"/>
      <c r="K30" s="138"/>
      <c r="L30" s="138"/>
      <c r="M30" s="138"/>
      <c r="N30" s="138"/>
      <c r="O30" s="138"/>
      <c r="P30" s="138"/>
      <c r="Q30" s="138"/>
      <c r="R30" s="138"/>
      <c r="S30" s="138"/>
      <c r="T30" s="138"/>
      <c r="U30" s="138"/>
      <c r="V30" s="138"/>
      <c r="W30" s="139"/>
    </row>
    <row r="31" spans="2:27" ht="70.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2220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4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2221</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1635</v>
      </c>
      <c r="D4" s="190" t="s">
        <v>1634</v>
      </c>
      <c r="E4" s="190"/>
      <c r="F4" s="190"/>
      <c r="G4" s="190"/>
      <c r="H4" s="191"/>
      <c r="I4" s="63"/>
      <c r="J4" s="192" t="s">
        <v>6</v>
      </c>
      <c r="K4" s="190"/>
      <c r="L4" s="62" t="s">
        <v>1680</v>
      </c>
      <c r="M4" s="193" t="s">
        <v>1679</v>
      </c>
      <c r="N4" s="193"/>
      <c r="O4" s="193"/>
      <c r="P4" s="193"/>
      <c r="Q4" s="194"/>
      <c r="R4" s="64"/>
      <c r="S4" s="195" t="s">
        <v>2141</v>
      </c>
      <c r="T4" s="196"/>
      <c r="U4" s="196"/>
      <c r="V4" s="183" t="s">
        <v>1678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1581</v>
      </c>
      <c r="D6" s="179" t="s">
        <v>1677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1579</v>
      </c>
      <c r="D7" s="181" t="s">
        <v>1676</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1675</v>
      </c>
      <c r="K8" s="71" t="s">
        <v>1674</v>
      </c>
      <c r="L8" s="71" t="s">
        <v>1673</v>
      </c>
      <c r="M8" s="71" t="s">
        <v>1672</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77.5" customHeight="1" thickTop="1" thickBot="1" x14ac:dyDescent="0.25">
      <c r="B10" s="72" t="s">
        <v>21</v>
      </c>
      <c r="C10" s="183" t="s">
        <v>1671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1670</v>
      </c>
      <c r="C21" s="160"/>
      <c r="D21" s="160"/>
      <c r="E21" s="160"/>
      <c r="F21" s="160"/>
      <c r="G21" s="160"/>
      <c r="H21" s="160"/>
      <c r="I21" s="160"/>
      <c r="J21" s="160"/>
      <c r="K21" s="160"/>
      <c r="L21" s="160"/>
      <c r="M21" s="161" t="s">
        <v>1581</v>
      </c>
      <c r="N21" s="161"/>
      <c r="O21" s="161" t="s">
        <v>48</v>
      </c>
      <c r="P21" s="161"/>
      <c r="Q21" s="162" t="s">
        <v>49</v>
      </c>
      <c r="R21" s="162"/>
      <c r="S21" s="80" t="s">
        <v>50</v>
      </c>
      <c r="T21" s="80" t="s">
        <v>125</v>
      </c>
      <c r="U21" s="80" t="s">
        <v>1053</v>
      </c>
      <c r="V21" s="80">
        <f t="shared" ref="V21:V30" si="0">+IF(ISERR(U21/T21*100),"N/A",ROUND(U21/T21*100,2))</f>
        <v>108.33</v>
      </c>
      <c r="W21" s="81">
        <f t="shared" ref="W21:W30" si="1">+IF(ISERR(U21/S21*100),"N/A",ROUND(U21/S21*100,2))</f>
        <v>32.5</v>
      </c>
    </row>
    <row r="22" spans="2:27" ht="56.25" customHeight="1" x14ac:dyDescent="0.2">
      <c r="B22" s="159" t="s">
        <v>1669</v>
      </c>
      <c r="C22" s="160"/>
      <c r="D22" s="160"/>
      <c r="E22" s="160"/>
      <c r="F22" s="160"/>
      <c r="G22" s="160"/>
      <c r="H22" s="160"/>
      <c r="I22" s="160"/>
      <c r="J22" s="160"/>
      <c r="K22" s="160"/>
      <c r="L22" s="160"/>
      <c r="M22" s="161" t="s">
        <v>1581</v>
      </c>
      <c r="N22" s="161"/>
      <c r="O22" s="161" t="s">
        <v>48</v>
      </c>
      <c r="P22" s="161"/>
      <c r="Q22" s="162" t="s">
        <v>68</v>
      </c>
      <c r="R22" s="162"/>
      <c r="S22" s="80" t="s">
        <v>50</v>
      </c>
      <c r="T22" s="80" t="s">
        <v>163</v>
      </c>
      <c r="U22" s="80" t="s">
        <v>163</v>
      </c>
      <c r="V22" s="80" t="str">
        <f t="shared" si="0"/>
        <v>N/A</v>
      </c>
      <c r="W22" s="81" t="str">
        <f t="shared" si="1"/>
        <v>N/A</v>
      </c>
    </row>
    <row r="23" spans="2:27" ht="56.25" customHeight="1" x14ac:dyDescent="0.2">
      <c r="B23" s="159" t="s">
        <v>1668</v>
      </c>
      <c r="C23" s="160"/>
      <c r="D23" s="160"/>
      <c r="E23" s="160"/>
      <c r="F23" s="160"/>
      <c r="G23" s="160"/>
      <c r="H23" s="160"/>
      <c r="I23" s="160"/>
      <c r="J23" s="160"/>
      <c r="K23" s="160"/>
      <c r="L23" s="160"/>
      <c r="M23" s="161" t="s">
        <v>1581</v>
      </c>
      <c r="N23" s="161"/>
      <c r="O23" s="161" t="s">
        <v>48</v>
      </c>
      <c r="P23" s="161"/>
      <c r="Q23" s="162" t="s">
        <v>231</v>
      </c>
      <c r="R23" s="162"/>
      <c r="S23" s="80" t="s">
        <v>50</v>
      </c>
      <c r="T23" s="80" t="s">
        <v>51</v>
      </c>
      <c r="U23" s="80" t="s">
        <v>1667</v>
      </c>
      <c r="V23" s="80">
        <f t="shared" si="0"/>
        <v>145</v>
      </c>
      <c r="W23" s="81">
        <f t="shared" si="1"/>
        <v>72.5</v>
      </c>
    </row>
    <row r="24" spans="2:27" ht="56.25" customHeight="1" x14ac:dyDescent="0.2">
      <c r="B24" s="159" t="s">
        <v>1666</v>
      </c>
      <c r="C24" s="160"/>
      <c r="D24" s="160"/>
      <c r="E24" s="160"/>
      <c r="F24" s="160"/>
      <c r="G24" s="160"/>
      <c r="H24" s="160"/>
      <c r="I24" s="160"/>
      <c r="J24" s="160"/>
      <c r="K24" s="160"/>
      <c r="L24" s="160"/>
      <c r="M24" s="161" t="s">
        <v>1581</v>
      </c>
      <c r="N24" s="161"/>
      <c r="O24" s="161" t="s">
        <v>48</v>
      </c>
      <c r="P24" s="161"/>
      <c r="Q24" s="162" t="s">
        <v>68</v>
      </c>
      <c r="R24" s="162"/>
      <c r="S24" s="80" t="s">
        <v>50</v>
      </c>
      <c r="T24" s="80" t="s">
        <v>163</v>
      </c>
      <c r="U24" s="80" t="s">
        <v>163</v>
      </c>
      <c r="V24" s="80" t="str">
        <f t="shared" si="0"/>
        <v>N/A</v>
      </c>
      <c r="W24" s="81" t="str">
        <f t="shared" si="1"/>
        <v>N/A</v>
      </c>
    </row>
    <row r="25" spans="2:27" ht="56.25" customHeight="1" x14ac:dyDescent="0.2">
      <c r="B25" s="159" t="s">
        <v>1665</v>
      </c>
      <c r="C25" s="160"/>
      <c r="D25" s="160"/>
      <c r="E25" s="160"/>
      <c r="F25" s="160"/>
      <c r="G25" s="160"/>
      <c r="H25" s="160"/>
      <c r="I25" s="160"/>
      <c r="J25" s="160"/>
      <c r="K25" s="160"/>
      <c r="L25" s="160"/>
      <c r="M25" s="161" t="s">
        <v>1581</v>
      </c>
      <c r="N25" s="161"/>
      <c r="O25" s="161" t="s">
        <v>48</v>
      </c>
      <c r="P25" s="161"/>
      <c r="Q25" s="162" t="s">
        <v>49</v>
      </c>
      <c r="R25" s="162"/>
      <c r="S25" s="80" t="s">
        <v>50</v>
      </c>
      <c r="T25" s="80" t="s">
        <v>125</v>
      </c>
      <c r="U25" s="80" t="s">
        <v>125</v>
      </c>
      <c r="V25" s="80">
        <f t="shared" si="0"/>
        <v>100</v>
      </c>
      <c r="W25" s="81">
        <f t="shared" si="1"/>
        <v>30</v>
      </c>
    </row>
    <row r="26" spans="2:27" ht="56.25" customHeight="1" x14ac:dyDescent="0.2">
      <c r="B26" s="159" t="s">
        <v>1664</v>
      </c>
      <c r="C26" s="160"/>
      <c r="D26" s="160"/>
      <c r="E26" s="160"/>
      <c r="F26" s="160"/>
      <c r="G26" s="160"/>
      <c r="H26" s="160"/>
      <c r="I26" s="160"/>
      <c r="J26" s="160"/>
      <c r="K26" s="160"/>
      <c r="L26" s="160"/>
      <c r="M26" s="161" t="s">
        <v>1581</v>
      </c>
      <c r="N26" s="161"/>
      <c r="O26" s="161" t="s">
        <v>48</v>
      </c>
      <c r="P26" s="161"/>
      <c r="Q26" s="162" t="s">
        <v>49</v>
      </c>
      <c r="R26" s="162"/>
      <c r="S26" s="80" t="s">
        <v>50</v>
      </c>
      <c r="T26" s="80" t="s">
        <v>125</v>
      </c>
      <c r="U26" s="80" t="s">
        <v>550</v>
      </c>
      <c r="V26" s="80">
        <f t="shared" si="0"/>
        <v>266.67</v>
      </c>
      <c r="W26" s="81">
        <f t="shared" si="1"/>
        <v>80</v>
      </c>
    </row>
    <row r="27" spans="2:27" ht="56.25" customHeight="1" x14ac:dyDescent="0.2">
      <c r="B27" s="159" t="s">
        <v>1663</v>
      </c>
      <c r="C27" s="160"/>
      <c r="D27" s="160"/>
      <c r="E27" s="160"/>
      <c r="F27" s="160"/>
      <c r="G27" s="160"/>
      <c r="H27" s="160"/>
      <c r="I27" s="160"/>
      <c r="J27" s="160"/>
      <c r="K27" s="160"/>
      <c r="L27" s="160"/>
      <c r="M27" s="161" t="s">
        <v>1581</v>
      </c>
      <c r="N27" s="161"/>
      <c r="O27" s="161" t="s">
        <v>48</v>
      </c>
      <c r="P27" s="161"/>
      <c r="Q27" s="162" t="s">
        <v>49</v>
      </c>
      <c r="R27" s="162"/>
      <c r="S27" s="80" t="s">
        <v>50</v>
      </c>
      <c r="T27" s="80" t="s">
        <v>224</v>
      </c>
      <c r="U27" s="80" t="s">
        <v>1662</v>
      </c>
      <c r="V27" s="80">
        <f t="shared" si="0"/>
        <v>128.94</v>
      </c>
      <c r="W27" s="81">
        <f t="shared" si="1"/>
        <v>60.6</v>
      </c>
    </row>
    <row r="28" spans="2:27" ht="56.25" customHeight="1" x14ac:dyDescent="0.2">
      <c r="B28" s="159" t="s">
        <v>1661</v>
      </c>
      <c r="C28" s="160"/>
      <c r="D28" s="160"/>
      <c r="E28" s="160"/>
      <c r="F28" s="160"/>
      <c r="G28" s="160"/>
      <c r="H28" s="160"/>
      <c r="I28" s="160"/>
      <c r="J28" s="160"/>
      <c r="K28" s="160"/>
      <c r="L28" s="160"/>
      <c r="M28" s="161" t="s">
        <v>1581</v>
      </c>
      <c r="N28" s="161"/>
      <c r="O28" s="161" t="s">
        <v>48</v>
      </c>
      <c r="P28" s="161"/>
      <c r="Q28" s="162" t="s">
        <v>49</v>
      </c>
      <c r="R28" s="162"/>
      <c r="S28" s="80" t="s">
        <v>50</v>
      </c>
      <c r="T28" s="80" t="s">
        <v>87</v>
      </c>
      <c r="U28" s="80" t="s">
        <v>1660</v>
      </c>
      <c r="V28" s="80">
        <f t="shared" si="0"/>
        <v>121</v>
      </c>
      <c r="W28" s="81">
        <f t="shared" si="1"/>
        <v>30.25</v>
      </c>
    </row>
    <row r="29" spans="2:27" ht="56.25" customHeight="1" x14ac:dyDescent="0.2">
      <c r="B29" s="159" t="s">
        <v>1659</v>
      </c>
      <c r="C29" s="160"/>
      <c r="D29" s="160"/>
      <c r="E29" s="160"/>
      <c r="F29" s="160"/>
      <c r="G29" s="160"/>
      <c r="H29" s="160"/>
      <c r="I29" s="160"/>
      <c r="J29" s="160"/>
      <c r="K29" s="160"/>
      <c r="L29" s="160"/>
      <c r="M29" s="161" t="s">
        <v>1579</v>
      </c>
      <c r="N29" s="161"/>
      <c r="O29" s="161" t="s">
        <v>48</v>
      </c>
      <c r="P29" s="161"/>
      <c r="Q29" s="162" t="s">
        <v>68</v>
      </c>
      <c r="R29" s="162"/>
      <c r="S29" s="80" t="s">
        <v>119</v>
      </c>
      <c r="T29" s="80" t="s">
        <v>163</v>
      </c>
      <c r="U29" s="80" t="s">
        <v>163</v>
      </c>
      <c r="V29" s="80" t="str">
        <f t="shared" si="0"/>
        <v>N/A</v>
      </c>
      <c r="W29" s="81" t="str">
        <f t="shared" si="1"/>
        <v>N/A</v>
      </c>
    </row>
    <row r="30" spans="2:27" ht="56.25" customHeight="1" thickBot="1" x14ac:dyDescent="0.25">
      <c r="B30" s="159" t="s">
        <v>1658</v>
      </c>
      <c r="C30" s="160"/>
      <c r="D30" s="160"/>
      <c r="E30" s="160"/>
      <c r="F30" s="160"/>
      <c r="G30" s="160"/>
      <c r="H30" s="160"/>
      <c r="I30" s="160"/>
      <c r="J30" s="160"/>
      <c r="K30" s="160"/>
      <c r="L30" s="160"/>
      <c r="M30" s="161" t="s">
        <v>1579</v>
      </c>
      <c r="N30" s="161"/>
      <c r="O30" s="161" t="s">
        <v>48</v>
      </c>
      <c r="P30" s="161"/>
      <c r="Q30" s="162" t="s">
        <v>68</v>
      </c>
      <c r="R30" s="162"/>
      <c r="S30" s="80" t="s">
        <v>50</v>
      </c>
      <c r="T30" s="80" t="s">
        <v>163</v>
      </c>
      <c r="U30" s="80" t="s">
        <v>163</v>
      </c>
      <c r="V30" s="80" t="str">
        <f t="shared" si="0"/>
        <v>N/A</v>
      </c>
      <c r="W30" s="81" t="str">
        <f t="shared" si="1"/>
        <v>N/A</v>
      </c>
    </row>
    <row r="31" spans="2:27" ht="21.75" customHeight="1" thickTop="1" thickBot="1" x14ac:dyDescent="0.25">
      <c r="B31" s="1" t="s">
        <v>63</v>
      </c>
      <c r="C31" s="2"/>
      <c r="D31" s="2"/>
      <c r="E31" s="2"/>
      <c r="F31" s="2"/>
      <c r="G31" s="2"/>
      <c r="H31" s="3"/>
      <c r="I31" s="3"/>
      <c r="J31" s="3"/>
      <c r="K31" s="3"/>
      <c r="L31" s="3"/>
      <c r="M31" s="3"/>
      <c r="N31" s="3"/>
      <c r="O31" s="3"/>
      <c r="P31" s="3"/>
      <c r="Q31" s="3"/>
      <c r="R31" s="3"/>
      <c r="S31" s="3"/>
      <c r="T31" s="3"/>
      <c r="U31" s="3"/>
      <c r="V31" s="3"/>
      <c r="W31" s="4"/>
      <c r="X31" s="82"/>
    </row>
    <row r="32" spans="2:27" ht="29.25" customHeight="1" thickTop="1" thickBot="1" x14ac:dyDescent="0.25">
      <c r="B32" s="143" t="s">
        <v>2096</v>
      </c>
      <c r="C32" s="144"/>
      <c r="D32" s="144"/>
      <c r="E32" s="144"/>
      <c r="F32" s="144"/>
      <c r="G32" s="144"/>
      <c r="H32" s="144"/>
      <c r="I32" s="144"/>
      <c r="J32" s="144"/>
      <c r="K32" s="144"/>
      <c r="L32" s="144"/>
      <c r="M32" s="144"/>
      <c r="N32" s="144"/>
      <c r="O32" s="144"/>
      <c r="P32" s="144"/>
      <c r="Q32" s="145"/>
      <c r="R32" s="83" t="s">
        <v>41</v>
      </c>
      <c r="S32" s="149" t="s">
        <v>42</v>
      </c>
      <c r="T32" s="149"/>
      <c r="U32" s="84" t="s">
        <v>64</v>
      </c>
      <c r="V32" s="150" t="s">
        <v>65</v>
      </c>
      <c r="W32" s="151"/>
    </row>
    <row r="33" spans="2:25" ht="30.75" customHeight="1" thickBot="1" x14ac:dyDescent="0.25">
      <c r="B33" s="146"/>
      <c r="C33" s="147"/>
      <c r="D33" s="147"/>
      <c r="E33" s="147"/>
      <c r="F33" s="147"/>
      <c r="G33" s="147"/>
      <c r="H33" s="147"/>
      <c r="I33" s="147"/>
      <c r="J33" s="147"/>
      <c r="K33" s="147"/>
      <c r="L33" s="147"/>
      <c r="M33" s="147"/>
      <c r="N33" s="147"/>
      <c r="O33" s="147"/>
      <c r="P33" s="147"/>
      <c r="Q33" s="148"/>
      <c r="R33" s="85" t="s">
        <v>66</v>
      </c>
      <c r="S33" s="85" t="s">
        <v>66</v>
      </c>
      <c r="T33" s="85" t="s">
        <v>48</v>
      </c>
      <c r="U33" s="85" t="s">
        <v>66</v>
      </c>
      <c r="V33" s="85" t="s">
        <v>67</v>
      </c>
      <c r="W33" s="86" t="s">
        <v>68</v>
      </c>
      <c r="Y33" s="82"/>
    </row>
    <row r="34" spans="2:25" ht="23.25" customHeight="1" thickBot="1" x14ac:dyDescent="0.25">
      <c r="B34" s="152" t="s">
        <v>69</v>
      </c>
      <c r="C34" s="153"/>
      <c r="D34" s="153"/>
      <c r="E34" s="87" t="s">
        <v>1657</v>
      </c>
      <c r="F34" s="87"/>
      <c r="G34" s="87"/>
      <c r="H34" s="88"/>
      <c r="I34" s="88"/>
      <c r="J34" s="88"/>
      <c r="K34" s="88"/>
      <c r="L34" s="88"/>
      <c r="M34" s="88"/>
      <c r="N34" s="88"/>
      <c r="O34" s="88"/>
      <c r="P34" s="89"/>
      <c r="Q34" s="89"/>
      <c r="R34" s="90" t="s">
        <v>1656</v>
      </c>
      <c r="S34" s="91" t="s">
        <v>10</v>
      </c>
      <c r="T34" s="89"/>
      <c r="U34" s="91" t="s">
        <v>450</v>
      </c>
      <c r="V34" s="89"/>
      <c r="W34" s="92">
        <f>+IF(ISERR(U34/R34*100),"N/A",ROUND(U34/R34*100,2))</f>
        <v>30.83</v>
      </c>
    </row>
    <row r="35" spans="2:25" ht="26.25" customHeight="1" x14ac:dyDescent="0.2">
      <c r="B35" s="154" t="s">
        <v>73</v>
      </c>
      <c r="C35" s="155"/>
      <c r="D35" s="155"/>
      <c r="E35" s="93" t="s">
        <v>1657</v>
      </c>
      <c r="F35" s="93"/>
      <c r="G35" s="93"/>
      <c r="H35" s="94"/>
      <c r="I35" s="94"/>
      <c r="J35" s="94"/>
      <c r="K35" s="94"/>
      <c r="L35" s="94"/>
      <c r="M35" s="94"/>
      <c r="N35" s="94"/>
      <c r="O35" s="94"/>
      <c r="P35" s="95"/>
      <c r="Q35" s="95"/>
      <c r="R35" s="96" t="s">
        <v>1656</v>
      </c>
      <c r="S35" s="97" t="s">
        <v>1655</v>
      </c>
      <c r="T35" s="97">
        <f>+IF(ISERR(S35/R35*100),"N/A",ROUND(S35/R35*100,2))</f>
        <v>75.81</v>
      </c>
      <c r="U35" s="97" t="s">
        <v>450</v>
      </c>
      <c r="V35" s="97">
        <f>+IF(ISERR(U35/S35*100),"N/A",ROUND(U35/S35*100,2))</f>
        <v>40.67</v>
      </c>
      <c r="W35" s="98">
        <f>+IF(ISERR(U35/R35*100),"N/A",ROUND(U35/R35*100,2))</f>
        <v>30.83</v>
      </c>
    </row>
    <row r="36" spans="2:25" ht="23.25" customHeight="1" thickBot="1" x14ac:dyDescent="0.25">
      <c r="B36" s="152" t="s">
        <v>69</v>
      </c>
      <c r="C36" s="153"/>
      <c r="D36" s="153"/>
      <c r="E36" s="87" t="s">
        <v>1654</v>
      </c>
      <c r="F36" s="87"/>
      <c r="G36" s="87"/>
      <c r="H36" s="88"/>
      <c r="I36" s="88"/>
      <c r="J36" s="88"/>
      <c r="K36" s="88"/>
      <c r="L36" s="88"/>
      <c r="M36" s="88"/>
      <c r="N36" s="88"/>
      <c r="O36" s="88"/>
      <c r="P36" s="89"/>
      <c r="Q36" s="89"/>
      <c r="R36" s="90" t="s">
        <v>1653</v>
      </c>
      <c r="S36" s="91" t="s">
        <v>10</v>
      </c>
      <c r="T36" s="89"/>
      <c r="U36" s="91" t="s">
        <v>1651</v>
      </c>
      <c r="V36" s="89"/>
      <c r="W36" s="92">
        <f>+IF(ISERR(U36/R36*100),"N/A",ROUND(U36/R36*100,2))</f>
        <v>53.04</v>
      </c>
    </row>
    <row r="37" spans="2:25" ht="26.25" customHeight="1" thickBot="1" x14ac:dyDescent="0.25">
      <c r="B37" s="154" t="s">
        <v>73</v>
      </c>
      <c r="C37" s="155"/>
      <c r="D37" s="155"/>
      <c r="E37" s="93" t="s">
        <v>1654</v>
      </c>
      <c r="F37" s="93"/>
      <c r="G37" s="93"/>
      <c r="H37" s="94"/>
      <c r="I37" s="94"/>
      <c r="J37" s="94"/>
      <c r="K37" s="94"/>
      <c r="L37" s="94"/>
      <c r="M37" s="94"/>
      <c r="N37" s="94"/>
      <c r="O37" s="94"/>
      <c r="P37" s="95"/>
      <c r="Q37" s="95"/>
      <c r="R37" s="96" t="s">
        <v>1653</v>
      </c>
      <c r="S37" s="97" t="s">
        <v>1652</v>
      </c>
      <c r="T37" s="97">
        <f>+IF(ISERR(S37/R37*100),"N/A",ROUND(S37/R37*100,2))</f>
        <v>70.319999999999993</v>
      </c>
      <c r="U37" s="97" t="s">
        <v>1651</v>
      </c>
      <c r="V37" s="97">
        <f>+IF(ISERR(U37/S37*100),"N/A",ROUND(U37/S37*100,2))</f>
        <v>75.430000000000007</v>
      </c>
      <c r="W37" s="98">
        <f>+IF(ISERR(U37/R37*100),"N/A",ROUND(U37/R37*100,2))</f>
        <v>53.04</v>
      </c>
    </row>
    <row r="38" spans="2:25" ht="22.5" customHeight="1" thickTop="1" thickBot="1" x14ac:dyDescent="0.25">
      <c r="B38" s="1" t="s">
        <v>76</v>
      </c>
      <c r="C38" s="2"/>
      <c r="D38" s="2"/>
      <c r="E38" s="2"/>
      <c r="F38" s="2"/>
      <c r="G38" s="2"/>
      <c r="H38" s="3"/>
      <c r="I38" s="3"/>
      <c r="J38" s="3"/>
      <c r="K38" s="3"/>
      <c r="L38" s="3"/>
      <c r="M38" s="3"/>
      <c r="N38" s="3"/>
      <c r="O38" s="3"/>
      <c r="P38" s="3"/>
      <c r="Q38" s="3"/>
      <c r="R38" s="3"/>
      <c r="S38" s="3"/>
      <c r="T38" s="3"/>
      <c r="U38" s="3"/>
      <c r="V38" s="3"/>
      <c r="W38" s="4"/>
    </row>
    <row r="39" spans="2:25" ht="37.5" customHeight="1" thickTop="1" x14ac:dyDescent="0.2">
      <c r="B39" s="137" t="s">
        <v>2216</v>
      </c>
      <c r="C39" s="138"/>
      <c r="D39" s="138"/>
      <c r="E39" s="138"/>
      <c r="F39" s="138"/>
      <c r="G39" s="138"/>
      <c r="H39" s="138"/>
      <c r="I39" s="138"/>
      <c r="J39" s="138"/>
      <c r="K39" s="138"/>
      <c r="L39" s="138"/>
      <c r="M39" s="138"/>
      <c r="N39" s="138"/>
      <c r="O39" s="138"/>
      <c r="P39" s="138"/>
      <c r="Q39" s="138"/>
      <c r="R39" s="138"/>
      <c r="S39" s="138"/>
      <c r="T39" s="138"/>
      <c r="U39" s="138"/>
      <c r="V39" s="138"/>
      <c r="W39" s="139"/>
    </row>
    <row r="40" spans="2:25" ht="234" customHeight="1" thickBot="1" x14ac:dyDescent="0.25">
      <c r="B40" s="156"/>
      <c r="C40" s="157"/>
      <c r="D40" s="157"/>
      <c r="E40" s="157"/>
      <c r="F40" s="157"/>
      <c r="G40" s="157"/>
      <c r="H40" s="157"/>
      <c r="I40" s="157"/>
      <c r="J40" s="157"/>
      <c r="K40" s="157"/>
      <c r="L40" s="157"/>
      <c r="M40" s="157"/>
      <c r="N40" s="157"/>
      <c r="O40" s="157"/>
      <c r="P40" s="157"/>
      <c r="Q40" s="157"/>
      <c r="R40" s="157"/>
      <c r="S40" s="157"/>
      <c r="T40" s="157"/>
      <c r="U40" s="157"/>
      <c r="V40" s="157"/>
      <c r="W40" s="158"/>
    </row>
    <row r="41" spans="2:25" ht="37.5" customHeight="1" thickTop="1" x14ac:dyDescent="0.2">
      <c r="B41" s="137" t="s">
        <v>2217</v>
      </c>
      <c r="C41" s="138"/>
      <c r="D41" s="138"/>
      <c r="E41" s="138"/>
      <c r="F41" s="138"/>
      <c r="G41" s="138"/>
      <c r="H41" s="138"/>
      <c r="I41" s="138"/>
      <c r="J41" s="138"/>
      <c r="K41" s="138"/>
      <c r="L41" s="138"/>
      <c r="M41" s="138"/>
      <c r="N41" s="138"/>
      <c r="O41" s="138"/>
      <c r="P41" s="138"/>
      <c r="Q41" s="138"/>
      <c r="R41" s="138"/>
      <c r="S41" s="138"/>
      <c r="T41" s="138"/>
      <c r="U41" s="138"/>
      <c r="V41" s="138"/>
      <c r="W41" s="139"/>
    </row>
    <row r="42" spans="2:25" ht="119.25" customHeight="1" thickBot="1" x14ac:dyDescent="0.25">
      <c r="B42" s="156"/>
      <c r="C42" s="157"/>
      <c r="D42" s="157"/>
      <c r="E42" s="157"/>
      <c r="F42" s="157"/>
      <c r="G42" s="157"/>
      <c r="H42" s="157"/>
      <c r="I42" s="157"/>
      <c r="J42" s="157"/>
      <c r="K42" s="157"/>
      <c r="L42" s="157"/>
      <c r="M42" s="157"/>
      <c r="N42" s="157"/>
      <c r="O42" s="157"/>
      <c r="P42" s="157"/>
      <c r="Q42" s="157"/>
      <c r="R42" s="157"/>
      <c r="S42" s="157"/>
      <c r="T42" s="157"/>
      <c r="U42" s="157"/>
      <c r="V42" s="157"/>
      <c r="W42" s="158"/>
    </row>
    <row r="43" spans="2:25" ht="37.5" customHeight="1" thickTop="1" x14ac:dyDescent="0.2">
      <c r="B43" s="137" t="s">
        <v>2218</v>
      </c>
      <c r="C43" s="138"/>
      <c r="D43" s="138"/>
      <c r="E43" s="138"/>
      <c r="F43" s="138"/>
      <c r="G43" s="138"/>
      <c r="H43" s="138"/>
      <c r="I43" s="138"/>
      <c r="J43" s="138"/>
      <c r="K43" s="138"/>
      <c r="L43" s="138"/>
      <c r="M43" s="138"/>
      <c r="N43" s="138"/>
      <c r="O43" s="138"/>
      <c r="P43" s="138"/>
      <c r="Q43" s="138"/>
      <c r="R43" s="138"/>
      <c r="S43" s="138"/>
      <c r="T43" s="138"/>
      <c r="U43" s="138"/>
      <c r="V43" s="138"/>
      <c r="W43" s="139"/>
    </row>
    <row r="44" spans="2:25" ht="48.75" customHeight="1" thickBot="1" x14ac:dyDescent="0.25">
      <c r="B44" s="140"/>
      <c r="C44" s="141"/>
      <c r="D44" s="141"/>
      <c r="E44" s="141"/>
      <c r="F44" s="141"/>
      <c r="G44" s="141"/>
      <c r="H44" s="141"/>
      <c r="I44" s="141"/>
      <c r="J44" s="141"/>
      <c r="K44" s="141"/>
      <c r="L44" s="141"/>
      <c r="M44" s="141"/>
      <c r="N44" s="141"/>
      <c r="O44" s="141"/>
      <c r="P44" s="141"/>
      <c r="Q44" s="141"/>
      <c r="R44" s="141"/>
      <c r="S44" s="141"/>
      <c r="T44" s="141"/>
      <c r="U44" s="141"/>
      <c r="V44" s="141"/>
      <c r="W44" s="142"/>
    </row>
  </sheetData>
  <mergeCells count="89">
    <mergeCell ref="S32:T32"/>
    <mergeCell ref="B41:W42"/>
    <mergeCell ref="B43:W44"/>
    <mergeCell ref="V32:W32"/>
    <mergeCell ref="B34:D34"/>
    <mergeCell ref="B35:D35"/>
    <mergeCell ref="B36:D36"/>
    <mergeCell ref="B37:D37"/>
    <mergeCell ref="B39:W40"/>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0" min="1" max="22" man="1"/>
    <brk id="42"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89.25" customHeight="1" thickTop="1" thickBot="1" x14ac:dyDescent="0.25">
      <c r="A4" s="60"/>
      <c r="B4" s="61" t="s">
        <v>3</v>
      </c>
      <c r="C4" s="62" t="s">
        <v>1635</v>
      </c>
      <c r="D4" s="190" t="s">
        <v>1634</v>
      </c>
      <c r="E4" s="190"/>
      <c r="F4" s="190"/>
      <c r="G4" s="190"/>
      <c r="H4" s="191"/>
      <c r="I4" s="63"/>
      <c r="J4" s="192" t="s">
        <v>6</v>
      </c>
      <c r="K4" s="190"/>
      <c r="L4" s="62" t="s">
        <v>1703</v>
      </c>
      <c r="M4" s="193" t="s">
        <v>1702</v>
      </c>
      <c r="N4" s="193"/>
      <c r="O4" s="193"/>
      <c r="P4" s="193"/>
      <c r="Q4" s="194"/>
      <c r="R4" s="64"/>
      <c r="S4" s="195" t="s">
        <v>2141</v>
      </c>
      <c r="T4" s="196"/>
      <c r="U4" s="196"/>
      <c r="V4" s="183" t="s">
        <v>1701</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292</v>
      </c>
      <c r="D6" s="179" t="s">
        <v>1700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1687</v>
      </c>
      <c r="D7" s="181" t="s">
        <v>1699</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1629</v>
      </c>
      <c r="K8" s="71" t="s">
        <v>1698</v>
      </c>
      <c r="L8" s="71" t="s">
        <v>1697</v>
      </c>
      <c r="M8" s="71" t="s">
        <v>1696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396" customHeight="1" thickTop="1" thickBot="1" x14ac:dyDescent="0.25">
      <c r="B10" s="72" t="s">
        <v>21</v>
      </c>
      <c r="C10" s="200" t="s">
        <v>1695</v>
      </c>
      <c r="D10" s="200"/>
      <c r="E10" s="200"/>
      <c r="F10" s="200"/>
      <c r="G10" s="200"/>
      <c r="H10" s="200"/>
      <c r="I10" s="200"/>
      <c r="J10" s="200"/>
      <c r="K10" s="200"/>
      <c r="L10" s="200"/>
      <c r="M10" s="200"/>
      <c r="N10" s="200"/>
      <c r="O10" s="200"/>
      <c r="P10" s="200"/>
      <c r="Q10" s="200"/>
      <c r="R10" s="200"/>
      <c r="S10" s="200"/>
      <c r="T10" s="200"/>
      <c r="U10" s="200"/>
      <c r="V10" s="200"/>
      <c r="W10" s="201"/>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1694</v>
      </c>
      <c r="C21" s="160"/>
      <c r="D21" s="160"/>
      <c r="E21" s="160"/>
      <c r="F21" s="160"/>
      <c r="G21" s="160"/>
      <c r="H21" s="160"/>
      <c r="I21" s="160"/>
      <c r="J21" s="160"/>
      <c r="K21" s="160"/>
      <c r="L21" s="160"/>
      <c r="M21" s="161" t="s">
        <v>292</v>
      </c>
      <c r="N21" s="161"/>
      <c r="O21" s="161" t="s">
        <v>48</v>
      </c>
      <c r="P21" s="161"/>
      <c r="Q21" s="162" t="s">
        <v>68</v>
      </c>
      <c r="R21" s="162"/>
      <c r="S21" s="80" t="s">
        <v>50</v>
      </c>
      <c r="T21" s="80" t="s">
        <v>163</v>
      </c>
      <c r="U21" s="80" t="s">
        <v>163</v>
      </c>
      <c r="V21" s="80" t="str">
        <f t="shared" ref="V21:V27" si="0">+IF(ISERR(U21/T21*100),"N/A",ROUND(U21/T21*100,2))</f>
        <v>N/A</v>
      </c>
      <c r="W21" s="81" t="str">
        <f t="shared" ref="W21:W27" si="1">+IF(ISERR(U21/S21*100),"N/A",ROUND(U21/S21*100,2))</f>
        <v>N/A</v>
      </c>
    </row>
    <row r="22" spans="2:27" ht="56.25" customHeight="1" x14ac:dyDescent="0.2">
      <c r="B22" s="159" t="s">
        <v>1693</v>
      </c>
      <c r="C22" s="160"/>
      <c r="D22" s="160"/>
      <c r="E22" s="160"/>
      <c r="F22" s="160"/>
      <c r="G22" s="160"/>
      <c r="H22" s="160"/>
      <c r="I22" s="160"/>
      <c r="J22" s="160"/>
      <c r="K22" s="160"/>
      <c r="L22" s="160"/>
      <c r="M22" s="161" t="s">
        <v>292</v>
      </c>
      <c r="N22" s="161"/>
      <c r="O22" s="161" t="s">
        <v>48</v>
      </c>
      <c r="P22" s="161"/>
      <c r="Q22" s="162" t="s">
        <v>49</v>
      </c>
      <c r="R22" s="162"/>
      <c r="S22" s="80" t="s">
        <v>50</v>
      </c>
      <c r="T22" s="80" t="s">
        <v>641</v>
      </c>
      <c r="U22" s="80" t="s">
        <v>125</v>
      </c>
      <c r="V22" s="80">
        <f t="shared" si="0"/>
        <v>50</v>
      </c>
      <c r="W22" s="81">
        <f t="shared" si="1"/>
        <v>30</v>
      </c>
    </row>
    <row r="23" spans="2:27" ht="56.25" customHeight="1" x14ac:dyDescent="0.2">
      <c r="B23" s="159" t="s">
        <v>1692</v>
      </c>
      <c r="C23" s="160"/>
      <c r="D23" s="160"/>
      <c r="E23" s="160"/>
      <c r="F23" s="160"/>
      <c r="G23" s="160"/>
      <c r="H23" s="160"/>
      <c r="I23" s="160"/>
      <c r="J23" s="160"/>
      <c r="K23" s="160"/>
      <c r="L23" s="160"/>
      <c r="M23" s="161" t="s">
        <v>292</v>
      </c>
      <c r="N23" s="161"/>
      <c r="O23" s="161" t="s">
        <v>48</v>
      </c>
      <c r="P23" s="161"/>
      <c r="Q23" s="162" t="s">
        <v>49</v>
      </c>
      <c r="R23" s="162"/>
      <c r="S23" s="80" t="s">
        <v>50</v>
      </c>
      <c r="T23" s="80" t="s">
        <v>641</v>
      </c>
      <c r="U23" s="80" t="s">
        <v>125</v>
      </c>
      <c r="V23" s="80">
        <f t="shared" si="0"/>
        <v>50</v>
      </c>
      <c r="W23" s="81">
        <f t="shared" si="1"/>
        <v>30</v>
      </c>
    </row>
    <row r="24" spans="2:27" ht="56.25" customHeight="1" x14ac:dyDescent="0.2">
      <c r="B24" s="159" t="s">
        <v>1691</v>
      </c>
      <c r="C24" s="160"/>
      <c r="D24" s="160"/>
      <c r="E24" s="160"/>
      <c r="F24" s="160"/>
      <c r="G24" s="160"/>
      <c r="H24" s="160"/>
      <c r="I24" s="160"/>
      <c r="J24" s="160"/>
      <c r="K24" s="160"/>
      <c r="L24" s="160"/>
      <c r="M24" s="161" t="s">
        <v>292</v>
      </c>
      <c r="N24" s="161"/>
      <c r="O24" s="161" t="s">
        <v>48</v>
      </c>
      <c r="P24" s="161"/>
      <c r="Q24" s="162" t="s">
        <v>49</v>
      </c>
      <c r="R24" s="162"/>
      <c r="S24" s="80" t="s">
        <v>50</v>
      </c>
      <c r="T24" s="80" t="s">
        <v>641</v>
      </c>
      <c r="U24" s="80" t="s">
        <v>125</v>
      </c>
      <c r="V24" s="80">
        <f t="shared" si="0"/>
        <v>50</v>
      </c>
      <c r="W24" s="81">
        <f t="shared" si="1"/>
        <v>30</v>
      </c>
    </row>
    <row r="25" spans="2:27" ht="56.25" customHeight="1" x14ac:dyDescent="0.2">
      <c r="B25" s="159" t="s">
        <v>1690</v>
      </c>
      <c r="C25" s="160"/>
      <c r="D25" s="160"/>
      <c r="E25" s="160"/>
      <c r="F25" s="160"/>
      <c r="G25" s="160"/>
      <c r="H25" s="160"/>
      <c r="I25" s="160"/>
      <c r="J25" s="160"/>
      <c r="K25" s="160"/>
      <c r="L25" s="160"/>
      <c r="M25" s="161" t="s">
        <v>292</v>
      </c>
      <c r="N25" s="161"/>
      <c r="O25" s="161" t="s">
        <v>48</v>
      </c>
      <c r="P25" s="161"/>
      <c r="Q25" s="162" t="s">
        <v>49</v>
      </c>
      <c r="R25" s="162"/>
      <c r="S25" s="80" t="s">
        <v>50</v>
      </c>
      <c r="T25" s="80" t="s">
        <v>641</v>
      </c>
      <c r="U25" s="80" t="s">
        <v>125</v>
      </c>
      <c r="V25" s="80">
        <f t="shared" si="0"/>
        <v>50</v>
      </c>
      <c r="W25" s="81">
        <f t="shared" si="1"/>
        <v>30</v>
      </c>
    </row>
    <row r="26" spans="2:27" ht="56.25" customHeight="1" x14ac:dyDescent="0.2">
      <c r="B26" s="159" t="s">
        <v>1689</v>
      </c>
      <c r="C26" s="160"/>
      <c r="D26" s="160"/>
      <c r="E26" s="160"/>
      <c r="F26" s="160"/>
      <c r="G26" s="160"/>
      <c r="H26" s="160"/>
      <c r="I26" s="160"/>
      <c r="J26" s="160"/>
      <c r="K26" s="160"/>
      <c r="L26" s="160"/>
      <c r="M26" s="161" t="s">
        <v>1687</v>
      </c>
      <c r="N26" s="161"/>
      <c r="O26" s="161" t="s">
        <v>48</v>
      </c>
      <c r="P26" s="161"/>
      <c r="Q26" s="162" t="s">
        <v>68</v>
      </c>
      <c r="R26" s="162"/>
      <c r="S26" s="80" t="s">
        <v>50</v>
      </c>
      <c r="T26" s="80" t="s">
        <v>163</v>
      </c>
      <c r="U26" s="80" t="s">
        <v>163</v>
      </c>
      <c r="V26" s="80" t="str">
        <f t="shared" si="0"/>
        <v>N/A</v>
      </c>
      <c r="W26" s="81" t="str">
        <f t="shared" si="1"/>
        <v>N/A</v>
      </c>
    </row>
    <row r="27" spans="2:27" ht="56.25" customHeight="1" thickBot="1" x14ac:dyDescent="0.25">
      <c r="B27" s="159" t="s">
        <v>1688</v>
      </c>
      <c r="C27" s="160"/>
      <c r="D27" s="160"/>
      <c r="E27" s="160"/>
      <c r="F27" s="160"/>
      <c r="G27" s="160"/>
      <c r="H27" s="160"/>
      <c r="I27" s="160"/>
      <c r="J27" s="160"/>
      <c r="K27" s="160"/>
      <c r="L27" s="160"/>
      <c r="M27" s="161" t="s">
        <v>1687</v>
      </c>
      <c r="N27" s="161"/>
      <c r="O27" s="161" t="s">
        <v>48</v>
      </c>
      <c r="P27" s="161"/>
      <c r="Q27" s="162" t="s">
        <v>49</v>
      </c>
      <c r="R27" s="162"/>
      <c r="S27" s="80" t="s">
        <v>50</v>
      </c>
      <c r="T27" s="80" t="s">
        <v>1539</v>
      </c>
      <c r="U27" s="80" t="s">
        <v>1686</v>
      </c>
      <c r="V27" s="80">
        <f t="shared" si="0"/>
        <v>136.74</v>
      </c>
      <c r="W27" s="81">
        <f t="shared" si="1"/>
        <v>88.88</v>
      </c>
    </row>
    <row r="28" spans="2:27" ht="21.75" customHeight="1" thickTop="1" thickBot="1" x14ac:dyDescent="0.25">
      <c r="B28" s="1" t="s">
        <v>63</v>
      </c>
      <c r="C28" s="2"/>
      <c r="D28" s="2"/>
      <c r="E28" s="2"/>
      <c r="F28" s="2"/>
      <c r="G28" s="2"/>
      <c r="H28" s="3"/>
      <c r="I28" s="3"/>
      <c r="J28" s="3"/>
      <c r="K28" s="3"/>
      <c r="L28" s="3"/>
      <c r="M28" s="3"/>
      <c r="N28" s="3"/>
      <c r="O28" s="3"/>
      <c r="P28" s="3"/>
      <c r="Q28" s="3"/>
      <c r="R28" s="3"/>
      <c r="S28" s="3"/>
      <c r="T28" s="3"/>
      <c r="U28" s="3"/>
      <c r="V28" s="3"/>
      <c r="W28" s="4"/>
      <c r="X28" s="82"/>
    </row>
    <row r="29" spans="2:27" ht="29.25" customHeight="1" thickTop="1" thickBot="1" x14ac:dyDescent="0.25">
      <c r="B29" s="143" t="s">
        <v>2096</v>
      </c>
      <c r="C29" s="144"/>
      <c r="D29" s="144"/>
      <c r="E29" s="144"/>
      <c r="F29" s="144"/>
      <c r="G29" s="144"/>
      <c r="H29" s="144"/>
      <c r="I29" s="144"/>
      <c r="J29" s="144"/>
      <c r="K29" s="144"/>
      <c r="L29" s="144"/>
      <c r="M29" s="144"/>
      <c r="N29" s="144"/>
      <c r="O29" s="144"/>
      <c r="P29" s="144"/>
      <c r="Q29" s="145"/>
      <c r="R29" s="83" t="s">
        <v>41</v>
      </c>
      <c r="S29" s="149" t="s">
        <v>42</v>
      </c>
      <c r="T29" s="149"/>
      <c r="U29" s="84" t="s">
        <v>64</v>
      </c>
      <c r="V29" s="150" t="s">
        <v>65</v>
      </c>
      <c r="W29" s="151"/>
    </row>
    <row r="30" spans="2:27" ht="30.75" customHeight="1" thickBot="1" x14ac:dyDescent="0.25">
      <c r="B30" s="146"/>
      <c r="C30" s="147"/>
      <c r="D30" s="147"/>
      <c r="E30" s="147"/>
      <c r="F30" s="147"/>
      <c r="G30" s="147"/>
      <c r="H30" s="147"/>
      <c r="I30" s="147"/>
      <c r="J30" s="147"/>
      <c r="K30" s="147"/>
      <c r="L30" s="147"/>
      <c r="M30" s="147"/>
      <c r="N30" s="147"/>
      <c r="O30" s="147"/>
      <c r="P30" s="147"/>
      <c r="Q30" s="148"/>
      <c r="R30" s="85" t="s">
        <v>66</v>
      </c>
      <c r="S30" s="85" t="s">
        <v>66</v>
      </c>
      <c r="T30" s="85" t="s">
        <v>48</v>
      </c>
      <c r="U30" s="85" t="s">
        <v>66</v>
      </c>
      <c r="V30" s="85" t="s">
        <v>67</v>
      </c>
      <c r="W30" s="86" t="s">
        <v>68</v>
      </c>
      <c r="Y30" s="82"/>
    </row>
    <row r="31" spans="2:27" ht="23.25" customHeight="1" thickBot="1" x14ac:dyDescent="0.25">
      <c r="B31" s="152" t="s">
        <v>69</v>
      </c>
      <c r="C31" s="153"/>
      <c r="D31" s="153"/>
      <c r="E31" s="87" t="s">
        <v>289</v>
      </c>
      <c r="F31" s="87"/>
      <c r="G31" s="87"/>
      <c r="H31" s="88"/>
      <c r="I31" s="88"/>
      <c r="J31" s="88"/>
      <c r="K31" s="88"/>
      <c r="L31" s="88"/>
      <c r="M31" s="88"/>
      <c r="N31" s="88"/>
      <c r="O31" s="88"/>
      <c r="P31" s="89"/>
      <c r="Q31" s="89"/>
      <c r="R31" s="90" t="s">
        <v>1469</v>
      </c>
      <c r="S31" s="91" t="s">
        <v>10</v>
      </c>
      <c r="T31" s="89"/>
      <c r="U31" s="91" t="s">
        <v>62</v>
      </c>
      <c r="V31" s="89"/>
      <c r="W31" s="92">
        <f>+IF(ISERR(U31/R31*100),"N/A",ROUND(U31/R31*100,2))</f>
        <v>0</v>
      </c>
    </row>
    <row r="32" spans="2:27" ht="26.25" customHeight="1" x14ac:dyDescent="0.2">
      <c r="B32" s="154" t="s">
        <v>73</v>
      </c>
      <c r="C32" s="155"/>
      <c r="D32" s="155"/>
      <c r="E32" s="93" t="s">
        <v>289</v>
      </c>
      <c r="F32" s="93"/>
      <c r="G32" s="93"/>
      <c r="H32" s="94"/>
      <c r="I32" s="94"/>
      <c r="J32" s="94"/>
      <c r="K32" s="94"/>
      <c r="L32" s="94"/>
      <c r="M32" s="94"/>
      <c r="N32" s="94"/>
      <c r="O32" s="94"/>
      <c r="P32" s="95"/>
      <c r="Q32" s="95"/>
      <c r="R32" s="96" t="s">
        <v>1469</v>
      </c>
      <c r="S32" s="97" t="s">
        <v>1685</v>
      </c>
      <c r="T32" s="97">
        <f>+IF(ISERR(S32/R32*100),"N/A",ROUND(S32/R32*100,2))</f>
        <v>73.08</v>
      </c>
      <c r="U32" s="97" t="s">
        <v>62</v>
      </c>
      <c r="V32" s="97">
        <f>+IF(ISERR(U32/S32*100),"N/A",ROUND(U32/S32*100,2))</f>
        <v>0</v>
      </c>
      <c r="W32" s="98">
        <f>+IF(ISERR(U32/R32*100),"N/A",ROUND(U32/R32*100,2))</f>
        <v>0</v>
      </c>
    </row>
    <row r="33" spans="2:23" ht="23.25" customHeight="1" thickBot="1" x14ac:dyDescent="0.25">
      <c r="B33" s="152" t="s">
        <v>69</v>
      </c>
      <c r="C33" s="153"/>
      <c r="D33" s="153"/>
      <c r="E33" s="87" t="s">
        <v>1684</v>
      </c>
      <c r="F33" s="87"/>
      <c r="G33" s="87"/>
      <c r="H33" s="88"/>
      <c r="I33" s="88"/>
      <c r="J33" s="88"/>
      <c r="K33" s="88"/>
      <c r="L33" s="88"/>
      <c r="M33" s="88"/>
      <c r="N33" s="88"/>
      <c r="O33" s="88"/>
      <c r="P33" s="89"/>
      <c r="Q33" s="89"/>
      <c r="R33" s="90" t="s">
        <v>1683</v>
      </c>
      <c r="S33" s="91" t="s">
        <v>10</v>
      </c>
      <c r="T33" s="89"/>
      <c r="U33" s="91" t="s">
        <v>1681</v>
      </c>
      <c r="V33" s="89"/>
      <c r="W33" s="92">
        <f>+IF(ISERR(U33/R33*100),"N/A",ROUND(U33/R33*100,2))</f>
        <v>13.62</v>
      </c>
    </row>
    <row r="34" spans="2:23" ht="26.25" customHeight="1" thickBot="1" x14ac:dyDescent="0.25">
      <c r="B34" s="154" t="s">
        <v>73</v>
      </c>
      <c r="C34" s="155"/>
      <c r="D34" s="155"/>
      <c r="E34" s="93" t="s">
        <v>1684</v>
      </c>
      <c r="F34" s="93"/>
      <c r="G34" s="93"/>
      <c r="H34" s="94"/>
      <c r="I34" s="94"/>
      <c r="J34" s="94"/>
      <c r="K34" s="94"/>
      <c r="L34" s="94"/>
      <c r="M34" s="94"/>
      <c r="N34" s="94"/>
      <c r="O34" s="94"/>
      <c r="P34" s="95"/>
      <c r="Q34" s="95"/>
      <c r="R34" s="96" t="s">
        <v>1683</v>
      </c>
      <c r="S34" s="97" t="s">
        <v>1682</v>
      </c>
      <c r="T34" s="97">
        <f>+IF(ISERR(S34/R34*100),"N/A",ROUND(S34/R34*100,2))</f>
        <v>49.71</v>
      </c>
      <c r="U34" s="97" t="s">
        <v>1681</v>
      </c>
      <c r="V34" s="97">
        <f>+IF(ISERR(U34/S34*100),"N/A",ROUND(U34/S34*100,2))</f>
        <v>27.41</v>
      </c>
      <c r="W34" s="98">
        <f>+IF(ISERR(U34/R34*100),"N/A",ROUND(U34/R34*100,2))</f>
        <v>13.62</v>
      </c>
    </row>
    <row r="35" spans="2:23" ht="22.5" customHeight="1" thickTop="1" thickBot="1" x14ac:dyDescent="0.25">
      <c r="B35" s="1" t="s">
        <v>76</v>
      </c>
      <c r="C35" s="2"/>
      <c r="D35" s="2"/>
      <c r="E35" s="2"/>
      <c r="F35" s="2"/>
      <c r="G35" s="2"/>
      <c r="H35" s="3"/>
      <c r="I35" s="3"/>
      <c r="J35" s="3"/>
      <c r="K35" s="3"/>
      <c r="L35" s="3"/>
      <c r="M35" s="3"/>
      <c r="N35" s="3"/>
      <c r="O35" s="3"/>
      <c r="P35" s="3"/>
      <c r="Q35" s="3"/>
      <c r="R35" s="3"/>
      <c r="S35" s="3"/>
      <c r="T35" s="3"/>
      <c r="U35" s="3"/>
      <c r="V35" s="3"/>
      <c r="W35" s="4"/>
    </row>
    <row r="36" spans="2:23" ht="37.5" customHeight="1" thickTop="1" x14ac:dyDescent="0.2">
      <c r="B36" s="137" t="s">
        <v>2213</v>
      </c>
      <c r="C36" s="138"/>
      <c r="D36" s="138"/>
      <c r="E36" s="138"/>
      <c r="F36" s="138"/>
      <c r="G36" s="138"/>
      <c r="H36" s="138"/>
      <c r="I36" s="138"/>
      <c r="J36" s="138"/>
      <c r="K36" s="138"/>
      <c r="L36" s="138"/>
      <c r="M36" s="138"/>
      <c r="N36" s="138"/>
      <c r="O36" s="138"/>
      <c r="P36" s="138"/>
      <c r="Q36" s="138"/>
      <c r="R36" s="138"/>
      <c r="S36" s="138"/>
      <c r="T36" s="138"/>
      <c r="U36" s="138"/>
      <c r="V36" s="138"/>
      <c r="W36" s="139"/>
    </row>
    <row r="37" spans="2:23" ht="238.5" customHeight="1" thickBot="1" x14ac:dyDescent="0.25">
      <c r="B37" s="156"/>
      <c r="C37" s="157"/>
      <c r="D37" s="157"/>
      <c r="E37" s="157"/>
      <c r="F37" s="157"/>
      <c r="G37" s="157"/>
      <c r="H37" s="157"/>
      <c r="I37" s="157"/>
      <c r="J37" s="157"/>
      <c r="K37" s="157"/>
      <c r="L37" s="157"/>
      <c r="M37" s="157"/>
      <c r="N37" s="157"/>
      <c r="O37" s="157"/>
      <c r="P37" s="157"/>
      <c r="Q37" s="157"/>
      <c r="R37" s="157"/>
      <c r="S37" s="157"/>
      <c r="T37" s="157"/>
      <c r="U37" s="157"/>
      <c r="V37" s="157"/>
      <c r="W37" s="158"/>
    </row>
    <row r="38" spans="2:23" ht="37.5" customHeight="1" thickTop="1" x14ac:dyDescent="0.2">
      <c r="B38" s="137" t="s">
        <v>2214</v>
      </c>
      <c r="C38" s="138"/>
      <c r="D38" s="138"/>
      <c r="E38" s="138"/>
      <c r="F38" s="138"/>
      <c r="G38" s="138"/>
      <c r="H38" s="138"/>
      <c r="I38" s="138"/>
      <c r="J38" s="138"/>
      <c r="K38" s="138"/>
      <c r="L38" s="138"/>
      <c r="M38" s="138"/>
      <c r="N38" s="138"/>
      <c r="O38" s="138"/>
      <c r="P38" s="138"/>
      <c r="Q38" s="138"/>
      <c r="R38" s="138"/>
      <c r="S38" s="138"/>
      <c r="T38" s="138"/>
      <c r="U38" s="138"/>
      <c r="V38" s="138"/>
      <c r="W38" s="139"/>
    </row>
    <row r="39" spans="2:23" ht="162" customHeight="1" thickBot="1" x14ac:dyDescent="0.25">
      <c r="B39" s="156"/>
      <c r="C39" s="157"/>
      <c r="D39" s="157"/>
      <c r="E39" s="157"/>
      <c r="F39" s="157"/>
      <c r="G39" s="157"/>
      <c r="H39" s="157"/>
      <c r="I39" s="157"/>
      <c r="J39" s="157"/>
      <c r="K39" s="157"/>
      <c r="L39" s="157"/>
      <c r="M39" s="157"/>
      <c r="N39" s="157"/>
      <c r="O39" s="157"/>
      <c r="P39" s="157"/>
      <c r="Q39" s="157"/>
      <c r="R39" s="157"/>
      <c r="S39" s="157"/>
      <c r="T39" s="157"/>
      <c r="U39" s="157"/>
      <c r="V39" s="157"/>
      <c r="W39" s="158"/>
    </row>
    <row r="40" spans="2:23" ht="37.5" customHeight="1" thickTop="1" x14ac:dyDescent="0.2">
      <c r="B40" s="137" t="s">
        <v>2215</v>
      </c>
      <c r="C40" s="138"/>
      <c r="D40" s="138"/>
      <c r="E40" s="138"/>
      <c r="F40" s="138"/>
      <c r="G40" s="138"/>
      <c r="H40" s="138"/>
      <c r="I40" s="138"/>
      <c r="J40" s="138"/>
      <c r="K40" s="138"/>
      <c r="L40" s="138"/>
      <c r="M40" s="138"/>
      <c r="N40" s="138"/>
      <c r="O40" s="138"/>
      <c r="P40" s="138"/>
      <c r="Q40" s="138"/>
      <c r="R40" s="138"/>
      <c r="S40" s="138"/>
      <c r="T40" s="138"/>
      <c r="U40" s="138"/>
      <c r="V40" s="138"/>
      <c r="W40" s="139"/>
    </row>
    <row r="41" spans="2:23" ht="113.25" customHeight="1" thickBot="1" x14ac:dyDescent="0.25">
      <c r="B41" s="140"/>
      <c r="C41" s="141"/>
      <c r="D41" s="141"/>
      <c r="E41" s="141"/>
      <c r="F41" s="141"/>
      <c r="G41" s="141"/>
      <c r="H41" s="141"/>
      <c r="I41" s="141"/>
      <c r="J41" s="141"/>
      <c r="K41" s="141"/>
      <c r="L41" s="141"/>
      <c r="M41" s="141"/>
      <c r="N41" s="141"/>
      <c r="O41" s="141"/>
      <c r="P41" s="141"/>
      <c r="Q41" s="141"/>
      <c r="R41" s="141"/>
      <c r="S41" s="141"/>
      <c r="T41" s="141"/>
      <c r="U41" s="141"/>
      <c r="V41" s="141"/>
      <c r="W41" s="142"/>
    </row>
  </sheetData>
  <mergeCells count="77">
    <mergeCell ref="B34:D34"/>
    <mergeCell ref="B36:W37"/>
    <mergeCell ref="B38:W39"/>
    <mergeCell ref="B40:W41"/>
    <mergeCell ref="B29:Q30"/>
    <mergeCell ref="S29:T29"/>
    <mergeCell ref="V29:W29"/>
    <mergeCell ref="B31:D31"/>
    <mergeCell ref="B32:D32"/>
    <mergeCell ref="B33:D33"/>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9"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1635</v>
      </c>
      <c r="D4" s="190" t="s">
        <v>1634</v>
      </c>
      <c r="E4" s="190"/>
      <c r="F4" s="190"/>
      <c r="G4" s="190"/>
      <c r="H4" s="191"/>
      <c r="I4" s="63"/>
      <c r="J4" s="192" t="s">
        <v>6</v>
      </c>
      <c r="K4" s="190"/>
      <c r="L4" s="62" t="s">
        <v>1712</v>
      </c>
      <c r="M4" s="193" t="s">
        <v>1711</v>
      </c>
      <c r="N4" s="193"/>
      <c r="O4" s="193"/>
      <c r="P4" s="193"/>
      <c r="Q4" s="194"/>
      <c r="R4" s="64"/>
      <c r="S4" s="195" t="s">
        <v>2141</v>
      </c>
      <c r="T4" s="196"/>
      <c r="U4" s="196"/>
      <c r="V4" s="183" t="s">
        <v>1279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1707</v>
      </c>
      <c r="D6" s="179" t="s">
        <v>1710</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89.25" customHeight="1" thickTop="1" thickBot="1" x14ac:dyDescent="0.25">
      <c r="B10" s="72" t="s">
        <v>21</v>
      </c>
      <c r="C10" s="183" t="s">
        <v>1709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1708</v>
      </c>
      <c r="C21" s="160"/>
      <c r="D21" s="160"/>
      <c r="E21" s="160"/>
      <c r="F21" s="160"/>
      <c r="G21" s="160"/>
      <c r="H21" s="160"/>
      <c r="I21" s="160"/>
      <c r="J21" s="160"/>
      <c r="K21" s="160"/>
      <c r="L21" s="160"/>
      <c r="M21" s="161" t="s">
        <v>1707</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1706</v>
      </c>
      <c r="F25" s="87"/>
      <c r="G25" s="87"/>
      <c r="H25" s="88"/>
      <c r="I25" s="88"/>
      <c r="J25" s="88"/>
      <c r="K25" s="88"/>
      <c r="L25" s="88"/>
      <c r="M25" s="88"/>
      <c r="N25" s="88"/>
      <c r="O25" s="88"/>
      <c r="P25" s="89"/>
      <c r="Q25" s="89"/>
      <c r="R25" s="90" t="s">
        <v>1280</v>
      </c>
      <c r="S25" s="91" t="s">
        <v>10</v>
      </c>
      <c r="T25" s="89"/>
      <c r="U25" s="91" t="s">
        <v>1704</v>
      </c>
      <c r="V25" s="89"/>
      <c r="W25" s="92">
        <f>+IF(ISERR(U25/R25*100),"N/A",ROUND(U25/R25*100,2))</f>
        <v>42.22</v>
      </c>
    </row>
    <row r="26" spans="2:27" ht="26.25" customHeight="1" thickBot="1" x14ac:dyDescent="0.25">
      <c r="B26" s="154" t="s">
        <v>73</v>
      </c>
      <c r="C26" s="155"/>
      <c r="D26" s="155"/>
      <c r="E26" s="93" t="s">
        <v>1706</v>
      </c>
      <c r="F26" s="93"/>
      <c r="G26" s="93"/>
      <c r="H26" s="94"/>
      <c r="I26" s="94"/>
      <c r="J26" s="94"/>
      <c r="K26" s="94"/>
      <c r="L26" s="94"/>
      <c r="M26" s="94"/>
      <c r="N26" s="94"/>
      <c r="O26" s="94"/>
      <c r="P26" s="95"/>
      <c r="Q26" s="95"/>
      <c r="R26" s="96" t="s">
        <v>1280</v>
      </c>
      <c r="S26" s="97" t="s">
        <v>1705</v>
      </c>
      <c r="T26" s="97">
        <f>+IF(ISERR(S26/R26*100),"N/A",ROUND(S26/R26*100,2))</f>
        <v>44.44</v>
      </c>
      <c r="U26" s="97" t="s">
        <v>1704</v>
      </c>
      <c r="V26" s="97">
        <f>+IF(ISERR(U26/S26*100),"N/A",ROUND(U26/S26*100,2))</f>
        <v>95</v>
      </c>
      <c r="W26" s="98">
        <f>+IF(ISERR(U26/R26*100),"N/A",ROUND(U26/R26*100,2))</f>
        <v>42.22</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2210</v>
      </c>
      <c r="C28" s="138"/>
      <c r="D28" s="138"/>
      <c r="E28" s="138"/>
      <c r="F28" s="138"/>
      <c r="G28" s="138"/>
      <c r="H28" s="138"/>
      <c r="I28" s="138"/>
      <c r="J28" s="138"/>
      <c r="K28" s="138"/>
      <c r="L28" s="138"/>
      <c r="M28" s="138"/>
      <c r="N28" s="138"/>
      <c r="O28" s="138"/>
      <c r="P28" s="138"/>
      <c r="Q28" s="138"/>
      <c r="R28" s="138"/>
      <c r="S28" s="138"/>
      <c r="T28" s="138"/>
      <c r="U28" s="138"/>
      <c r="V28" s="138"/>
      <c r="W28" s="139"/>
    </row>
    <row r="29" spans="2:27" ht="70.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2211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2212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1635</v>
      </c>
      <c r="D4" s="190" t="s">
        <v>1634</v>
      </c>
      <c r="E4" s="190"/>
      <c r="F4" s="190"/>
      <c r="G4" s="190"/>
      <c r="H4" s="191"/>
      <c r="I4" s="63"/>
      <c r="J4" s="192" t="s">
        <v>6</v>
      </c>
      <c r="K4" s="190"/>
      <c r="L4" s="62" t="s">
        <v>1726</v>
      </c>
      <c r="M4" s="193" t="s">
        <v>1725</v>
      </c>
      <c r="N4" s="193"/>
      <c r="O4" s="193"/>
      <c r="P4" s="193"/>
      <c r="Q4" s="194"/>
      <c r="R4" s="64"/>
      <c r="S4" s="195" t="s">
        <v>2141</v>
      </c>
      <c r="T4" s="196"/>
      <c r="U4" s="196"/>
      <c r="V4" s="183" t="s">
        <v>1724</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1184</v>
      </c>
      <c r="D6" s="179" t="s">
        <v>1723</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1687</v>
      </c>
      <c r="D7" s="181" t="s">
        <v>1699</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1722</v>
      </c>
      <c r="K8" s="71" t="s">
        <v>1721</v>
      </c>
      <c r="L8" s="71" t="s">
        <v>1720</v>
      </c>
      <c r="M8" s="71" t="s">
        <v>1719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284.25" customHeight="1" thickTop="1" thickBot="1" x14ac:dyDescent="0.25">
      <c r="B10" s="72" t="s">
        <v>21</v>
      </c>
      <c r="C10" s="183" t="s">
        <v>1718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1626</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1717</v>
      </c>
      <c r="C21" s="160"/>
      <c r="D21" s="160"/>
      <c r="E21" s="160"/>
      <c r="F21" s="160"/>
      <c r="G21" s="160"/>
      <c r="H21" s="160"/>
      <c r="I21" s="160"/>
      <c r="J21" s="160"/>
      <c r="K21" s="160"/>
      <c r="L21" s="160"/>
      <c r="M21" s="161" t="s">
        <v>1184</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56.25" customHeight="1" thickBot="1" x14ac:dyDescent="0.25">
      <c r="B22" s="159" t="s">
        <v>1716</v>
      </c>
      <c r="C22" s="160"/>
      <c r="D22" s="160"/>
      <c r="E22" s="160"/>
      <c r="F22" s="160"/>
      <c r="G22" s="160"/>
      <c r="H22" s="160"/>
      <c r="I22" s="160"/>
      <c r="J22" s="160"/>
      <c r="K22" s="160"/>
      <c r="L22" s="160"/>
      <c r="M22" s="161" t="s">
        <v>1687</v>
      </c>
      <c r="N22" s="161"/>
      <c r="O22" s="161" t="s">
        <v>48</v>
      </c>
      <c r="P22" s="161"/>
      <c r="Q22" s="162" t="s">
        <v>49</v>
      </c>
      <c r="R22" s="162"/>
      <c r="S22" s="80" t="s">
        <v>50</v>
      </c>
      <c r="T22" s="80" t="s">
        <v>1051</v>
      </c>
      <c r="U22" s="80" t="s">
        <v>62</v>
      </c>
      <c r="V22" s="80">
        <f>+IF(ISERR(U22/T22*100),"N/A",ROUND(U22/T22*100,2))</f>
        <v>0</v>
      </c>
      <c r="W22" s="81">
        <f>+IF(ISERR(U22/S22*100),"N/A",ROUND(U22/S22*100,2))</f>
        <v>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1183</v>
      </c>
      <c r="F26" s="87"/>
      <c r="G26" s="87"/>
      <c r="H26" s="88"/>
      <c r="I26" s="88"/>
      <c r="J26" s="88"/>
      <c r="K26" s="88"/>
      <c r="L26" s="88"/>
      <c r="M26" s="88"/>
      <c r="N26" s="88"/>
      <c r="O26" s="88"/>
      <c r="P26" s="89"/>
      <c r="Q26" s="89"/>
      <c r="R26" s="90" t="s">
        <v>1715</v>
      </c>
      <c r="S26" s="91" t="s">
        <v>10</v>
      </c>
      <c r="T26" s="89"/>
      <c r="U26" s="91" t="s">
        <v>62</v>
      </c>
      <c r="V26" s="89"/>
      <c r="W26" s="92">
        <f>+IF(ISERR(U26/R26*100),"N/A",ROUND(U26/R26*100,2))</f>
        <v>0</v>
      </c>
    </row>
    <row r="27" spans="2:27" ht="26.25" customHeight="1" x14ac:dyDescent="0.2">
      <c r="B27" s="154" t="s">
        <v>73</v>
      </c>
      <c r="C27" s="155"/>
      <c r="D27" s="155"/>
      <c r="E27" s="93" t="s">
        <v>1183</v>
      </c>
      <c r="F27" s="93"/>
      <c r="G27" s="93"/>
      <c r="H27" s="94"/>
      <c r="I27" s="94"/>
      <c r="J27" s="94"/>
      <c r="K27" s="94"/>
      <c r="L27" s="94"/>
      <c r="M27" s="94"/>
      <c r="N27" s="94"/>
      <c r="O27" s="94"/>
      <c r="P27" s="95"/>
      <c r="Q27" s="95"/>
      <c r="R27" s="96" t="s">
        <v>1715</v>
      </c>
      <c r="S27" s="97" t="s">
        <v>1494</v>
      </c>
      <c r="T27" s="97">
        <f>+IF(ISERR(S27/R27*100),"N/A",ROUND(S27/R27*100,2))</f>
        <v>14.86</v>
      </c>
      <c r="U27" s="97" t="s">
        <v>62</v>
      </c>
      <c r="V27" s="97">
        <f>+IF(ISERR(U27/S27*100),"N/A",ROUND(U27/S27*100,2))</f>
        <v>0</v>
      </c>
      <c r="W27" s="98">
        <f>+IF(ISERR(U27/R27*100),"N/A",ROUND(U27/R27*100,2))</f>
        <v>0</v>
      </c>
    </row>
    <row r="28" spans="2:27" ht="23.25" customHeight="1" thickBot="1" x14ac:dyDescent="0.25">
      <c r="B28" s="152" t="s">
        <v>69</v>
      </c>
      <c r="C28" s="153"/>
      <c r="D28" s="153"/>
      <c r="E28" s="87" t="s">
        <v>1684</v>
      </c>
      <c r="F28" s="87"/>
      <c r="G28" s="87"/>
      <c r="H28" s="88"/>
      <c r="I28" s="88"/>
      <c r="J28" s="88"/>
      <c r="K28" s="88"/>
      <c r="L28" s="88"/>
      <c r="M28" s="88"/>
      <c r="N28" s="88"/>
      <c r="O28" s="88"/>
      <c r="P28" s="89"/>
      <c r="Q28" s="89"/>
      <c r="R28" s="90" t="s">
        <v>1714</v>
      </c>
      <c r="S28" s="91" t="s">
        <v>10</v>
      </c>
      <c r="T28" s="89"/>
      <c r="U28" s="91" t="s">
        <v>62</v>
      </c>
      <c r="V28" s="89"/>
      <c r="W28" s="92">
        <f>+IF(ISERR(U28/R28*100),"N/A",ROUND(U28/R28*100,2))</f>
        <v>0</v>
      </c>
    </row>
    <row r="29" spans="2:27" ht="26.25" customHeight="1" thickBot="1" x14ac:dyDescent="0.25">
      <c r="B29" s="154" t="s">
        <v>73</v>
      </c>
      <c r="C29" s="155"/>
      <c r="D29" s="155"/>
      <c r="E29" s="93" t="s">
        <v>1684</v>
      </c>
      <c r="F29" s="93"/>
      <c r="G29" s="93"/>
      <c r="H29" s="94"/>
      <c r="I29" s="94"/>
      <c r="J29" s="94"/>
      <c r="K29" s="94"/>
      <c r="L29" s="94"/>
      <c r="M29" s="94"/>
      <c r="N29" s="94"/>
      <c r="O29" s="94"/>
      <c r="P29" s="95"/>
      <c r="Q29" s="95"/>
      <c r="R29" s="96" t="s">
        <v>1714</v>
      </c>
      <c r="S29" s="97" t="s">
        <v>1713</v>
      </c>
      <c r="T29" s="97">
        <f>+IF(ISERR(S29/R29*100),"N/A",ROUND(S29/R29*100,2))</f>
        <v>50</v>
      </c>
      <c r="U29" s="97" t="s">
        <v>62</v>
      </c>
      <c r="V29" s="97">
        <f>+IF(ISERR(U29/S29*100),"N/A",ROUND(U29/S29*100,2))</f>
        <v>0</v>
      </c>
      <c r="W29" s="98">
        <f>+IF(ISERR(U29/R29*100),"N/A",ROUND(U29/R29*100,2))</f>
        <v>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2207</v>
      </c>
      <c r="C31" s="138"/>
      <c r="D31" s="138"/>
      <c r="E31" s="138"/>
      <c r="F31" s="138"/>
      <c r="G31" s="138"/>
      <c r="H31" s="138"/>
      <c r="I31" s="138"/>
      <c r="J31" s="138"/>
      <c r="K31" s="138"/>
      <c r="L31" s="138"/>
      <c r="M31" s="138"/>
      <c r="N31" s="138"/>
      <c r="O31" s="138"/>
      <c r="P31" s="138"/>
      <c r="Q31" s="138"/>
      <c r="R31" s="138"/>
      <c r="S31" s="138"/>
      <c r="T31" s="138"/>
      <c r="U31" s="138"/>
      <c r="V31" s="138"/>
      <c r="W31" s="139"/>
    </row>
    <row r="32" spans="2:27" ht="217.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2208</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11.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2209</v>
      </c>
      <c r="C35" s="138"/>
      <c r="D35" s="138"/>
      <c r="E35" s="138"/>
      <c r="F35" s="138"/>
      <c r="G35" s="138"/>
      <c r="H35" s="138"/>
      <c r="I35" s="138"/>
      <c r="J35" s="138"/>
      <c r="K35" s="138"/>
      <c r="L35" s="138"/>
      <c r="M35" s="138"/>
      <c r="N35" s="138"/>
      <c r="O35" s="138"/>
      <c r="P35" s="138"/>
      <c r="Q35" s="138"/>
      <c r="R35" s="138"/>
      <c r="S35" s="138"/>
      <c r="T35" s="138"/>
      <c r="U35" s="138"/>
      <c r="V35" s="138"/>
      <c r="W35" s="139"/>
    </row>
    <row r="36" spans="2:23" ht="97.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4</v>
      </c>
      <c r="D4" s="190" t="s">
        <v>5</v>
      </c>
      <c r="E4" s="190"/>
      <c r="F4" s="190"/>
      <c r="G4" s="190"/>
      <c r="H4" s="191"/>
      <c r="I4" s="63"/>
      <c r="J4" s="192" t="s">
        <v>6</v>
      </c>
      <c r="K4" s="190"/>
      <c r="L4" s="62" t="s">
        <v>155</v>
      </c>
      <c r="M4" s="193" t="s">
        <v>156</v>
      </c>
      <c r="N4" s="193"/>
      <c r="O4" s="193"/>
      <c r="P4" s="193"/>
      <c r="Q4" s="194"/>
      <c r="R4" s="64"/>
      <c r="S4" s="195" t="s">
        <v>2141</v>
      </c>
      <c r="T4" s="196"/>
      <c r="U4" s="196"/>
      <c r="V4" s="183" t="s">
        <v>157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158</v>
      </c>
      <c r="D6" s="179" t="s">
        <v>159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160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161</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162</v>
      </c>
      <c r="C21" s="160"/>
      <c r="D21" s="160"/>
      <c r="E21" s="160"/>
      <c r="F21" s="160"/>
      <c r="G21" s="160"/>
      <c r="H21" s="160"/>
      <c r="I21" s="160"/>
      <c r="J21" s="160"/>
      <c r="K21" s="160"/>
      <c r="L21" s="160"/>
      <c r="M21" s="161" t="s">
        <v>158</v>
      </c>
      <c r="N21" s="161"/>
      <c r="O21" s="161" t="s">
        <v>48</v>
      </c>
      <c r="P21" s="161"/>
      <c r="Q21" s="162" t="s">
        <v>68</v>
      </c>
      <c r="R21" s="162"/>
      <c r="S21" s="80" t="s">
        <v>50</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164</v>
      </c>
      <c r="F25" s="87"/>
      <c r="G25" s="87"/>
      <c r="H25" s="88"/>
      <c r="I25" s="88"/>
      <c r="J25" s="88"/>
      <c r="K25" s="88"/>
      <c r="L25" s="88"/>
      <c r="M25" s="88"/>
      <c r="N25" s="88"/>
      <c r="O25" s="88"/>
      <c r="P25" s="89"/>
      <c r="Q25" s="89"/>
      <c r="R25" s="90" t="s">
        <v>165</v>
      </c>
      <c r="S25" s="91" t="s">
        <v>10</v>
      </c>
      <c r="T25" s="89"/>
      <c r="U25" s="91" t="s">
        <v>62</v>
      </c>
      <c r="V25" s="89"/>
      <c r="W25" s="92">
        <f>+IF(ISERR(U25/R25*100),"N/A",ROUND(U25/R25*100,2))</f>
        <v>0</v>
      </c>
    </row>
    <row r="26" spans="2:27" ht="26.25" customHeight="1" thickBot="1" x14ac:dyDescent="0.25">
      <c r="B26" s="154" t="s">
        <v>73</v>
      </c>
      <c r="C26" s="155"/>
      <c r="D26" s="155"/>
      <c r="E26" s="93" t="s">
        <v>164</v>
      </c>
      <c r="F26" s="93"/>
      <c r="G26" s="93"/>
      <c r="H26" s="94"/>
      <c r="I26" s="94"/>
      <c r="J26" s="94"/>
      <c r="K26" s="94"/>
      <c r="L26" s="94"/>
      <c r="M26" s="94"/>
      <c r="N26" s="94"/>
      <c r="O26" s="94"/>
      <c r="P26" s="95"/>
      <c r="Q26" s="95"/>
      <c r="R26" s="96" t="s">
        <v>166</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2395</v>
      </c>
      <c r="C28" s="138"/>
      <c r="D28" s="138"/>
      <c r="E28" s="138"/>
      <c r="F28" s="138"/>
      <c r="G28" s="138"/>
      <c r="H28" s="138"/>
      <c r="I28" s="138"/>
      <c r="J28" s="138"/>
      <c r="K28" s="138"/>
      <c r="L28" s="138"/>
      <c r="M28" s="138"/>
      <c r="N28" s="138"/>
      <c r="O28" s="138"/>
      <c r="P28" s="138"/>
      <c r="Q28" s="138"/>
      <c r="R28" s="138"/>
      <c r="S28" s="138"/>
      <c r="T28" s="138"/>
      <c r="U28" s="138"/>
      <c r="V28" s="138"/>
      <c r="W28" s="139"/>
    </row>
    <row r="29" spans="2:27" ht="40.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2396</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2397</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110.25" customHeight="1" thickTop="1" thickBot="1" x14ac:dyDescent="0.25">
      <c r="A4" s="60"/>
      <c r="B4" s="61" t="s">
        <v>3</v>
      </c>
      <c r="C4" s="62" t="s">
        <v>1760</v>
      </c>
      <c r="D4" s="190" t="s">
        <v>1759</v>
      </c>
      <c r="E4" s="190"/>
      <c r="F4" s="190"/>
      <c r="G4" s="190"/>
      <c r="H4" s="191"/>
      <c r="I4" s="63"/>
      <c r="J4" s="192" t="s">
        <v>6</v>
      </c>
      <c r="K4" s="190"/>
      <c r="L4" s="62" t="s">
        <v>1457</v>
      </c>
      <c r="M4" s="193" t="s">
        <v>1758</v>
      </c>
      <c r="N4" s="193"/>
      <c r="O4" s="193"/>
      <c r="P4" s="193"/>
      <c r="Q4" s="194"/>
      <c r="R4" s="64"/>
      <c r="S4" s="195" t="s">
        <v>2141</v>
      </c>
      <c r="T4" s="196"/>
      <c r="U4" s="196"/>
      <c r="V4" s="183" t="s">
        <v>1757</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1707</v>
      </c>
      <c r="D6" s="179" t="s">
        <v>1756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1755</v>
      </c>
      <c r="M8" s="71" t="s">
        <v>1754</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1753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1752</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1751</v>
      </c>
      <c r="C21" s="160"/>
      <c r="D21" s="160"/>
      <c r="E21" s="160"/>
      <c r="F21" s="160"/>
      <c r="G21" s="160"/>
      <c r="H21" s="160"/>
      <c r="I21" s="160"/>
      <c r="J21" s="160"/>
      <c r="K21" s="160"/>
      <c r="L21" s="160"/>
      <c r="M21" s="161" t="s">
        <v>1707</v>
      </c>
      <c r="N21" s="161"/>
      <c r="O21" s="161" t="s">
        <v>1750</v>
      </c>
      <c r="P21" s="161"/>
      <c r="Q21" s="162" t="s">
        <v>68</v>
      </c>
      <c r="R21" s="162"/>
      <c r="S21" s="80" t="s">
        <v>385</v>
      </c>
      <c r="T21" s="80" t="s">
        <v>163</v>
      </c>
      <c r="U21" s="80" t="s">
        <v>163</v>
      </c>
      <c r="V21" s="80" t="str">
        <f t="shared" ref="V21:V35" si="0">+IF(ISERR(U21/T21*100),"N/A",ROUND(U21/T21*100,2))</f>
        <v>N/A</v>
      </c>
      <c r="W21" s="81" t="str">
        <f t="shared" ref="W21:W35" si="1">+IF(ISERR(U21/S21*100),"N/A",ROUND(U21/S21*100,2))</f>
        <v>N/A</v>
      </c>
    </row>
    <row r="22" spans="2:27" ht="56.25" customHeight="1" x14ac:dyDescent="0.2">
      <c r="B22" s="159" t="s">
        <v>1749</v>
      </c>
      <c r="C22" s="160"/>
      <c r="D22" s="160"/>
      <c r="E22" s="160"/>
      <c r="F22" s="160"/>
      <c r="G22" s="160"/>
      <c r="H22" s="160"/>
      <c r="I22" s="160"/>
      <c r="J22" s="160"/>
      <c r="K22" s="160"/>
      <c r="L22" s="160"/>
      <c r="M22" s="161" t="s">
        <v>1707</v>
      </c>
      <c r="N22" s="161"/>
      <c r="O22" s="161" t="s">
        <v>48</v>
      </c>
      <c r="P22" s="161"/>
      <c r="Q22" s="162" t="s">
        <v>68</v>
      </c>
      <c r="R22" s="162"/>
      <c r="S22" s="80" t="s">
        <v>50</v>
      </c>
      <c r="T22" s="80" t="s">
        <v>163</v>
      </c>
      <c r="U22" s="80" t="s">
        <v>163</v>
      </c>
      <c r="V22" s="80" t="str">
        <f t="shared" si="0"/>
        <v>N/A</v>
      </c>
      <c r="W22" s="81" t="str">
        <f t="shared" si="1"/>
        <v>N/A</v>
      </c>
    </row>
    <row r="23" spans="2:27" ht="56.25" customHeight="1" x14ac:dyDescent="0.2">
      <c r="B23" s="159" t="s">
        <v>1748</v>
      </c>
      <c r="C23" s="160"/>
      <c r="D23" s="160"/>
      <c r="E23" s="160"/>
      <c r="F23" s="160"/>
      <c r="G23" s="160"/>
      <c r="H23" s="160"/>
      <c r="I23" s="160"/>
      <c r="J23" s="160"/>
      <c r="K23" s="160"/>
      <c r="L23" s="160"/>
      <c r="M23" s="161" t="s">
        <v>1707</v>
      </c>
      <c r="N23" s="161"/>
      <c r="O23" s="161" t="s">
        <v>48</v>
      </c>
      <c r="P23" s="161"/>
      <c r="Q23" s="162" t="s">
        <v>231</v>
      </c>
      <c r="R23" s="162"/>
      <c r="S23" s="80" t="s">
        <v>50</v>
      </c>
      <c r="T23" s="80" t="s">
        <v>50</v>
      </c>
      <c r="U23" s="80" t="s">
        <v>50</v>
      </c>
      <c r="V23" s="80">
        <f t="shared" si="0"/>
        <v>100</v>
      </c>
      <c r="W23" s="81">
        <f t="shared" si="1"/>
        <v>100</v>
      </c>
    </row>
    <row r="24" spans="2:27" ht="56.25" customHeight="1" x14ac:dyDescent="0.2">
      <c r="B24" s="159" t="s">
        <v>1747</v>
      </c>
      <c r="C24" s="160"/>
      <c r="D24" s="160"/>
      <c r="E24" s="160"/>
      <c r="F24" s="160"/>
      <c r="G24" s="160"/>
      <c r="H24" s="160"/>
      <c r="I24" s="160"/>
      <c r="J24" s="160"/>
      <c r="K24" s="160"/>
      <c r="L24" s="160"/>
      <c r="M24" s="161" t="s">
        <v>1707</v>
      </c>
      <c r="N24" s="161"/>
      <c r="O24" s="161" t="s">
        <v>48</v>
      </c>
      <c r="P24" s="161"/>
      <c r="Q24" s="162" t="s">
        <v>231</v>
      </c>
      <c r="R24" s="162"/>
      <c r="S24" s="80" t="s">
        <v>50</v>
      </c>
      <c r="T24" s="80" t="s">
        <v>50</v>
      </c>
      <c r="U24" s="80" t="s">
        <v>1746</v>
      </c>
      <c r="V24" s="80">
        <f t="shared" si="0"/>
        <v>112.96</v>
      </c>
      <c r="W24" s="81">
        <f t="shared" si="1"/>
        <v>112.96</v>
      </c>
    </row>
    <row r="25" spans="2:27" ht="56.25" customHeight="1" x14ac:dyDescent="0.2">
      <c r="B25" s="159" t="s">
        <v>1745</v>
      </c>
      <c r="C25" s="160"/>
      <c r="D25" s="160"/>
      <c r="E25" s="160"/>
      <c r="F25" s="160"/>
      <c r="G25" s="160"/>
      <c r="H25" s="160"/>
      <c r="I25" s="160"/>
      <c r="J25" s="160"/>
      <c r="K25" s="160"/>
      <c r="L25" s="160"/>
      <c r="M25" s="161" t="s">
        <v>1707</v>
      </c>
      <c r="N25" s="161"/>
      <c r="O25" s="161" t="s">
        <v>48</v>
      </c>
      <c r="P25" s="161"/>
      <c r="Q25" s="162" t="s">
        <v>231</v>
      </c>
      <c r="R25" s="162"/>
      <c r="S25" s="80" t="s">
        <v>1539</v>
      </c>
      <c r="T25" s="80" t="s">
        <v>1539</v>
      </c>
      <c r="U25" s="80" t="s">
        <v>1744</v>
      </c>
      <c r="V25" s="80">
        <f t="shared" si="0"/>
        <v>194.71</v>
      </c>
      <c r="W25" s="81">
        <f t="shared" si="1"/>
        <v>194.71</v>
      </c>
    </row>
    <row r="26" spans="2:27" ht="56.25" customHeight="1" x14ac:dyDescent="0.2">
      <c r="B26" s="159" t="s">
        <v>1743</v>
      </c>
      <c r="C26" s="160"/>
      <c r="D26" s="160"/>
      <c r="E26" s="160"/>
      <c r="F26" s="160"/>
      <c r="G26" s="160"/>
      <c r="H26" s="160"/>
      <c r="I26" s="160"/>
      <c r="J26" s="160"/>
      <c r="K26" s="160"/>
      <c r="L26" s="160"/>
      <c r="M26" s="161" t="s">
        <v>1707</v>
      </c>
      <c r="N26" s="161"/>
      <c r="O26" s="161" t="s">
        <v>48</v>
      </c>
      <c r="P26" s="161"/>
      <c r="Q26" s="162" t="s">
        <v>49</v>
      </c>
      <c r="R26" s="162"/>
      <c r="S26" s="80" t="s">
        <v>50</v>
      </c>
      <c r="T26" s="80" t="s">
        <v>50</v>
      </c>
      <c r="U26" s="80" t="s">
        <v>50</v>
      </c>
      <c r="V26" s="80">
        <f t="shared" si="0"/>
        <v>100</v>
      </c>
      <c r="W26" s="81">
        <f t="shared" si="1"/>
        <v>100</v>
      </c>
    </row>
    <row r="27" spans="2:27" ht="56.25" customHeight="1" x14ac:dyDescent="0.2">
      <c r="B27" s="159" t="s">
        <v>1742</v>
      </c>
      <c r="C27" s="160"/>
      <c r="D27" s="160"/>
      <c r="E27" s="160"/>
      <c r="F27" s="160"/>
      <c r="G27" s="160"/>
      <c r="H27" s="160"/>
      <c r="I27" s="160"/>
      <c r="J27" s="160"/>
      <c r="K27" s="160"/>
      <c r="L27" s="160"/>
      <c r="M27" s="161" t="s">
        <v>1707</v>
      </c>
      <c r="N27" s="161"/>
      <c r="O27" s="161" t="s">
        <v>48</v>
      </c>
      <c r="P27" s="161"/>
      <c r="Q27" s="162" t="s">
        <v>49</v>
      </c>
      <c r="R27" s="162"/>
      <c r="S27" s="80" t="s">
        <v>50</v>
      </c>
      <c r="T27" s="80" t="s">
        <v>50</v>
      </c>
      <c r="U27" s="80" t="s">
        <v>50</v>
      </c>
      <c r="V27" s="80">
        <f t="shared" si="0"/>
        <v>100</v>
      </c>
      <c r="W27" s="81">
        <f t="shared" si="1"/>
        <v>100</v>
      </c>
    </row>
    <row r="28" spans="2:27" ht="56.25" customHeight="1" x14ac:dyDescent="0.2">
      <c r="B28" s="159" t="s">
        <v>1741</v>
      </c>
      <c r="C28" s="160"/>
      <c r="D28" s="160"/>
      <c r="E28" s="160"/>
      <c r="F28" s="160"/>
      <c r="G28" s="160"/>
      <c r="H28" s="160"/>
      <c r="I28" s="160"/>
      <c r="J28" s="160"/>
      <c r="K28" s="160"/>
      <c r="L28" s="160"/>
      <c r="M28" s="161" t="s">
        <v>1707</v>
      </c>
      <c r="N28" s="161"/>
      <c r="O28" s="161" t="s">
        <v>48</v>
      </c>
      <c r="P28" s="161"/>
      <c r="Q28" s="162" t="s">
        <v>49</v>
      </c>
      <c r="R28" s="162"/>
      <c r="S28" s="80" t="s">
        <v>50</v>
      </c>
      <c r="T28" s="80" t="s">
        <v>50</v>
      </c>
      <c r="U28" s="80" t="s">
        <v>50</v>
      </c>
      <c r="V28" s="80">
        <f t="shared" si="0"/>
        <v>100</v>
      </c>
      <c r="W28" s="81">
        <f t="shared" si="1"/>
        <v>100</v>
      </c>
    </row>
    <row r="29" spans="2:27" ht="56.25" customHeight="1" x14ac:dyDescent="0.2">
      <c r="B29" s="159" t="s">
        <v>1740</v>
      </c>
      <c r="C29" s="160"/>
      <c r="D29" s="160"/>
      <c r="E29" s="160"/>
      <c r="F29" s="160"/>
      <c r="G29" s="160"/>
      <c r="H29" s="160"/>
      <c r="I29" s="160"/>
      <c r="J29" s="160"/>
      <c r="K29" s="160"/>
      <c r="L29" s="160"/>
      <c r="M29" s="161" t="s">
        <v>1707</v>
      </c>
      <c r="N29" s="161"/>
      <c r="O29" s="161" t="s">
        <v>48</v>
      </c>
      <c r="P29" s="161"/>
      <c r="Q29" s="162" t="s">
        <v>68</v>
      </c>
      <c r="R29" s="162"/>
      <c r="S29" s="80" t="s">
        <v>50</v>
      </c>
      <c r="T29" s="80" t="s">
        <v>163</v>
      </c>
      <c r="U29" s="80" t="s">
        <v>163</v>
      </c>
      <c r="V29" s="80" t="str">
        <f t="shared" si="0"/>
        <v>N/A</v>
      </c>
      <c r="W29" s="81" t="str">
        <f t="shared" si="1"/>
        <v>N/A</v>
      </c>
    </row>
    <row r="30" spans="2:27" ht="56.25" customHeight="1" x14ac:dyDescent="0.2">
      <c r="B30" s="159" t="s">
        <v>1739</v>
      </c>
      <c r="C30" s="160"/>
      <c r="D30" s="160"/>
      <c r="E30" s="160"/>
      <c r="F30" s="160"/>
      <c r="G30" s="160"/>
      <c r="H30" s="160"/>
      <c r="I30" s="160"/>
      <c r="J30" s="160"/>
      <c r="K30" s="160"/>
      <c r="L30" s="160"/>
      <c r="M30" s="161" t="s">
        <v>1707</v>
      </c>
      <c r="N30" s="161"/>
      <c r="O30" s="161" t="s">
        <v>48</v>
      </c>
      <c r="P30" s="161"/>
      <c r="Q30" s="162" t="s">
        <v>49</v>
      </c>
      <c r="R30" s="162"/>
      <c r="S30" s="80" t="s">
        <v>50</v>
      </c>
      <c r="T30" s="80" t="s">
        <v>50</v>
      </c>
      <c r="U30" s="80" t="s">
        <v>50</v>
      </c>
      <c r="V30" s="80">
        <f t="shared" si="0"/>
        <v>100</v>
      </c>
      <c r="W30" s="81">
        <f t="shared" si="1"/>
        <v>100</v>
      </c>
    </row>
    <row r="31" spans="2:27" ht="56.25" customHeight="1" x14ac:dyDescent="0.2">
      <c r="B31" s="159" t="s">
        <v>1738</v>
      </c>
      <c r="C31" s="160"/>
      <c r="D31" s="160"/>
      <c r="E31" s="160"/>
      <c r="F31" s="160"/>
      <c r="G31" s="160"/>
      <c r="H31" s="160"/>
      <c r="I31" s="160"/>
      <c r="J31" s="160"/>
      <c r="K31" s="160"/>
      <c r="L31" s="160"/>
      <c r="M31" s="161" t="s">
        <v>1707</v>
      </c>
      <c r="N31" s="161"/>
      <c r="O31" s="161" t="s">
        <v>48</v>
      </c>
      <c r="P31" s="161"/>
      <c r="Q31" s="162" t="s">
        <v>49</v>
      </c>
      <c r="R31" s="162"/>
      <c r="S31" s="80" t="s">
        <v>50</v>
      </c>
      <c r="T31" s="80" t="s">
        <v>50</v>
      </c>
      <c r="U31" s="80" t="s">
        <v>1737</v>
      </c>
      <c r="V31" s="80">
        <f t="shared" si="0"/>
        <v>141.18</v>
      </c>
      <c r="W31" s="81">
        <f t="shared" si="1"/>
        <v>141.18</v>
      </c>
    </row>
    <row r="32" spans="2:27" ht="56.25" customHeight="1" x14ac:dyDescent="0.2">
      <c r="B32" s="159" t="s">
        <v>1736</v>
      </c>
      <c r="C32" s="160"/>
      <c r="D32" s="160"/>
      <c r="E32" s="160"/>
      <c r="F32" s="160"/>
      <c r="G32" s="160"/>
      <c r="H32" s="160"/>
      <c r="I32" s="160"/>
      <c r="J32" s="160"/>
      <c r="K32" s="160"/>
      <c r="L32" s="160"/>
      <c r="M32" s="161" t="s">
        <v>1707</v>
      </c>
      <c r="N32" s="161"/>
      <c r="O32" s="161" t="s">
        <v>48</v>
      </c>
      <c r="P32" s="161"/>
      <c r="Q32" s="162" t="s">
        <v>49</v>
      </c>
      <c r="R32" s="162"/>
      <c r="S32" s="80" t="s">
        <v>50</v>
      </c>
      <c r="T32" s="80" t="s">
        <v>50</v>
      </c>
      <c r="U32" s="80" t="s">
        <v>50</v>
      </c>
      <c r="V32" s="80">
        <f t="shared" si="0"/>
        <v>100</v>
      </c>
      <c r="W32" s="81">
        <f t="shared" si="1"/>
        <v>100</v>
      </c>
    </row>
    <row r="33" spans="2:25" ht="56.25" customHeight="1" x14ac:dyDescent="0.2">
      <c r="B33" s="159" t="s">
        <v>1735</v>
      </c>
      <c r="C33" s="160"/>
      <c r="D33" s="160"/>
      <c r="E33" s="160"/>
      <c r="F33" s="160"/>
      <c r="G33" s="160"/>
      <c r="H33" s="160"/>
      <c r="I33" s="160"/>
      <c r="J33" s="160"/>
      <c r="K33" s="160"/>
      <c r="L33" s="160"/>
      <c r="M33" s="161" t="s">
        <v>1707</v>
      </c>
      <c r="N33" s="161"/>
      <c r="O33" s="161" t="s">
        <v>48</v>
      </c>
      <c r="P33" s="161"/>
      <c r="Q33" s="162" t="s">
        <v>49</v>
      </c>
      <c r="R33" s="162"/>
      <c r="S33" s="80" t="s">
        <v>50</v>
      </c>
      <c r="T33" s="80" t="s">
        <v>50</v>
      </c>
      <c r="U33" s="80" t="s">
        <v>50</v>
      </c>
      <c r="V33" s="80">
        <f t="shared" si="0"/>
        <v>100</v>
      </c>
      <c r="W33" s="81">
        <f t="shared" si="1"/>
        <v>100</v>
      </c>
    </row>
    <row r="34" spans="2:25" ht="56.25" customHeight="1" x14ac:dyDescent="0.2">
      <c r="B34" s="159" t="s">
        <v>1734</v>
      </c>
      <c r="C34" s="160"/>
      <c r="D34" s="160"/>
      <c r="E34" s="160"/>
      <c r="F34" s="160"/>
      <c r="G34" s="160"/>
      <c r="H34" s="160"/>
      <c r="I34" s="160"/>
      <c r="J34" s="160"/>
      <c r="K34" s="160"/>
      <c r="L34" s="160"/>
      <c r="M34" s="161" t="s">
        <v>1707</v>
      </c>
      <c r="N34" s="161"/>
      <c r="O34" s="161" t="s">
        <v>48</v>
      </c>
      <c r="P34" s="161"/>
      <c r="Q34" s="162" t="s">
        <v>49</v>
      </c>
      <c r="R34" s="162"/>
      <c r="S34" s="80" t="s">
        <v>50</v>
      </c>
      <c r="T34" s="80" t="s">
        <v>50</v>
      </c>
      <c r="U34" s="80" t="s">
        <v>1733</v>
      </c>
      <c r="V34" s="80">
        <f t="shared" si="0"/>
        <v>111.11</v>
      </c>
      <c r="W34" s="81">
        <f t="shared" si="1"/>
        <v>111.11</v>
      </c>
    </row>
    <row r="35" spans="2:25" ht="56.25" customHeight="1" thickBot="1" x14ac:dyDescent="0.25">
      <c r="B35" s="159" t="s">
        <v>1732</v>
      </c>
      <c r="C35" s="160"/>
      <c r="D35" s="160"/>
      <c r="E35" s="160"/>
      <c r="F35" s="160"/>
      <c r="G35" s="160"/>
      <c r="H35" s="160"/>
      <c r="I35" s="160"/>
      <c r="J35" s="160"/>
      <c r="K35" s="160"/>
      <c r="L35" s="160"/>
      <c r="M35" s="161" t="s">
        <v>1707</v>
      </c>
      <c r="N35" s="161"/>
      <c r="O35" s="161" t="s">
        <v>48</v>
      </c>
      <c r="P35" s="161"/>
      <c r="Q35" s="162" t="s">
        <v>231</v>
      </c>
      <c r="R35" s="162"/>
      <c r="S35" s="80" t="s">
        <v>50</v>
      </c>
      <c r="T35" s="80" t="s">
        <v>50</v>
      </c>
      <c r="U35" s="80" t="s">
        <v>1731</v>
      </c>
      <c r="V35" s="80">
        <f t="shared" si="0"/>
        <v>293.10000000000002</v>
      </c>
      <c r="W35" s="81">
        <f t="shared" si="1"/>
        <v>293.10000000000002</v>
      </c>
    </row>
    <row r="36" spans="2:25" ht="21.75" customHeight="1" thickTop="1" thickBot="1" x14ac:dyDescent="0.25">
      <c r="B36" s="1" t="s">
        <v>63</v>
      </c>
      <c r="C36" s="2"/>
      <c r="D36" s="2"/>
      <c r="E36" s="2"/>
      <c r="F36" s="2"/>
      <c r="G36" s="2"/>
      <c r="H36" s="3"/>
      <c r="I36" s="3"/>
      <c r="J36" s="3"/>
      <c r="K36" s="3"/>
      <c r="L36" s="3"/>
      <c r="M36" s="3"/>
      <c r="N36" s="3"/>
      <c r="O36" s="3"/>
      <c r="P36" s="3"/>
      <c r="Q36" s="3"/>
      <c r="R36" s="3"/>
      <c r="S36" s="3"/>
      <c r="T36" s="3"/>
      <c r="U36" s="3"/>
      <c r="V36" s="3"/>
      <c r="W36" s="4"/>
      <c r="X36" s="82"/>
    </row>
    <row r="37" spans="2:25" ht="29.25" customHeight="1" thickTop="1" thickBot="1" x14ac:dyDescent="0.25">
      <c r="B37" s="143" t="s">
        <v>2096</v>
      </c>
      <c r="C37" s="144"/>
      <c r="D37" s="144"/>
      <c r="E37" s="144"/>
      <c r="F37" s="144"/>
      <c r="G37" s="144"/>
      <c r="H37" s="144"/>
      <c r="I37" s="144"/>
      <c r="J37" s="144"/>
      <c r="K37" s="144"/>
      <c r="L37" s="144"/>
      <c r="M37" s="144"/>
      <c r="N37" s="144"/>
      <c r="O37" s="144"/>
      <c r="P37" s="144"/>
      <c r="Q37" s="145"/>
      <c r="R37" s="83" t="s">
        <v>41</v>
      </c>
      <c r="S37" s="149" t="s">
        <v>42</v>
      </c>
      <c r="T37" s="149"/>
      <c r="U37" s="84" t="s">
        <v>64</v>
      </c>
      <c r="V37" s="150" t="s">
        <v>65</v>
      </c>
      <c r="W37" s="151"/>
    </row>
    <row r="38" spans="2:25" ht="30.75" customHeight="1" thickBot="1" x14ac:dyDescent="0.25">
      <c r="B38" s="146"/>
      <c r="C38" s="147"/>
      <c r="D38" s="147"/>
      <c r="E38" s="147"/>
      <c r="F38" s="147"/>
      <c r="G38" s="147"/>
      <c r="H38" s="147"/>
      <c r="I38" s="147"/>
      <c r="J38" s="147"/>
      <c r="K38" s="147"/>
      <c r="L38" s="147"/>
      <c r="M38" s="147"/>
      <c r="N38" s="147"/>
      <c r="O38" s="147"/>
      <c r="P38" s="147"/>
      <c r="Q38" s="148"/>
      <c r="R38" s="85" t="s">
        <v>66</v>
      </c>
      <c r="S38" s="85" t="s">
        <v>66</v>
      </c>
      <c r="T38" s="85" t="s">
        <v>48</v>
      </c>
      <c r="U38" s="85" t="s">
        <v>66</v>
      </c>
      <c r="V38" s="85" t="s">
        <v>67</v>
      </c>
      <c r="W38" s="86" t="s">
        <v>68</v>
      </c>
      <c r="Y38" s="82"/>
    </row>
    <row r="39" spans="2:25" ht="23.25" customHeight="1" thickBot="1" x14ac:dyDescent="0.25">
      <c r="B39" s="152" t="s">
        <v>69</v>
      </c>
      <c r="C39" s="153"/>
      <c r="D39" s="153"/>
      <c r="E39" s="87" t="s">
        <v>1706</v>
      </c>
      <c r="F39" s="87"/>
      <c r="G39" s="87"/>
      <c r="H39" s="88"/>
      <c r="I39" s="88"/>
      <c r="J39" s="88"/>
      <c r="K39" s="88"/>
      <c r="L39" s="88"/>
      <c r="M39" s="88"/>
      <c r="N39" s="88"/>
      <c r="O39" s="88"/>
      <c r="P39" s="89"/>
      <c r="Q39" s="89"/>
      <c r="R39" s="90" t="s">
        <v>1730</v>
      </c>
      <c r="S39" s="91" t="s">
        <v>10</v>
      </c>
      <c r="T39" s="89"/>
      <c r="U39" s="91" t="s">
        <v>1727</v>
      </c>
      <c r="V39" s="89"/>
      <c r="W39" s="92">
        <f>+IF(ISERR(U39/R39*100),"N/A",ROUND(U39/R39*100,2))</f>
        <v>32.659999999999997</v>
      </c>
    </row>
    <row r="40" spans="2:25" ht="26.25" customHeight="1" thickBot="1" x14ac:dyDescent="0.25">
      <c r="B40" s="154" t="s">
        <v>73</v>
      </c>
      <c r="C40" s="155"/>
      <c r="D40" s="155"/>
      <c r="E40" s="93" t="s">
        <v>1706</v>
      </c>
      <c r="F40" s="93"/>
      <c r="G40" s="93"/>
      <c r="H40" s="94"/>
      <c r="I40" s="94"/>
      <c r="J40" s="94"/>
      <c r="K40" s="94"/>
      <c r="L40" s="94"/>
      <c r="M40" s="94"/>
      <c r="N40" s="94"/>
      <c r="O40" s="94"/>
      <c r="P40" s="95"/>
      <c r="Q40" s="95"/>
      <c r="R40" s="96" t="s">
        <v>1729</v>
      </c>
      <c r="S40" s="97" t="s">
        <v>1728</v>
      </c>
      <c r="T40" s="97">
        <f>+IF(ISERR(S40/R40*100),"N/A",ROUND(S40/R40*100,2))</f>
        <v>47.16</v>
      </c>
      <c r="U40" s="97" t="s">
        <v>1727</v>
      </c>
      <c r="V40" s="97">
        <f>+IF(ISERR(U40/S40*100),"N/A",ROUND(U40/S40*100,2))</f>
        <v>67.790000000000006</v>
      </c>
      <c r="W40" s="98">
        <f>+IF(ISERR(U40/R40*100),"N/A",ROUND(U40/R40*100,2))</f>
        <v>31.97</v>
      </c>
    </row>
    <row r="41" spans="2:25" ht="22.5" customHeight="1" thickTop="1" thickBot="1" x14ac:dyDescent="0.25">
      <c r="B41" s="1" t="s">
        <v>76</v>
      </c>
      <c r="C41" s="2"/>
      <c r="D41" s="2"/>
      <c r="E41" s="2"/>
      <c r="F41" s="2"/>
      <c r="G41" s="2"/>
      <c r="H41" s="3"/>
      <c r="I41" s="3"/>
      <c r="J41" s="3"/>
      <c r="K41" s="3"/>
      <c r="L41" s="3"/>
      <c r="M41" s="3"/>
      <c r="N41" s="3"/>
      <c r="O41" s="3"/>
      <c r="P41" s="3"/>
      <c r="Q41" s="3"/>
      <c r="R41" s="3"/>
      <c r="S41" s="3"/>
      <c r="T41" s="3"/>
      <c r="U41" s="3"/>
      <c r="V41" s="3"/>
      <c r="W41" s="4"/>
    </row>
    <row r="42" spans="2:25" ht="37.5" customHeight="1" thickTop="1" x14ac:dyDescent="0.2">
      <c r="B42" s="137" t="s">
        <v>2204</v>
      </c>
      <c r="C42" s="138"/>
      <c r="D42" s="138"/>
      <c r="E42" s="138"/>
      <c r="F42" s="138"/>
      <c r="G42" s="138"/>
      <c r="H42" s="138"/>
      <c r="I42" s="138"/>
      <c r="J42" s="138"/>
      <c r="K42" s="138"/>
      <c r="L42" s="138"/>
      <c r="M42" s="138"/>
      <c r="N42" s="138"/>
      <c r="O42" s="138"/>
      <c r="P42" s="138"/>
      <c r="Q42" s="138"/>
      <c r="R42" s="138"/>
      <c r="S42" s="138"/>
      <c r="T42" s="138"/>
      <c r="U42" s="138"/>
      <c r="V42" s="138"/>
      <c r="W42" s="139"/>
    </row>
    <row r="43" spans="2:25" ht="15" customHeight="1" thickBot="1" x14ac:dyDescent="0.25">
      <c r="B43" s="156"/>
      <c r="C43" s="157"/>
      <c r="D43" s="157"/>
      <c r="E43" s="157"/>
      <c r="F43" s="157"/>
      <c r="G43" s="157"/>
      <c r="H43" s="157"/>
      <c r="I43" s="157"/>
      <c r="J43" s="157"/>
      <c r="K43" s="157"/>
      <c r="L43" s="157"/>
      <c r="M43" s="157"/>
      <c r="N43" s="157"/>
      <c r="O43" s="157"/>
      <c r="P43" s="157"/>
      <c r="Q43" s="157"/>
      <c r="R43" s="157"/>
      <c r="S43" s="157"/>
      <c r="T43" s="157"/>
      <c r="U43" s="157"/>
      <c r="V43" s="157"/>
      <c r="W43" s="158"/>
    </row>
    <row r="44" spans="2:25" ht="37.5" customHeight="1" thickTop="1" x14ac:dyDescent="0.2">
      <c r="B44" s="137" t="s">
        <v>2205</v>
      </c>
      <c r="C44" s="138"/>
      <c r="D44" s="138"/>
      <c r="E44" s="138"/>
      <c r="F44" s="138"/>
      <c r="G44" s="138"/>
      <c r="H44" s="138"/>
      <c r="I44" s="138"/>
      <c r="J44" s="138"/>
      <c r="K44" s="138"/>
      <c r="L44" s="138"/>
      <c r="M44" s="138"/>
      <c r="N44" s="138"/>
      <c r="O44" s="138"/>
      <c r="P44" s="138"/>
      <c r="Q44" s="138"/>
      <c r="R44" s="138"/>
      <c r="S44" s="138"/>
      <c r="T44" s="138"/>
      <c r="U44" s="138"/>
      <c r="V44" s="138"/>
      <c r="W44" s="139"/>
    </row>
    <row r="45" spans="2:25" ht="97.5" customHeight="1" thickBot="1" x14ac:dyDescent="0.25">
      <c r="B45" s="156"/>
      <c r="C45" s="157"/>
      <c r="D45" s="157"/>
      <c r="E45" s="157"/>
      <c r="F45" s="157"/>
      <c r="G45" s="157"/>
      <c r="H45" s="157"/>
      <c r="I45" s="157"/>
      <c r="J45" s="157"/>
      <c r="K45" s="157"/>
      <c r="L45" s="157"/>
      <c r="M45" s="157"/>
      <c r="N45" s="157"/>
      <c r="O45" s="157"/>
      <c r="P45" s="157"/>
      <c r="Q45" s="157"/>
      <c r="R45" s="157"/>
      <c r="S45" s="157"/>
      <c r="T45" s="157"/>
      <c r="U45" s="157"/>
      <c r="V45" s="157"/>
      <c r="W45" s="158"/>
    </row>
    <row r="46" spans="2:25" ht="37.5" customHeight="1" thickTop="1" x14ac:dyDescent="0.2">
      <c r="B46" s="137" t="s">
        <v>2206</v>
      </c>
      <c r="C46" s="138"/>
      <c r="D46" s="138"/>
      <c r="E46" s="138"/>
      <c r="F46" s="138"/>
      <c r="G46" s="138"/>
      <c r="H46" s="138"/>
      <c r="I46" s="138"/>
      <c r="J46" s="138"/>
      <c r="K46" s="138"/>
      <c r="L46" s="138"/>
      <c r="M46" s="138"/>
      <c r="N46" s="138"/>
      <c r="O46" s="138"/>
      <c r="P46" s="138"/>
      <c r="Q46" s="138"/>
      <c r="R46" s="138"/>
      <c r="S46" s="138"/>
      <c r="T46" s="138"/>
      <c r="U46" s="138"/>
      <c r="V46" s="138"/>
      <c r="W46" s="139"/>
    </row>
    <row r="47" spans="2:25" ht="15.75" thickBot="1" x14ac:dyDescent="0.25">
      <c r="B47" s="140"/>
      <c r="C47" s="141"/>
      <c r="D47" s="141"/>
      <c r="E47" s="141"/>
      <c r="F47" s="141"/>
      <c r="G47" s="141"/>
      <c r="H47" s="141"/>
      <c r="I47" s="141"/>
      <c r="J47" s="141"/>
      <c r="K47" s="141"/>
      <c r="L47" s="141"/>
      <c r="M47" s="141"/>
      <c r="N47" s="141"/>
      <c r="O47" s="141"/>
      <c r="P47" s="141"/>
      <c r="Q47" s="141"/>
      <c r="R47" s="141"/>
      <c r="S47" s="141"/>
      <c r="T47" s="141"/>
      <c r="U47" s="141"/>
      <c r="V47" s="141"/>
      <c r="W47" s="142"/>
    </row>
  </sheetData>
  <mergeCells count="107">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1760</v>
      </c>
      <c r="D4" s="190" t="s">
        <v>1759</v>
      </c>
      <c r="E4" s="190"/>
      <c r="F4" s="190"/>
      <c r="G4" s="190"/>
      <c r="H4" s="191"/>
      <c r="I4" s="63"/>
      <c r="J4" s="192" t="s">
        <v>6</v>
      </c>
      <c r="K4" s="190"/>
      <c r="L4" s="62" t="s">
        <v>207</v>
      </c>
      <c r="M4" s="193" t="s">
        <v>206</v>
      </c>
      <c r="N4" s="193"/>
      <c r="O4" s="193"/>
      <c r="P4" s="193"/>
      <c r="Q4" s="194"/>
      <c r="R4" s="64"/>
      <c r="S4" s="195" t="s">
        <v>2141</v>
      </c>
      <c r="T4" s="196"/>
      <c r="U4" s="196"/>
      <c r="V4" s="183" t="s">
        <v>1775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292</v>
      </c>
      <c r="D6" s="179" t="s">
        <v>512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1774</v>
      </c>
      <c r="K8" s="71" t="s">
        <v>1773</v>
      </c>
      <c r="L8" s="71" t="s">
        <v>1772</v>
      </c>
      <c r="M8" s="71" t="s">
        <v>1771</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1770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1769</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1768</v>
      </c>
      <c r="C21" s="160"/>
      <c r="D21" s="160"/>
      <c r="E21" s="160"/>
      <c r="F21" s="160"/>
      <c r="G21" s="160"/>
      <c r="H21" s="160"/>
      <c r="I21" s="160"/>
      <c r="J21" s="160"/>
      <c r="K21" s="160"/>
      <c r="L21" s="160"/>
      <c r="M21" s="161" t="s">
        <v>292</v>
      </c>
      <c r="N21" s="161"/>
      <c r="O21" s="161" t="s">
        <v>48</v>
      </c>
      <c r="P21" s="161"/>
      <c r="Q21" s="162" t="s">
        <v>49</v>
      </c>
      <c r="R21" s="162"/>
      <c r="S21" s="80" t="s">
        <v>50</v>
      </c>
      <c r="T21" s="80" t="s">
        <v>50</v>
      </c>
      <c r="U21" s="80" t="s">
        <v>1767</v>
      </c>
      <c r="V21" s="80">
        <f>+IF(ISERR(U21/T21*100),"N/A",ROUND(U21/T21*100,2))</f>
        <v>66.67</v>
      </c>
      <c r="W21" s="81">
        <f>+IF(ISERR(U21/S21*100),"N/A",ROUND(U21/S21*100,2))</f>
        <v>66.67</v>
      </c>
    </row>
    <row r="22" spans="2:27" ht="56.25" customHeight="1" x14ac:dyDescent="0.2">
      <c r="B22" s="159" t="s">
        <v>1766</v>
      </c>
      <c r="C22" s="160"/>
      <c r="D22" s="160"/>
      <c r="E22" s="160"/>
      <c r="F22" s="160"/>
      <c r="G22" s="160"/>
      <c r="H22" s="160"/>
      <c r="I22" s="160"/>
      <c r="J22" s="160"/>
      <c r="K22" s="160"/>
      <c r="L22" s="160"/>
      <c r="M22" s="161" t="s">
        <v>292</v>
      </c>
      <c r="N22" s="161"/>
      <c r="O22" s="161" t="s">
        <v>48</v>
      </c>
      <c r="P22" s="161"/>
      <c r="Q22" s="162" t="s">
        <v>49</v>
      </c>
      <c r="R22" s="162"/>
      <c r="S22" s="80" t="s">
        <v>50</v>
      </c>
      <c r="T22" s="80" t="s">
        <v>50</v>
      </c>
      <c r="U22" s="80" t="s">
        <v>1765</v>
      </c>
      <c r="V22" s="80">
        <f>+IF(ISERR(U22/T22*100),"N/A",ROUND(U22/T22*100,2))</f>
        <v>29.14</v>
      </c>
      <c r="W22" s="81">
        <f>+IF(ISERR(U22/S22*100),"N/A",ROUND(U22/S22*100,2))</f>
        <v>29.14</v>
      </c>
    </row>
    <row r="23" spans="2:27" ht="56.25" customHeight="1" thickBot="1" x14ac:dyDescent="0.25">
      <c r="B23" s="159" t="s">
        <v>1764</v>
      </c>
      <c r="C23" s="160"/>
      <c r="D23" s="160"/>
      <c r="E23" s="160"/>
      <c r="F23" s="160"/>
      <c r="G23" s="160"/>
      <c r="H23" s="160"/>
      <c r="I23" s="160"/>
      <c r="J23" s="160"/>
      <c r="K23" s="160"/>
      <c r="L23" s="160"/>
      <c r="M23" s="161" t="s">
        <v>292</v>
      </c>
      <c r="N23" s="161"/>
      <c r="O23" s="161" t="s">
        <v>48</v>
      </c>
      <c r="P23" s="161"/>
      <c r="Q23" s="162" t="s">
        <v>49</v>
      </c>
      <c r="R23" s="162"/>
      <c r="S23" s="80" t="s">
        <v>401</v>
      </c>
      <c r="T23" s="80" t="s">
        <v>401</v>
      </c>
      <c r="U23" s="80" t="s">
        <v>1763</v>
      </c>
      <c r="V23" s="80">
        <f>+IF(ISERR(U23/T23*100),"N/A",ROUND(U23/T23*100,2))</f>
        <v>69.180000000000007</v>
      </c>
      <c r="W23" s="81">
        <f>+IF(ISERR(U23/S23*100),"N/A",ROUND(U23/S23*100,2))</f>
        <v>69.180000000000007</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289</v>
      </c>
      <c r="F27" s="87"/>
      <c r="G27" s="87"/>
      <c r="H27" s="88"/>
      <c r="I27" s="88"/>
      <c r="J27" s="88"/>
      <c r="K27" s="88"/>
      <c r="L27" s="88"/>
      <c r="M27" s="88"/>
      <c r="N27" s="88"/>
      <c r="O27" s="88"/>
      <c r="P27" s="89"/>
      <c r="Q27" s="89"/>
      <c r="R27" s="90" t="s">
        <v>1762</v>
      </c>
      <c r="S27" s="91" t="s">
        <v>10</v>
      </c>
      <c r="T27" s="89"/>
      <c r="U27" s="91" t="s">
        <v>956</v>
      </c>
      <c r="V27" s="89"/>
      <c r="W27" s="92">
        <f>+IF(ISERR(U27/R27*100),"N/A",ROUND(U27/R27*100,2))</f>
        <v>24.78</v>
      </c>
    </row>
    <row r="28" spans="2:27" ht="26.25" customHeight="1" thickBot="1" x14ac:dyDescent="0.25">
      <c r="B28" s="154" t="s">
        <v>73</v>
      </c>
      <c r="C28" s="155"/>
      <c r="D28" s="155"/>
      <c r="E28" s="93" t="s">
        <v>289</v>
      </c>
      <c r="F28" s="93"/>
      <c r="G28" s="93"/>
      <c r="H28" s="94"/>
      <c r="I28" s="94"/>
      <c r="J28" s="94"/>
      <c r="K28" s="94"/>
      <c r="L28" s="94"/>
      <c r="M28" s="94"/>
      <c r="N28" s="94"/>
      <c r="O28" s="94"/>
      <c r="P28" s="95"/>
      <c r="Q28" s="95"/>
      <c r="R28" s="96" t="s">
        <v>1762</v>
      </c>
      <c r="S28" s="97" t="s">
        <v>1761</v>
      </c>
      <c r="T28" s="97">
        <f>+IF(ISERR(S28/R28*100),"N/A",ROUND(S28/R28*100,2))</f>
        <v>46.02</v>
      </c>
      <c r="U28" s="97" t="s">
        <v>956</v>
      </c>
      <c r="V28" s="97">
        <f>+IF(ISERR(U28/S28*100),"N/A",ROUND(U28/S28*100,2))</f>
        <v>53.85</v>
      </c>
      <c r="W28" s="98">
        <f>+IF(ISERR(U28/R28*100),"N/A",ROUND(U28/R28*100,2))</f>
        <v>24.78</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2201</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08"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2202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74.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2203</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1792</v>
      </c>
      <c r="D4" s="190" t="s">
        <v>1791</v>
      </c>
      <c r="E4" s="190"/>
      <c r="F4" s="190"/>
      <c r="G4" s="190"/>
      <c r="H4" s="191"/>
      <c r="I4" s="63"/>
      <c r="J4" s="192" t="s">
        <v>6</v>
      </c>
      <c r="K4" s="190"/>
      <c r="L4" s="62" t="s">
        <v>1790</v>
      </c>
      <c r="M4" s="193" t="s">
        <v>1789</v>
      </c>
      <c r="N4" s="193"/>
      <c r="O4" s="193"/>
      <c r="P4" s="193"/>
      <c r="Q4" s="194"/>
      <c r="R4" s="64"/>
      <c r="S4" s="195" t="s">
        <v>2141</v>
      </c>
      <c r="T4" s="196"/>
      <c r="U4" s="196"/>
      <c r="V4" s="183" t="s">
        <v>1788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1778</v>
      </c>
      <c r="D6" s="179" t="s">
        <v>1787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1786</v>
      </c>
      <c r="K8" s="71" t="s">
        <v>19</v>
      </c>
      <c r="L8" s="71" t="s">
        <v>1786</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26.75" customHeight="1" thickTop="1" thickBot="1" x14ac:dyDescent="0.25">
      <c r="B10" s="72" t="s">
        <v>21</v>
      </c>
      <c r="C10" s="183" t="s">
        <v>1785</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1784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1783</v>
      </c>
      <c r="C21" s="160"/>
      <c r="D21" s="160"/>
      <c r="E21" s="160"/>
      <c r="F21" s="160"/>
      <c r="G21" s="160"/>
      <c r="H21" s="160"/>
      <c r="I21" s="160"/>
      <c r="J21" s="160"/>
      <c r="K21" s="160"/>
      <c r="L21" s="160"/>
      <c r="M21" s="161" t="s">
        <v>1778</v>
      </c>
      <c r="N21" s="161"/>
      <c r="O21" s="161" t="s">
        <v>48</v>
      </c>
      <c r="P21" s="161"/>
      <c r="Q21" s="162" t="s">
        <v>231</v>
      </c>
      <c r="R21" s="162"/>
      <c r="S21" s="80" t="s">
        <v>930</v>
      </c>
      <c r="T21" s="80" t="s">
        <v>237</v>
      </c>
      <c r="U21" s="80" t="s">
        <v>1782</v>
      </c>
      <c r="V21" s="80">
        <f>+IF(ISERR(U21/T21*100),"N/A",ROUND(U21/T21*100,2))</f>
        <v>109.52</v>
      </c>
      <c r="W21" s="81">
        <f>+IF(ISERR(U21/S21*100),"N/A",ROUND(U21/S21*100,2))</f>
        <v>54.12</v>
      </c>
    </row>
    <row r="22" spans="2:27" ht="56.25" customHeight="1" x14ac:dyDescent="0.2">
      <c r="B22" s="159" t="s">
        <v>1781</v>
      </c>
      <c r="C22" s="160"/>
      <c r="D22" s="160"/>
      <c r="E22" s="160"/>
      <c r="F22" s="160"/>
      <c r="G22" s="160"/>
      <c r="H22" s="160"/>
      <c r="I22" s="160"/>
      <c r="J22" s="160"/>
      <c r="K22" s="160"/>
      <c r="L22" s="160"/>
      <c r="M22" s="161" t="s">
        <v>1778</v>
      </c>
      <c r="N22" s="161"/>
      <c r="O22" s="161" t="s">
        <v>48</v>
      </c>
      <c r="P22" s="161"/>
      <c r="Q22" s="162" t="s">
        <v>68</v>
      </c>
      <c r="R22" s="162"/>
      <c r="S22" s="80" t="s">
        <v>672</v>
      </c>
      <c r="T22" s="80" t="s">
        <v>163</v>
      </c>
      <c r="U22" s="80" t="s">
        <v>163</v>
      </c>
      <c r="V22" s="80" t="str">
        <f>+IF(ISERR(U22/T22*100),"N/A",ROUND(U22/T22*100,2))</f>
        <v>N/A</v>
      </c>
      <c r="W22" s="81" t="str">
        <f>+IF(ISERR(U22/S22*100),"N/A",ROUND(U22/S22*100,2))</f>
        <v>N/A</v>
      </c>
    </row>
    <row r="23" spans="2:27" ht="56.25" customHeight="1" x14ac:dyDescent="0.2">
      <c r="B23" s="159" t="s">
        <v>1780</v>
      </c>
      <c r="C23" s="160"/>
      <c r="D23" s="160"/>
      <c r="E23" s="160"/>
      <c r="F23" s="160"/>
      <c r="G23" s="160"/>
      <c r="H23" s="160"/>
      <c r="I23" s="160"/>
      <c r="J23" s="160"/>
      <c r="K23" s="160"/>
      <c r="L23" s="160"/>
      <c r="M23" s="161" t="s">
        <v>1778</v>
      </c>
      <c r="N23" s="161"/>
      <c r="O23" s="161" t="s">
        <v>48</v>
      </c>
      <c r="P23" s="161"/>
      <c r="Q23" s="162" t="s">
        <v>68</v>
      </c>
      <c r="R23" s="162"/>
      <c r="S23" s="80" t="s">
        <v>672</v>
      </c>
      <c r="T23" s="80" t="s">
        <v>163</v>
      </c>
      <c r="U23" s="80" t="s">
        <v>163</v>
      </c>
      <c r="V23" s="80" t="str">
        <f>+IF(ISERR(U23/T23*100),"N/A",ROUND(U23/T23*100,2))</f>
        <v>N/A</v>
      </c>
      <c r="W23" s="81" t="str">
        <f>+IF(ISERR(U23/S23*100),"N/A",ROUND(U23/S23*100,2))</f>
        <v>N/A</v>
      </c>
    </row>
    <row r="24" spans="2:27" ht="56.25" customHeight="1" thickBot="1" x14ac:dyDescent="0.25">
      <c r="B24" s="159" t="s">
        <v>1779</v>
      </c>
      <c r="C24" s="160"/>
      <c r="D24" s="160"/>
      <c r="E24" s="160"/>
      <c r="F24" s="160"/>
      <c r="G24" s="160"/>
      <c r="H24" s="160"/>
      <c r="I24" s="160"/>
      <c r="J24" s="160"/>
      <c r="K24" s="160"/>
      <c r="L24" s="160"/>
      <c r="M24" s="161" t="s">
        <v>1778</v>
      </c>
      <c r="N24" s="161"/>
      <c r="O24" s="161" t="s">
        <v>48</v>
      </c>
      <c r="P24" s="161"/>
      <c r="Q24" s="162" t="s">
        <v>68</v>
      </c>
      <c r="R24" s="162"/>
      <c r="S24" s="80" t="s">
        <v>641</v>
      </c>
      <c r="T24" s="80" t="s">
        <v>163</v>
      </c>
      <c r="U24" s="80" t="s">
        <v>163</v>
      </c>
      <c r="V24" s="80" t="str">
        <f>+IF(ISERR(U24/T24*100),"N/A",ROUND(U24/T24*100,2))</f>
        <v>N/A</v>
      </c>
      <c r="W24" s="81" t="str">
        <f>+IF(ISERR(U24/S24*100),"N/A",ROUND(U24/S24*100,2))</f>
        <v>N/A</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1777</v>
      </c>
      <c r="F28" s="87"/>
      <c r="G28" s="87"/>
      <c r="H28" s="88"/>
      <c r="I28" s="88"/>
      <c r="J28" s="88"/>
      <c r="K28" s="88"/>
      <c r="L28" s="88"/>
      <c r="M28" s="88"/>
      <c r="N28" s="88"/>
      <c r="O28" s="88"/>
      <c r="P28" s="89"/>
      <c r="Q28" s="89"/>
      <c r="R28" s="90" t="s">
        <v>1776</v>
      </c>
      <c r="S28" s="91" t="s">
        <v>10</v>
      </c>
      <c r="T28" s="89"/>
      <c r="U28" s="91" t="s">
        <v>1776</v>
      </c>
      <c r="V28" s="89"/>
      <c r="W28" s="92">
        <f>+IF(ISERR(U28/R28*100),"N/A",ROUND(U28/R28*100,2))</f>
        <v>100</v>
      </c>
    </row>
    <row r="29" spans="2:27" ht="26.25" customHeight="1" thickBot="1" x14ac:dyDescent="0.25">
      <c r="B29" s="154" t="s">
        <v>73</v>
      </c>
      <c r="C29" s="155"/>
      <c r="D29" s="155"/>
      <c r="E29" s="93" t="s">
        <v>1777</v>
      </c>
      <c r="F29" s="93"/>
      <c r="G29" s="93"/>
      <c r="H29" s="94"/>
      <c r="I29" s="94"/>
      <c r="J29" s="94"/>
      <c r="K29" s="94"/>
      <c r="L29" s="94"/>
      <c r="M29" s="94"/>
      <c r="N29" s="94"/>
      <c r="O29" s="94"/>
      <c r="P29" s="95"/>
      <c r="Q29" s="95"/>
      <c r="R29" s="96" t="s">
        <v>1776</v>
      </c>
      <c r="S29" s="97" t="s">
        <v>1776</v>
      </c>
      <c r="T29" s="97">
        <f>+IF(ISERR(S29/R29*100),"N/A",ROUND(S29/R29*100,2))</f>
        <v>100</v>
      </c>
      <c r="U29" s="97" t="s">
        <v>1776</v>
      </c>
      <c r="V29" s="97">
        <f>+IF(ISERR(U29/S29*100),"N/A",ROUND(U29/S29*100,2))</f>
        <v>100</v>
      </c>
      <c r="W29" s="98">
        <f>+IF(ISERR(U29/R29*100),"N/A",ROUND(U29/R29*100,2))</f>
        <v>100</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2198</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02"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2199</v>
      </c>
      <c r="C33" s="138"/>
      <c r="D33" s="138"/>
      <c r="E33" s="138"/>
      <c r="F33" s="138"/>
      <c r="G33" s="138"/>
      <c r="H33" s="138"/>
      <c r="I33" s="138"/>
      <c r="J33" s="138"/>
      <c r="K33" s="138"/>
      <c r="L33" s="138"/>
      <c r="M33" s="138"/>
      <c r="N33" s="138"/>
      <c r="O33" s="138"/>
      <c r="P33" s="138"/>
      <c r="Q33" s="138"/>
      <c r="R33" s="138"/>
      <c r="S33" s="138"/>
      <c r="T33" s="138"/>
      <c r="U33" s="138"/>
      <c r="V33" s="138"/>
      <c r="W33" s="139"/>
    </row>
    <row r="34" spans="2:23" ht="28.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2200</v>
      </c>
      <c r="C35" s="138"/>
      <c r="D35" s="138"/>
      <c r="E35" s="138"/>
      <c r="F35" s="138"/>
      <c r="G35" s="138"/>
      <c r="H35" s="138"/>
      <c r="I35" s="138"/>
      <c r="J35" s="138"/>
      <c r="K35" s="138"/>
      <c r="L35" s="138"/>
      <c r="M35" s="138"/>
      <c r="N35" s="138"/>
      <c r="O35" s="138"/>
      <c r="P35" s="138"/>
      <c r="Q35" s="138"/>
      <c r="R35" s="138"/>
      <c r="S35" s="138"/>
      <c r="T35" s="138"/>
      <c r="U35" s="138"/>
      <c r="V35" s="138"/>
      <c r="W35" s="139"/>
    </row>
    <row r="36" spans="2:23" ht="28.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1792</v>
      </c>
      <c r="D4" s="190" t="s">
        <v>1791</v>
      </c>
      <c r="E4" s="190"/>
      <c r="F4" s="190"/>
      <c r="G4" s="190"/>
      <c r="H4" s="191"/>
      <c r="I4" s="63"/>
      <c r="J4" s="192" t="s">
        <v>6</v>
      </c>
      <c r="K4" s="190"/>
      <c r="L4" s="62" t="s">
        <v>1808</v>
      </c>
      <c r="M4" s="193" t="s">
        <v>1807</v>
      </c>
      <c r="N4" s="193"/>
      <c r="O4" s="193"/>
      <c r="P4" s="193"/>
      <c r="Q4" s="194"/>
      <c r="R4" s="64"/>
      <c r="S4" s="195" t="s">
        <v>2141</v>
      </c>
      <c r="T4" s="196"/>
      <c r="U4" s="196"/>
      <c r="V4" s="183" t="s">
        <v>1806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1778</v>
      </c>
      <c r="D6" s="179" t="s">
        <v>1787</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1805</v>
      </c>
      <c r="K8" s="71" t="s">
        <v>1804</v>
      </c>
      <c r="L8" s="71" t="s">
        <v>1803</v>
      </c>
      <c r="M8" s="71" t="s">
        <v>1802</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8.5" customHeight="1" thickTop="1" thickBot="1" x14ac:dyDescent="0.25">
      <c r="B10" s="72" t="s">
        <v>21</v>
      </c>
      <c r="C10" s="183" t="s">
        <v>1801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1784</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1800</v>
      </c>
      <c r="C21" s="160"/>
      <c r="D21" s="160"/>
      <c r="E21" s="160"/>
      <c r="F21" s="160"/>
      <c r="G21" s="160"/>
      <c r="H21" s="160"/>
      <c r="I21" s="160"/>
      <c r="J21" s="160"/>
      <c r="K21" s="160"/>
      <c r="L21" s="160"/>
      <c r="M21" s="161" t="s">
        <v>1778</v>
      </c>
      <c r="N21" s="161"/>
      <c r="O21" s="161" t="s">
        <v>48</v>
      </c>
      <c r="P21" s="161"/>
      <c r="Q21" s="162" t="s">
        <v>49</v>
      </c>
      <c r="R21" s="162"/>
      <c r="S21" s="80" t="s">
        <v>50</v>
      </c>
      <c r="T21" s="80" t="s">
        <v>50</v>
      </c>
      <c r="U21" s="80" t="s">
        <v>1799</v>
      </c>
      <c r="V21" s="80">
        <f>+IF(ISERR(U21/T21*100),"N/A",ROUND(U21/T21*100,2))</f>
        <v>94.28</v>
      </c>
      <c r="W21" s="81">
        <f>+IF(ISERR(U21/S21*100),"N/A",ROUND(U21/S21*100,2))</f>
        <v>94.28</v>
      </c>
    </row>
    <row r="22" spans="2:27" ht="56.25" customHeight="1" x14ac:dyDescent="0.2">
      <c r="B22" s="159" t="s">
        <v>1798</v>
      </c>
      <c r="C22" s="160"/>
      <c r="D22" s="160"/>
      <c r="E22" s="160"/>
      <c r="F22" s="160"/>
      <c r="G22" s="160"/>
      <c r="H22" s="160"/>
      <c r="I22" s="160"/>
      <c r="J22" s="160"/>
      <c r="K22" s="160"/>
      <c r="L22" s="160"/>
      <c r="M22" s="161" t="s">
        <v>1778</v>
      </c>
      <c r="N22" s="161"/>
      <c r="O22" s="161" t="s">
        <v>48</v>
      </c>
      <c r="P22" s="161"/>
      <c r="Q22" s="162" t="s">
        <v>68</v>
      </c>
      <c r="R22" s="162"/>
      <c r="S22" s="80" t="s">
        <v>224</v>
      </c>
      <c r="T22" s="80" t="s">
        <v>163</v>
      </c>
      <c r="U22" s="80" t="s">
        <v>163</v>
      </c>
      <c r="V22" s="80" t="str">
        <f>+IF(ISERR(U22/T22*100),"N/A",ROUND(U22/T22*100,2))</f>
        <v>N/A</v>
      </c>
      <c r="W22" s="81" t="str">
        <f>+IF(ISERR(U22/S22*100),"N/A",ROUND(U22/S22*100,2))</f>
        <v>N/A</v>
      </c>
    </row>
    <row r="23" spans="2:27" ht="56.25" customHeight="1" thickBot="1" x14ac:dyDescent="0.25">
      <c r="B23" s="159" t="s">
        <v>1797</v>
      </c>
      <c r="C23" s="160"/>
      <c r="D23" s="160"/>
      <c r="E23" s="160"/>
      <c r="F23" s="160"/>
      <c r="G23" s="160"/>
      <c r="H23" s="160"/>
      <c r="I23" s="160"/>
      <c r="J23" s="160"/>
      <c r="K23" s="160"/>
      <c r="L23" s="160"/>
      <c r="M23" s="161" t="s">
        <v>1778</v>
      </c>
      <c r="N23" s="161"/>
      <c r="O23" s="161" t="s">
        <v>48</v>
      </c>
      <c r="P23" s="161"/>
      <c r="Q23" s="162" t="s">
        <v>49</v>
      </c>
      <c r="R23" s="162"/>
      <c r="S23" s="80" t="s">
        <v>50</v>
      </c>
      <c r="T23" s="80" t="s">
        <v>1796</v>
      </c>
      <c r="U23" s="80" t="s">
        <v>1795</v>
      </c>
      <c r="V23" s="80">
        <f>+IF(ISERR(U23/T23*100),"N/A",ROUND(U23/T23*100,2))</f>
        <v>94.27</v>
      </c>
      <c r="W23" s="81">
        <f>+IF(ISERR(U23/S23*100),"N/A",ROUND(U23/S23*100,2))</f>
        <v>47.72</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1777</v>
      </c>
      <c r="F27" s="87"/>
      <c r="G27" s="87"/>
      <c r="H27" s="88"/>
      <c r="I27" s="88"/>
      <c r="J27" s="88"/>
      <c r="K27" s="88"/>
      <c r="L27" s="88"/>
      <c r="M27" s="88"/>
      <c r="N27" s="88"/>
      <c r="O27" s="88"/>
      <c r="P27" s="89"/>
      <c r="Q27" s="89"/>
      <c r="R27" s="90" t="s">
        <v>1794</v>
      </c>
      <c r="S27" s="91" t="s">
        <v>10</v>
      </c>
      <c r="T27" s="89"/>
      <c r="U27" s="91" t="s">
        <v>1793</v>
      </c>
      <c r="V27" s="89"/>
      <c r="W27" s="92">
        <f>+IF(ISERR(U27/R27*100),"N/A",ROUND(U27/R27*100,2))</f>
        <v>50.29</v>
      </c>
    </row>
    <row r="28" spans="2:27" ht="26.25" customHeight="1" thickBot="1" x14ac:dyDescent="0.25">
      <c r="B28" s="154" t="s">
        <v>73</v>
      </c>
      <c r="C28" s="155"/>
      <c r="D28" s="155"/>
      <c r="E28" s="93" t="s">
        <v>1777</v>
      </c>
      <c r="F28" s="93"/>
      <c r="G28" s="93"/>
      <c r="H28" s="94"/>
      <c r="I28" s="94"/>
      <c r="J28" s="94"/>
      <c r="K28" s="94"/>
      <c r="L28" s="94"/>
      <c r="M28" s="94"/>
      <c r="N28" s="94"/>
      <c r="O28" s="94"/>
      <c r="P28" s="95"/>
      <c r="Q28" s="95"/>
      <c r="R28" s="96" t="s">
        <v>1794</v>
      </c>
      <c r="S28" s="97" t="s">
        <v>1793</v>
      </c>
      <c r="T28" s="97">
        <f>+IF(ISERR(S28/R28*100),"N/A",ROUND(S28/R28*100,2))</f>
        <v>50.29</v>
      </c>
      <c r="U28" s="97" t="s">
        <v>1793</v>
      </c>
      <c r="V28" s="97">
        <f>+IF(ISERR(U28/S28*100),"N/A",ROUND(U28/S28*100,2))</f>
        <v>100</v>
      </c>
      <c r="W28" s="98">
        <f>+IF(ISERR(U28/R28*100),"N/A",ROUND(U28/R28*100,2))</f>
        <v>50.29</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2195</v>
      </c>
      <c r="C30" s="138"/>
      <c r="D30" s="138"/>
      <c r="E30" s="138"/>
      <c r="F30" s="138"/>
      <c r="G30" s="138"/>
      <c r="H30" s="138"/>
      <c r="I30" s="138"/>
      <c r="J30" s="138"/>
      <c r="K30" s="138"/>
      <c r="L30" s="138"/>
      <c r="M30" s="138"/>
      <c r="N30" s="138"/>
      <c r="O30" s="138"/>
      <c r="P30" s="138"/>
      <c r="Q30" s="138"/>
      <c r="R30" s="138"/>
      <c r="S30" s="138"/>
      <c r="T30" s="138"/>
      <c r="U30" s="138"/>
      <c r="V30" s="138"/>
      <c r="W30" s="139"/>
    </row>
    <row r="31" spans="2:27" ht="88.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2196</v>
      </c>
      <c r="C32" s="138"/>
      <c r="D32" s="138"/>
      <c r="E32" s="138"/>
      <c r="F32" s="138"/>
      <c r="G32" s="138"/>
      <c r="H32" s="138"/>
      <c r="I32" s="138"/>
      <c r="J32" s="138"/>
      <c r="K32" s="138"/>
      <c r="L32" s="138"/>
      <c r="M32" s="138"/>
      <c r="N32" s="138"/>
      <c r="O32" s="138"/>
      <c r="P32" s="138"/>
      <c r="Q32" s="138"/>
      <c r="R32" s="138"/>
      <c r="S32" s="138"/>
      <c r="T32" s="138"/>
      <c r="U32" s="138"/>
      <c r="V32" s="138"/>
      <c r="W32" s="139"/>
    </row>
    <row r="33" spans="2:23" ht="65.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2197</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75"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1828</v>
      </c>
      <c r="D4" s="190" t="s">
        <v>1827</v>
      </c>
      <c r="E4" s="190"/>
      <c r="F4" s="190"/>
      <c r="G4" s="190"/>
      <c r="H4" s="191"/>
      <c r="I4" s="63"/>
      <c r="J4" s="192" t="s">
        <v>6</v>
      </c>
      <c r="K4" s="190"/>
      <c r="L4" s="62" t="s">
        <v>1286</v>
      </c>
      <c r="M4" s="193" t="s">
        <v>1826</v>
      </c>
      <c r="N4" s="193"/>
      <c r="O4" s="193"/>
      <c r="P4" s="193"/>
      <c r="Q4" s="194"/>
      <c r="R4" s="64"/>
      <c r="S4" s="195" t="s">
        <v>2141</v>
      </c>
      <c r="T4" s="196"/>
      <c r="U4" s="196"/>
      <c r="V4" s="183" t="s">
        <v>1825</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1812</v>
      </c>
      <c r="D6" s="179" t="s">
        <v>1824</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1823</v>
      </c>
      <c r="K8" s="71" t="s">
        <v>1822</v>
      </c>
      <c r="L8" s="71" t="s">
        <v>1821</v>
      </c>
      <c r="M8" s="71" t="s">
        <v>1820</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1819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1818</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1817</v>
      </c>
      <c r="C21" s="160"/>
      <c r="D21" s="160"/>
      <c r="E21" s="160"/>
      <c r="F21" s="160"/>
      <c r="G21" s="160"/>
      <c r="H21" s="160"/>
      <c r="I21" s="160"/>
      <c r="J21" s="160"/>
      <c r="K21" s="160"/>
      <c r="L21" s="160"/>
      <c r="M21" s="161" t="s">
        <v>1812</v>
      </c>
      <c r="N21" s="161"/>
      <c r="O21" s="161" t="s">
        <v>48</v>
      </c>
      <c r="P21" s="161"/>
      <c r="Q21" s="162" t="s">
        <v>49</v>
      </c>
      <c r="R21" s="162"/>
      <c r="S21" s="80" t="s">
        <v>50</v>
      </c>
      <c r="T21" s="80" t="s">
        <v>51</v>
      </c>
      <c r="U21" s="80" t="s">
        <v>51</v>
      </c>
      <c r="V21" s="80">
        <f>+IF(ISERR(U21/T21*100),"N/A",ROUND(U21/T21*100,2))</f>
        <v>100</v>
      </c>
      <c r="W21" s="81">
        <f>+IF(ISERR(U21/S21*100),"N/A",ROUND(U21/S21*100,2))</f>
        <v>50</v>
      </c>
    </row>
    <row r="22" spans="2:27" ht="56.25" customHeight="1" x14ac:dyDescent="0.2">
      <c r="B22" s="159" t="s">
        <v>1816</v>
      </c>
      <c r="C22" s="160"/>
      <c r="D22" s="160"/>
      <c r="E22" s="160"/>
      <c r="F22" s="160"/>
      <c r="G22" s="160"/>
      <c r="H22" s="160"/>
      <c r="I22" s="160"/>
      <c r="J22" s="160"/>
      <c r="K22" s="160"/>
      <c r="L22" s="160"/>
      <c r="M22" s="161" t="s">
        <v>1812</v>
      </c>
      <c r="N22" s="161"/>
      <c r="O22" s="161" t="s">
        <v>48</v>
      </c>
      <c r="P22" s="161"/>
      <c r="Q22" s="162" t="s">
        <v>49</v>
      </c>
      <c r="R22" s="162"/>
      <c r="S22" s="80" t="s">
        <v>50</v>
      </c>
      <c r="T22" s="80" t="s">
        <v>51</v>
      </c>
      <c r="U22" s="80" t="s">
        <v>51</v>
      </c>
      <c r="V22" s="80">
        <f>+IF(ISERR(U22/T22*100),"N/A",ROUND(U22/T22*100,2))</f>
        <v>100</v>
      </c>
      <c r="W22" s="81">
        <f>+IF(ISERR(U22/S22*100),"N/A",ROUND(U22/S22*100,2))</f>
        <v>50</v>
      </c>
    </row>
    <row r="23" spans="2:27" ht="56.25" customHeight="1" x14ac:dyDescent="0.2">
      <c r="B23" s="159" t="s">
        <v>1815</v>
      </c>
      <c r="C23" s="160"/>
      <c r="D23" s="160"/>
      <c r="E23" s="160"/>
      <c r="F23" s="160"/>
      <c r="G23" s="160"/>
      <c r="H23" s="160"/>
      <c r="I23" s="160"/>
      <c r="J23" s="160"/>
      <c r="K23" s="160"/>
      <c r="L23" s="160"/>
      <c r="M23" s="161" t="s">
        <v>1812</v>
      </c>
      <c r="N23" s="161"/>
      <c r="O23" s="161" t="s">
        <v>48</v>
      </c>
      <c r="P23" s="161"/>
      <c r="Q23" s="162" t="s">
        <v>49</v>
      </c>
      <c r="R23" s="162"/>
      <c r="S23" s="80" t="s">
        <v>50</v>
      </c>
      <c r="T23" s="80" t="s">
        <v>51</v>
      </c>
      <c r="U23" s="80" t="s">
        <v>51</v>
      </c>
      <c r="V23" s="80">
        <f>+IF(ISERR(U23/T23*100),"N/A",ROUND(U23/T23*100,2))</f>
        <v>100</v>
      </c>
      <c r="W23" s="81">
        <f>+IF(ISERR(U23/S23*100),"N/A",ROUND(U23/S23*100,2))</f>
        <v>50</v>
      </c>
    </row>
    <row r="24" spans="2:27" ht="56.25" customHeight="1" x14ac:dyDescent="0.2">
      <c r="B24" s="159" t="s">
        <v>1814</v>
      </c>
      <c r="C24" s="160"/>
      <c r="D24" s="160"/>
      <c r="E24" s="160"/>
      <c r="F24" s="160"/>
      <c r="G24" s="160"/>
      <c r="H24" s="160"/>
      <c r="I24" s="160"/>
      <c r="J24" s="160"/>
      <c r="K24" s="160"/>
      <c r="L24" s="160"/>
      <c r="M24" s="161" t="s">
        <v>1812</v>
      </c>
      <c r="N24" s="161"/>
      <c r="O24" s="161" t="s">
        <v>48</v>
      </c>
      <c r="P24" s="161"/>
      <c r="Q24" s="162" t="s">
        <v>49</v>
      </c>
      <c r="R24" s="162"/>
      <c r="S24" s="80" t="s">
        <v>50</v>
      </c>
      <c r="T24" s="80" t="s">
        <v>51</v>
      </c>
      <c r="U24" s="80" t="s">
        <v>51</v>
      </c>
      <c r="V24" s="80">
        <f>+IF(ISERR(U24/T24*100),"N/A",ROUND(U24/T24*100,2))</f>
        <v>100</v>
      </c>
      <c r="W24" s="81">
        <f>+IF(ISERR(U24/S24*100),"N/A",ROUND(U24/S24*100,2))</f>
        <v>50</v>
      </c>
    </row>
    <row r="25" spans="2:27" ht="56.25" customHeight="1" thickBot="1" x14ac:dyDescent="0.25">
      <c r="B25" s="159" t="s">
        <v>1813</v>
      </c>
      <c r="C25" s="160"/>
      <c r="D25" s="160"/>
      <c r="E25" s="160"/>
      <c r="F25" s="160"/>
      <c r="G25" s="160"/>
      <c r="H25" s="160"/>
      <c r="I25" s="160"/>
      <c r="J25" s="160"/>
      <c r="K25" s="160"/>
      <c r="L25" s="160"/>
      <c r="M25" s="161" t="s">
        <v>1812</v>
      </c>
      <c r="N25" s="161"/>
      <c r="O25" s="161" t="s">
        <v>48</v>
      </c>
      <c r="P25" s="161"/>
      <c r="Q25" s="162" t="s">
        <v>49</v>
      </c>
      <c r="R25" s="162"/>
      <c r="S25" s="80" t="s">
        <v>50</v>
      </c>
      <c r="T25" s="80" t="s">
        <v>51</v>
      </c>
      <c r="U25" s="80" t="s">
        <v>51</v>
      </c>
      <c r="V25" s="80">
        <f>+IF(ISERR(U25/T25*100),"N/A",ROUND(U25/T25*100,2))</f>
        <v>100</v>
      </c>
      <c r="W25" s="81">
        <f>+IF(ISERR(U25/S25*100),"N/A",ROUND(U25/S25*100,2))</f>
        <v>50</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1811</v>
      </c>
      <c r="F29" s="87"/>
      <c r="G29" s="87"/>
      <c r="H29" s="88"/>
      <c r="I29" s="88"/>
      <c r="J29" s="88"/>
      <c r="K29" s="88"/>
      <c r="L29" s="88"/>
      <c r="M29" s="88"/>
      <c r="N29" s="88"/>
      <c r="O29" s="88"/>
      <c r="P29" s="89"/>
      <c r="Q29" s="89"/>
      <c r="R29" s="90" t="s">
        <v>1810</v>
      </c>
      <c r="S29" s="91" t="s">
        <v>10</v>
      </c>
      <c r="T29" s="89"/>
      <c r="U29" s="91" t="s">
        <v>1809</v>
      </c>
      <c r="V29" s="89"/>
      <c r="W29" s="92">
        <f>+IF(ISERR(U29/R29*100),"N/A",ROUND(U29/R29*100,2))</f>
        <v>57.59</v>
      </c>
    </row>
    <row r="30" spans="2:27" ht="26.25" customHeight="1" thickBot="1" x14ac:dyDescent="0.25">
      <c r="B30" s="154" t="s">
        <v>73</v>
      </c>
      <c r="C30" s="155"/>
      <c r="D30" s="155"/>
      <c r="E30" s="93" t="s">
        <v>1811</v>
      </c>
      <c r="F30" s="93"/>
      <c r="G30" s="93"/>
      <c r="H30" s="94"/>
      <c r="I30" s="94"/>
      <c r="J30" s="94"/>
      <c r="K30" s="94"/>
      <c r="L30" s="94"/>
      <c r="M30" s="94"/>
      <c r="N30" s="94"/>
      <c r="O30" s="94"/>
      <c r="P30" s="95"/>
      <c r="Q30" s="95"/>
      <c r="R30" s="96" t="s">
        <v>1810</v>
      </c>
      <c r="S30" s="97" t="s">
        <v>1809</v>
      </c>
      <c r="T30" s="97">
        <f>+IF(ISERR(S30/R30*100),"N/A",ROUND(S30/R30*100,2))</f>
        <v>57.59</v>
      </c>
      <c r="U30" s="97" t="s">
        <v>1809</v>
      </c>
      <c r="V30" s="97">
        <f>+IF(ISERR(U30/S30*100),"N/A",ROUND(U30/S30*100,2))</f>
        <v>100</v>
      </c>
      <c r="W30" s="98">
        <f>+IF(ISERR(U30/R30*100),"N/A",ROUND(U30/R30*100,2))</f>
        <v>57.59</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2192</v>
      </c>
      <c r="C32" s="138"/>
      <c r="D32" s="138"/>
      <c r="E32" s="138"/>
      <c r="F32" s="138"/>
      <c r="G32" s="138"/>
      <c r="H32" s="138"/>
      <c r="I32" s="138"/>
      <c r="J32" s="138"/>
      <c r="K32" s="138"/>
      <c r="L32" s="138"/>
      <c r="M32" s="138"/>
      <c r="N32" s="138"/>
      <c r="O32" s="138"/>
      <c r="P32" s="138"/>
      <c r="Q32" s="138"/>
      <c r="R32" s="138"/>
      <c r="S32" s="138"/>
      <c r="T32" s="138"/>
      <c r="U32" s="138"/>
      <c r="V32" s="138"/>
      <c r="W32" s="139"/>
    </row>
    <row r="33" spans="2:23" ht="90"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2193</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2194</v>
      </c>
      <c r="C36" s="138"/>
      <c r="D36" s="138"/>
      <c r="E36" s="138"/>
      <c r="F36" s="138"/>
      <c r="G36" s="138"/>
      <c r="H36" s="138"/>
      <c r="I36" s="138"/>
      <c r="J36" s="138"/>
      <c r="K36" s="138"/>
      <c r="L36" s="138"/>
      <c r="M36" s="138"/>
      <c r="N36" s="138"/>
      <c r="O36" s="138"/>
      <c r="P36" s="138"/>
      <c r="Q36" s="138"/>
      <c r="R36" s="138"/>
      <c r="S36" s="138"/>
      <c r="T36" s="138"/>
      <c r="U36" s="138"/>
      <c r="V36" s="138"/>
      <c r="W36" s="139"/>
    </row>
    <row r="37" spans="2:23" ht="15.75"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1845</v>
      </c>
      <c r="D4" s="190" t="s">
        <v>1844</v>
      </c>
      <c r="E4" s="190"/>
      <c r="F4" s="190"/>
      <c r="G4" s="190"/>
      <c r="H4" s="191"/>
      <c r="I4" s="63"/>
      <c r="J4" s="192" t="s">
        <v>6</v>
      </c>
      <c r="K4" s="190"/>
      <c r="L4" s="62" t="s">
        <v>207</v>
      </c>
      <c r="M4" s="193" t="s">
        <v>206</v>
      </c>
      <c r="N4" s="193"/>
      <c r="O4" s="193"/>
      <c r="P4" s="193"/>
      <c r="Q4" s="194"/>
      <c r="R4" s="64"/>
      <c r="S4" s="195" t="s">
        <v>2141</v>
      </c>
      <c r="T4" s="196"/>
      <c r="U4" s="196"/>
      <c r="V4" s="183" t="s">
        <v>1832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1833</v>
      </c>
      <c r="D6" s="179" t="s">
        <v>1843</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1842</v>
      </c>
      <c r="K8" s="71" t="s">
        <v>1628</v>
      </c>
      <c r="L8" s="71" t="s">
        <v>1841</v>
      </c>
      <c r="M8" s="71" t="s">
        <v>1840</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78.5" customHeight="1" thickTop="1" thickBot="1" x14ac:dyDescent="0.25">
      <c r="B10" s="72" t="s">
        <v>21</v>
      </c>
      <c r="C10" s="183" t="s">
        <v>1839</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1838</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1837</v>
      </c>
      <c r="C21" s="160"/>
      <c r="D21" s="160"/>
      <c r="E21" s="160"/>
      <c r="F21" s="160"/>
      <c r="G21" s="160"/>
      <c r="H21" s="160"/>
      <c r="I21" s="160"/>
      <c r="J21" s="160"/>
      <c r="K21" s="160"/>
      <c r="L21" s="160"/>
      <c r="M21" s="161" t="s">
        <v>1833</v>
      </c>
      <c r="N21" s="161"/>
      <c r="O21" s="161" t="s">
        <v>48</v>
      </c>
      <c r="P21" s="161"/>
      <c r="Q21" s="162" t="s">
        <v>49</v>
      </c>
      <c r="R21" s="162"/>
      <c r="S21" s="80" t="s">
        <v>50</v>
      </c>
      <c r="T21" s="80" t="s">
        <v>641</v>
      </c>
      <c r="U21" s="80" t="s">
        <v>1836</v>
      </c>
      <c r="V21" s="80">
        <f>+IF(ISERR(U21/T21*100),"N/A",ROUND(U21/T21*100,2))</f>
        <v>310.18</v>
      </c>
      <c r="W21" s="81">
        <f>+IF(ISERR(U21/S21*100),"N/A",ROUND(U21/S21*100,2))</f>
        <v>186.11</v>
      </c>
    </row>
    <row r="22" spans="2:27" ht="56.25" customHeight="1" x14ac:dyDescent="0.2">
      <c r="B22" s="159" t="s">
        <v>1835</v>
      </c>
      <c r="C22" s="160"/>
      <c r="D22" s="160"/>
      <c r="E22" s="160"/>
      <c r="F22" s="160"/>
      <c r="G22" s="160"/>
      <c r="H22" s="160"/>
      <c r="I22" s="160"/>
      <c r="J22" s="160"/>
      <c r="K22" s="160"/>
      <c r="L22" s="160"/>
      <c r="M22" s="161" t="s">
        <v>1833</v>
      </c>
      <c r="N22" s="161"/>
      <c r="O22" s="161" t="s">
        <v>48</v>
      </c>
      <c r="P22" s="161"/>
      <c r="Q22" s="162" t="s">
        <v>49</v>
      </c>
      <c r="R22" s="162"/>
      <c r="S22" s="80" t="s">
        <v>50</v>
      </c>
      <c r="T22" s="80" t="s">
        <v>51</v>
      </c>
      <c r="U22" s="80" t="s">
        <v>1080</v>
      </c>
      <c r="V22" s="80">
        <f>+IF(ISERR(U22/T22*100),"N/A",ROUND(U22/T22*100,2))</f>
        <v>133.4</v>
      </c>
      <c r="W22" s="81">
        <f>+IF(ISERR(U22/S22*100),"N/A",ROUND(U22/S22*100,2))</f>
        <v>66.7</v>
      </c>
    </row>
    <row r="23" spans="2:27" ht="56.25" customHeight="1" thickBot="1" x14ac:dyDescent="0.25">
      <c r="B23" s="159" t="s">
        <v>1834</v>
      </c>
      <c r="C23" s="160"/>
      <c r="D23" s="160"/>
      <c r="E23" s="160"/>
      <c r="F23" s="160"/>
      <c r="G23" s="160"/>
      <c r="H23" s="160"/>
      <c r="I23" s="160"/>
      <c r="J23" s="160"/>
      <c r="K23" s="160"/>
      <c r="L23" s="160"/>
      <c r="M23" s="161" t="s">
        <v>1833</v>
      </c>
      <c r="N23" s="161"/>
      <c r="O23" s="161" t="s">
        <v>48</v>
      </c>
      <c r="P23" s="161"/>
      <c r="Q23" s="162" t="s">
        <v>231</v>
      </c>
      <c r="R23" s="162"/>
      <c r="S23" s="80" t="s">
        <v>50</v>
      </c>
      <c r="T23" s="80" t="s">
        <v>641</v>
      </c>
      <c r="U23" s="80" t="s">
        <v>641</v>
      </c>
      <c r="V23" s="80">
        <f>+IF(ISERR(U23/T23*100),"N/A",ROUND(U23/T23*100,2))</f>
        <v>100</v>
      </c>
      <c r="W23" s="81">
        <f>+IF(ISERR(U23/S23*100),"N/A",ROUND(U23/S23*100,2))</f>
        <v>60</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1831</v>
      </c>
      <c r="F27" s="87"/>
      <c r="G27" s="87"/>
      <c r="H27" s="88"/>
      <c r="I27" s="88"/>
      <c r="J27" s="88"/>
      <c r="K27" s="88"/>
      <c r="L27" s="88"/>
      <c r="M27" s="88"/>
      <c r="N27" s="88"/>
      <c r="O27" s="88"/>
      <c r="P27" s="89"/>
      <c r="Q27" s="89"/>
      <c r="R27" s="90" t="s">
        <v>1832</v>
      </c>
      <c r="S27" s="91" t="s">
        <v>10</v>
      </c>
      <c r="T27" s="89"/>
      <c r="U27" s="91" t="s">
        <v>1222</v>
      </c>
      <c r="V27" s="89"/>
      <c r="W27" s="92">
        <f>+IF(ISERR(U27/R27*100),"N/A",ROUND(U27/R27*100,2))</f>
        <v>34.04</v>
      </c>
    </row>
    <row r="28" spans="2:27" ht="26.25" customHeight="1" thickBot="1" x14ac:dyDescent="0.25">
      <c r="B28" s="154" t="s">
        <v>73</v>
      </c>
      <c r="C28" s="155"/>
      <c r="D28" s="155"/>
      <c r="E28" s="93" t="s">
        <v>1831</v>
      </c>
      <c r="F28" s="93"/>
      <c r="G28" s="93"/>
      <c r="H28" s="94"/>
      <c r="I28" s="94"/>
      <c r="J28" s="94"/>
      <c r="K28" s="94"/>
      <c r="L28" s="94"/>
      <c r="M28" s="94"/>
      <c r="N28" s="94"/>
      <c r="O28" s="94"/>
      <c r="P28" s="95"/>
      <c r="Q28" s="95"/>
      <c r="R28" s="96" t="s">
        <v>1830</v>
      </c>
      <c r="S28" s="97" t="s">
        <v>1829</v>
      </c>
      <c r="T28" s="97">
        <f>+IF(ISERR(S28/R28*100),"N/A",ROUND(S28/R28*100,2))</f>
        <v>56.48</v>
      </c>
      <c r="U28" s="97" t="s">
        <v>1222</v>
      </c>
      <c r="V28" s="97">
        <f>+IF(ISERR(U28/S28*100),"N/A",ROUND(U28/S28*100,2))</f>
        <v>58.72</v>
      </c>
      <c r="W28" s="98">
        <f>+IF(ISERR(U28/R28*100),"N/A",ROUND(U28/R28*100,2))</f>
        <v>33.159999999999997</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2189</v>
      </c>
      <c r="C30" s="138"/>
      <c r="D30" s="138"/>
      <c r="E30" s="138"/>
      <c r="F30" s="138"/>
      <c r="G30" s="138"/>
      <c r="H30" s="138"/>
      <c r="I30" s="138"/>
      <c r="J30" s="138"/>
      <c r="K30" s="138"/>
      <c r="L30" s="138"/>
      <c r="M30" s="138"/>
      <c r="N30" s="138"/>
      <c r="O30" s="138"/>
      <c r="P30" s="138"/>
      <c r="Q30" s="138"/>
      <c r="R30" s="138"/>
      <c r="S30" s="138"/>
      <c r="T30" s="138"/>
      <c r="U30" s="138"/>
      <c r="V30" s="138"/>
      <c r="W30" s="139"/>
    </row>
    <row r="31" spans="2:27" ht="50.2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2190</v>
      </c>
      <c r="C32" s="138"/>
      <c r="D32" s="138"/>
      <c r="E32" s="138"/>
      <c r="F32" s="138"/>
      <c r="G32" s="138"/>
      <c r="H32" s="138"/>
      <c r="I32" s="138"/>
      <c r="J32" s="138"/>
      <c r="K32" s="138"/>
      <c r="L32" s="138"/>
      <c r="M32" s="138"/>
      <c r="N32" s="138"/>
      <c r="O32" s="138"/>
      <c r="P32" s="138"/>
      <c r="Q32" s="138"/>
      <c r="R32" s="138"/>
      <c r="S32" s="138"/>
      <c r="T32" s="138"/>
      <c r="U32" s="138"/>
      <c r="V32" s="138"/>
      <c r="W32" s="139"/>
    </row>
    <row r="33" spans="2:23" ht="50.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2191</v>
      </c>
      <c r="C34" s="138"/>
      <c r="D34" s="138"/>
      <c r="E34" s="138"/>
      <c r="F34" s="138"/>
      <c r="G34" s="138"/>
      <c r="H34" s="138"/>
      <c r="I34" s="138"/>
      <c r="J34" s="138"/>
      <c r="K34" s="138"/>
      <c r="L34" s="138"/>
      <c r="M34" s="138"/>
      <c r="N34" s="138"/>
      <c r="O34" s="138"/>
      <c r="P34" s="138"/>
      <c r="Q34" s="138"/>
      <c r="R34" s="138"/>
      <c r="S34" s="138"/>
      <c r="T34" s="138"/>
      <c r="U34" s="138"/>
      <c r="V34" s="138"/>
      <c r="W34" s="139"/>
    </row>
    <row r="35" spans="2:23" ht="38.25"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1859</v>
      </c>
      <c r="D4" s="190" t="s">
        <v>1858</v>
      </c>
      <c r="E4" s="190"/>
      <c r="F4" s="190"/>
      <c r="G4" s="190"/>
      <c r="H4" s="191"/>
      <c r="I4" s="63"/>
      <c r="J4" s="192" t="s">
        <v>6</v>
      </c>
      <c r="K4" s="190"/>
      <c r="L4" s="62" t="s">
        <v>1857</v>
      </c>
      <c r="M4" s="193" t="s">
        <v>1856</v>
      </c>
      <c r="N4" s="193"/>
      <c r="O4" s="193"/>
      <c r="P4" s="193"/>
      <c r="Q4" s="194"/>
      <c r="R4" s="64"/>
      <c r="S4" s="195" t="s">
        <v>2141</v>
      </c>
      <c r="T4" s="196"/>
      <c r="U4" s="196"/>
      <c r="V4" s="183" t="s">
        <v>62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1847</v>
      </c>
      <c r="D6" s="179" t="s">
        <v>1855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1854</v>
      </c>
      <c r="K8" s="71" t="s">
        <v>1853</v>
      </c>
      <c r="L8" s="71" t="s">
        <v>1852</v>
      </c>
      <c r="M8" s="71" t="s">
        <v>1851</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1850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1849</v>
      </c>
      <c r="C21" s="160"/>
      <c r="D21" s="160"/>
      <c r="E21" s="160"/>
      <c r="F21" s="160"/>
      <c r="G21" s="160"/>
      <c r="H21" s="160"/>
      <c r="I21" s="160"/>
      <c r="J21" s="160"/>
      <c r="K21" s="160"/>
      <c r="L21" s="160"/>
      <c r="M21" s="161" t="s">
        <v>1847</v>
      </c>
      <c r="N21" s="161"/>
      <c r="O21" s="161" t="s">
        <v>48</v>
      </c>
      <c r="P21" s="161"/>
      <c r="Q21" s="162" t="s">
        <v>68</v>
      </c>
      <c r="R21" s="162"/>
      <c r="S21" s="80" t="s">
        <v>401</v>
      </c>
      <c r="T21" s="80" t="s">
        <v>163</v>
      </c>
      <c r="U21" s="80" t="s">
        <v>163</v>
      </c>
      <c r="V21" s="80" t="str">
        <f>+IF(ISERR(U21/T21*100),"N/A",ROUND(U21/T21*100,2))</f>
        <v>N/A</v>
      </c>
      <c r="W21" s="81" t="str">
        <f>+IF(ISERR(U21/S21*100),"N/A",ROUND(U21/S21*100,2))</f>
        <v>N/A</v>
      </c>
    </row>
    <row r="22" spans="2:27" ht="56.25" customHeight="1" thickBot="1" x14ac:dyDescent="0.25">
      <c r="B22" s="159" t="s">
        <v>1848</v>
      </c>
      <c r="C22" s="160"/>
      <c r="D22" s="160"/>
      <c r="E22" s="160"/>
      <c r="F22" s="160"/>
      <c r="G22" s="160"/>
      <c r="H22" s="160"/>
      <c r="I22" s="160"/>
      <c r="J22" s="160"/>
      <c r="K22" s="160"/>
      <c r="L22" s="160"/>
      <c r="M22" s="161" t="s">
        <v>1847</v>
      </c>
      <c r="N22" s="161"/>
      <c r="O22" s="161" t="s">
        <v>48</v>
      </c>
      <c r="P22" s="161"/>
      <c r="Q22" s="162" t="s">
        <v>68</v>
      </c>
      <c r="R22" s="162"/>
      <c r="S22" s="80" t="s">
        <v>401</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1846</v>
      </c>
      <c r="F26" s="87"/>
      <c r="G26" s="87"/>
      <c r="H26" s="88"/>
      <c r="I26" s="88"/>
      <c r="J26" s="88"/>
      <c r="K26" s="88"/>
      <c r="L26" s="88"/>
      <c r="M26" s="88"/>
      <c r="N26" s="88"/>
      <c r="O26" s="88"/>
      <c r="P26" s="89"/>
      <c r="Q26" s="89"/>
      <c r="R26" s="90" t="s">
        <v>701</v>
      </c>
      <c r="S26" s="91" t="s">
        <v>10</v>
      </c>
      <c r="T26" s="89"/>
      <c r="U26" s="91" t="s">
        <v>62</v>
      </c>
      <c r="V26" s="89"/>
      <c r="W26" s="92">
        <f>+IF(ISERR(U26/R26*100),"N/A",ROUND(U26/R26*100,2))</f>
        <v>0</v>
      </c>
    </row>
    <row r="27" spans="2:27" ht="26.25" customHeight="1" thickBot="1" x14ac:dyDescent="0.25">
      <c r="B27" s="154" t="s">
        <v>73</v>
      </c>
      <c r="C27" s="155"/>
      <c r="D27" s="155"/>
      <c r="E27" s="93" t="s">
        <v>1846</v>
      </c>
      <c r="F27" s="93"/>
      <c r="G27" s="93"/>
      <c r="H27" s="94"/>
      <c r="I27" s="94"/>
      <c r="J27" s="94"/>
      <c r="K27" s="94"/>
      <c r="L27" s="94"/>
      <c r="M27" s="94"/>
      <c r="N27" s="94"/>
      <c r="O27" s="94"/>
      <c r="P27" s="95"/>
      <c r="Q27" s="95"/>
      <c r="R27" s="96" t="s">
        <v>701</v>
      </c>
      <c r="S27" s="97" t="s">
        <v>62</v>
      </c>
      <c r="T27" s="97">
        <f>+IF(ISERR(S27/R27*100),"N/A",ROUND(S27/R27*100,2))</f>
        <v>0</v>
      </c>
      <c r="U27" s="97" t="s">
        <v>62</v>
      </c>
      <c r="V27" s="97" t="str">
        <f>+IF(ISERR(U27/S27*100),"N/A",ROUND(U27/S27*100,2))</f>
        <v>N/A</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2186</v>
      </c>
      <c r="C29" s="138"/>
      <c r="D29" s="138"/>
      <c r="E29" s="138"/>
      <c r="F29" s="138"/>
      <c r="G29" s="138"/>
      <c r="H29" s="138"/>
      <c r="I29" s="138"/>
      <c r="J29" s="138"/>
      <c r="K29" s="138"/>
      <c r="L29" s="138"/>
      <c r="M29" s="138"/>
      <c r="N29" s="138"/>
      <c r="O29" s="138"/>
      <c r="P29" s="138"/>
      <c r="Q29" s="138"/>
      <c r="R29" s="138"/>
      <c r="S29" s="138"/>
      <c r="T29" s="138"/>
      <c r="U29" s="138"/>
      <c r="V29" s="138"/>
      <c r="W29" s="139"/>
    </row>
    <row r="30" spans="2:27" ht="1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2187</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2188</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1859</v>
      </c>
      <c r="D4" s="190" t="s">
        <v>1858</v>
      </c>
      <c r="E4" s="190"/>
      <c r="F4" s="190"/>
      <c r="G4" s="190"/>
      <c r="H4" s="191"/>
      <c r="I4" s="63"/>
      <c r="J4" s="192" t="s">
        <v>6</v>
      </c>
      <c r="K4" s="190"/>
      <c r="L4" s="62" t="s">
        <v>1863</v>
      </c>
      <c r="M4" s="193" t="s">
        <v>1862</v>
      </c>
      <c r="N4" s="193"/>
      <c r="O4" s="193"/>
      <c r="P4" s="193"/>
      <c r="Q4" s="194"/>
      <c r="R4" s="64"/>
      <c r="S4" s="195" t="s">
        <v>2141</v>
      </c>
      <c r="T4" s="196"/>
      <c r="U4" s="196"/>
      <c r="V4" s="183" t="s">
        <v>62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1847</v>
      </c>
      <c r="D6" s="179" t="s">
        <v>1855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1854</v>
      </c>
      <c r="K8" s="71" t="s">
        <v>1853</v>
      </c>
      <c r="L8" s="71" t="s">
        <v>1852</v>
      </c>
      <c r="M8" s="71" t="s">
        <v>1851</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1850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1861</v>
      </c>
      <c r="C21" s="160"/>
      <c r="D21" s="160"/>
      <c r="E21" s="160"/>
      <c r="F21" s="160"/>
      <c r="G21" s="160"/>
      <c r="H21" s="160"/>
      <c r="I21" s="160"/>
      <c r="J21" s="160"/>
      <c r="K21" s="160"/>
      <c r="L21" s="160"/>
      <c r="M21" s="161" t="s">
        <v>1847</v>
      </c>
      <c r="N21" s="161"/>
      <c r="O21" s="161" t="s">
        <v>48</v>
      </c>
      <c r="P21" s="161"/>
      <c r="Q21" s="162" t="s">
        <v>68</v>
      </c>
      <c r="R21" s="162"/>
      <c r="S21" s="80" t="s">
        <v>401</v>
      </c>
      <c r="T21" s="80" t="s">
        <v>163</v>
      </c>
      <c r="U21" s="80" t="s">
        <v>163</v>
      </c>
      <c r="V21" s="80" t="str">
        <f>+IF(ISERR(U21/T21*100),"N/A",ROUND(U21/T21*100,2))</f>
        <v>N/A</v>
      </c>
      <c r="W21" s="81" t="str">
        <f>+IF(ISERR(U21/S21*100),"N/A",ROUND(U21/S21*100,2))</f>
        <v>N/A</v>
      </c>
    </row>
    <row r="22" spans="2:27" ht="56.25" customHeight="1" thickBot="1" x14ac:dyDescent="0.25">
      <c r="B22" s="159" t="s">
        <v>1860</v>
      </c>
      <c r="C22" s="160"/>
      <c r="D22" s="160"/>
      <c r="E22" s="160"/>
      <c r="F22" s="160"/>
      <c r="G22" s="160"/>
      <c r="H22" s="160"/>
      <c r="I22" s="160"/>
      <c r="J22" s="160"/>
      <c r="K22" s="160"/>
      <c r="L22" s="160"/>
      <c r="M22" s="161" t="s">
        <v>1847</v>
      </c>
      <c r="N22" s="161"/>
      <c r="O22" s="161" t="s">
        <v>48</v>
      </c>
      <c r="P22" s="161"/>
      <c r="Q22" s="162" t="s">
        <v>68</v>
      </c>
      <c r="R22" s="162"/>
      <c r="S22" s="80" t="s">
        <v>401</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1846</v>
      </c>
      <c r="F26" s="87"/>
      <c r="G26" s="87"/>
      <c r="H26" s="88"/>
      <c r="I26" s="88"/>
      <c r="J26" s="88"/>
      <c r="K26" s="88"/>
      <c r="L26" s="88"/>
      <c r="M26" s="88"/>
      <c r="N26" s="88"/>
      <c r="O26" s="88"/>
      <c r="P26" s="89"/>
      <c r="Q26" s="89"/>
      <c r="R26" s="90" t="s">
        <v>701</v>
      </c>
      <c r="S26" s="91" t="s">
        <v>10</v>
      </c>
      <c r="T26" s="89"/>
      <c r="U26" s="91" t="s">
        <v>62</v>
      </c>
      <c r="V26" s="89"/>
      <c r="W26" s="92">
        <f>+IF(ISERR(U26/R26*100),"N/A",ROUND(U26/R26*100,2))</f>
        <v>0</v>
      </c>
    </row>
    <row r="27" spans="2:27" ht="26.25" customHeight="1" thickBot="1" x14ac:dyDescent="0.25">
      <c r="B27" s="154" t="s">
        <v>73</v>
      </c>
      <c r="C27" s="155"/>
      <c r="D27" s="155"/>
      <c r="E27" s="93" t="s">
        <v>1846</v>
      </c>
      <c r="F27" s="93"/>
      <c r="G27" s="93"/>
      <c r="H27" s="94"/>
      <c r="I27" s="94"/>
      <c r="J27" s="94"/>
      <c r="K27" s="94"/>
      <c r="L27" s="94"/>
      <c r="M27" s="94"/>
      <c r="N27" s="94"/>
      <c r="O27" s="94"/>
      <c r="P27" s="95"/>
      <c r="Q27" s="95"/>
      <c r="R27" s="96" t="s">
        <v>701</v>
      </c>
      <c r="S27" s="97" t="s">
        <v>62</v>
      </c>
      <c r="T27" s="97">
        <f>+IF(ISERR(S27/R27*100),"N/A",ROUND(S27/R27*100,2))</f>
        <v>0</v>
      </c>
      <c r="U27" s="97" t="s">
        <v>62</v>
      </c>
      <c r="V27" s="97" t="str">
        <f>+IF(ISERR(U27/S27*100),"N/A",ROUND(U27/S27*100,2))</f>
        <v>N/A</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2142</v>
      </c>
      <c r="C29" s="138"/>
      <c r="D29" s="138"/>
      <c r="E29" s="138"/>
      <c r="F29" s="138"/>
      <c r="G29" s="138"/>
      <c r="H29" s="138"/>
      <c r="I29" s="138"/>
      <c r="J29" s="138"/>
      <c r="K29" s="138"/>
      <c r="L29" s="138"/>
      <c r="M29" s="138"/>
      <c r="N29" s="138"/>
      <c r="O29" s="138"/>
      <c r="P29" s="138"/>
      <c r="Q29" s="138"/>
      <c r="R29" s="138"/>
      <c r="S29" s="138"/>
      <c r="T29" s="138"/>
      <c r="U29" s="138"/>
      <c r="V29" s="138"/>
      <c r="W29" s="139"/>
    </row>
    <row r="30" spans="2:27" ht="1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2143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2144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1859</v>
      </c>
      <c r="D4" s="190" t="s">
        <v>1858</v>
      </c>
      <c r="E4" s="190"/>
      <c r="F4" s="190"/>
      <c r="G4" s="190"/>
      <c r="H4" s="191"/>
      <c r="I4" s="63"/>
      <c r="J4" s="192" t="s">
        <v>6</v>
      </c>
      <c r="K4" s="190"/>
      <c r="L4" s="62" t="s">
        <v>207</v>
      </c>
      <c r="M4" s="193" t="s">
        <v>206</v>
      </c>
      <c r="N4" s="193"/>
      <c r="O4" s="193"/>
      <c r="P4" s="193"/>
      <c r="Q4" s="194"/>
      <c r="R4" s="64"/>
      <c r="S4" s="195" t="s">
        <v>2141</v>
      </c>
      <c r="T4" s="196"/>
      <c r="U4" s="196"/>
      <c r="V4" s="183" t="s">
        <v>1432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544</v>
      </c>
      <c r="D6" s="179" t="s">
        <v>512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1854</v>
      </c>
      <c r="K8" s="71" t="s">
        <v>1853</v>
      </c>
      <c r="L8" s="71" t="s">
        <v>1867</v>
      </c>
      <c r="M8" s="71" t="s">
        <v>1866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1850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1865</v>
      </c>
      <c r="C21" s="160"/>
      <c r="D21" s="160"/>
      <c r="E21" s="160"/>
      <c r="F21" s="160"/>
      <c r="G21" s="160"/>
      <c r="H21" s="160"/>
      <c r="I21" s="160"/>
      <c r="J21" s="160"/>
      <c r="K21" s="160"/>
      <c r="L21" s="160"/>
      <c r="M21" s="161" t="s">
        <v>544</v>
      </c>
      <c r="N21" s="161"/>
      <c r="O21" s="161" t="s">
        <v>48</v>
      </c>
      <c r="P21" s="161"/>
      <c r="Q21" s="162" t="s">
        <v>68</v>
      </c>
      <c r="R21" s="162"/>
      <c r="S21" s="80" t="s">
        <v>641</v>
      </c>
      <c r="T21" s="80" t="s">
        <v>163</v>
      </c>
      <c r="U21" s="80" t="s">
        <v>163</v>
      </c>
      <c r="V21" s="80" t="str">
        <f>+IF(ISERR(U21/T21*100),"N/A",ROUND(U21/T21*100,2))</f>
        <v>N/A</v>
      </c>
      <c r="W21" s="81" t="str">
        <f>+IF(ISERR(U21/S21*100),"N/A",ROUND(U21/S21*100,2))</f>
        <v>N/A</v>
      </c>
    </row>
    <row r="22" spans="2:27" ht="56.25" customHeight="1" thickBot="1" x14ac:dyDescent="0.25">
      <c r="B22" s="159" t="s">
        <v>1864</v>
      </c>
      <c r="C22" s="160"/>
      <c r="D22" s="160"/>
      <c r="E22" s="160"/>
      <c r="F22" s="160"/>
      <c r="G22" s="160"/>
      <c r="H22" s="160"/>
      <c r="I22" s="160"/>
      <c r="J22" s="160"/>
      <c r="K22" s="160"/>
      <c r="L22" s="160"/>
      <c r="M22" s="161" t="s">
        <v>544</v>
      </c>
      <c r="N22" s="161"/>
      <c r="O22" s="161" t="s">
        <v>48</v>
      </c>
      <c r="P22" s="161"/>
      <c r="Q22" s="162" t="s">
        <v>68</v>
      </c>
      <c r="R22" s="162"/>
      <c r="S22" s="80" t="s">
        <v>51</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522</v>
      </c>
      <c r="F26" s="87"/>
      <c r="G26" s="87"/>
      <c r="H26" s="88"/>
      <c r="I26" s="88"/>
      <c r="J26" s="88"/>
      <c r="K26" s="88"/>
      <c r="L26" s="88"/>
      <c r="M26" s="88"/>
      <c r="N26" s="88"/>
      <c r="O26" s="88"/>
      <c r="P26" s="89"/>
      <c r="Q26" s="89"/>
      <c r="R26" s="90" t="s">
        <v>208</v>
      </c>
      <c r="S26" s="91" t="s">
        <v>10</v>
      </c>
      <c r="T26" s="89"/>
      <c r="U26" s="91" t="s">
        <v>62</v>
      </c>
      <c r="V26" s="89"/>
      <c r="W26" s="92">
        <f>+IF(ISERR(U26/R26*100),"N/A",ROUND(U26/R26*100,2))</f>
        <v>0</v>
      </c>
    </row>
    <row r="27" spans="2:27" ht="26.25" customHeight="1" thickBot="1" x14ac:dyDescent="0.25">
      <c r="B27" s="154" t="s">
        <v>73</v>
      </c>
      <c r="C27" s="155"/>
      <c r="D27" s="155"/>
      <c r="E27" s="93" t="s">
        <v>522</v>
      </c>
      <c r="F27" s="93"/>
      <c r="G27" s="93"/>
      <c r="H27" s="94"/>
      <c r="I27" s="94"/>
      <c r="J27" s="94"/>
      <c r="K27" s="94"/>
      <c r="L27" s="94"/>
      <c r="M27" s="94"/>
      <c r="N27" s="94"/>
      <c r="O27" s="94"/>
      <c r="P27" s="95"/>
      <c r="Q27" s="95"/>
      <c r="R27" s="96" t="s">
        <v>208</v>
      </c>
      <c r="S27" s="97" t="s">
        <v>62</v>
      </c>
      <c r="T27" s="97">
        <f>+IF(ISERR(S27/R27*100),"N/A",ROUND(S27/R27*100,2))</f>
        <v>0</v>
      </c>
      <c r="U27" s="97" t="s">
        <v>62</v>
      </c>
      <c r="V27" s="97" t="str">
        <f>+IF(ISERR(U27/S27*100),"N/A",ROUND(U27/S27*100,2))</f>
        <v>N/A</v>
      </c>
      <c r="W27" s="98">
        <f>+IF(ISERR(U27/R27*100),"N/A",ROUND(U27/R27*100,2))</f>
        <v>0</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2183</v>
      </c>
      <c r="C29" s="138"/>
      <c r="D29" s="138"/>
      <c r="E29" s="138"/>
      <c r="F29" s="138"/>
      <c r="G29" s="138"/>
      <c r="H29" s="138"/>
      <c r="I29" s="138"/>
      <c r="J29" s="138"/>
      <c r="K29" s="138"/>
      <c r="L29" s="138"/>
      <c r="M29" s="138"/>
      <c r="N29" s="138"/>
      <c r="O29" s="138"/>
      <c r="P29" s="138"/>
      <c r="Q29" s="138"/>
      <c r="R29" s="138"/>
      <c r="S29" s="138"/>
      <c r="T29" s="138"/>
      <c r="U29" s="138"/>
      <c r="V29" s="138"/>
      <c r="W29" s="139"/>
    </row>
    <row r="30" spans="2:27" ht="40.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2184</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2185</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1884</v>
      </c>
      <c r="D4" s="190" t="s">
        <v>1883</v>
      </c>
      <c r="E4" s="190"/>
      <c r="F4" s="190"/>
      <c r="G4" s="190"/>
      <c r="H4" s="191"/>
      <c r="I4" s="63"/>
      <c r="J4" s="192" t="s">
        <v>6</v>
      </c>
      <c r="K4" s="190"/>
      <c r="L4" s="62" t="s">
        <v>1882</v>
      </c>
      <c r="M4" s="193" t="s">
        <v>1881</v>
      </c>
      <c r="N4" s="193"/>
      <c r="O4" s="193"/>
      <c r="P4" s="193"/>
      <c r="Q4" s="194"/>
      <c r="R4" s="64"/>
      <c r="S4" s="195" t="s">
        <v>2141</v>
      </c>
      <c r="T4" s="196"/>
      <c r="U4" s="196"/>
      <c r="V4" s="183" t="s">
        <v>1880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1872</v>
      </c>
      <c r="D6" s="179" t="s">
        <v>1879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1878</v>
      </c>
      <c r="K8" s="71" t="s">
        <v>706</v>
      </c>
      <c r="L8" s="71" t="s">
        <v>1878</v>
      </c>
      <c r="M8" s="71" t="s">
        <v>706</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1877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1876</v>
      </c>
      <c r="C21" s="160"/>
      <c r="D21" s="160"/>
      <c r="E21" s="160"/>
      <c r="F21" s="160"/>
      <c r="G21" s="160"/>
      <c r="H21" s="160"/>
      <c r="I21" s="160"/>
      <c r="J21" s="160"/>
      <c r="K21" s="160"/>
      <c r="L21" s="160"/>
      <c r="M21" s="161" t="s">
        <v>1872</v>
      </c>
      <c r="N21" s="161"/>
      <c r="O21" s="161" t="s">
        <v>48</v>
      </c>
      <c r="P21" s="161"/>
      <c r="Q21" s="162" t="s">
        <v>231</v>
      </c>
      <c r="R21" s="162"/>
      <c r="S21" s="80" t="s">
        <v>550</v>
      </c>
      <c r="T21" s="80" t="s">
        <v>127</v>
      </c>
      <c r="U21" s="80" t="s">
        <v>127</v>
      </c>
      <c r="V21" s="80">
        <f>+IF(ISERR(U21/T21*100),"N/A",ROUND(U21/T21*100,2))</f>
        <v>100</v>
      </c>
      <c r="W21" s="81">
        <f>+IF(ISERR(U21/S21*100),"N/A",ROUND(U21/S21*100,2))</f>
        <v>50</v>
      </c>
    </row>
    <row r="22" spans="2:27" ht="56.25" customHeight="1" x14ac:dyDescent="0.2">
      <c r="B22" s="159" t="s">
        <v>1875</v>
      </c>
      <c r="C22" s="160"/>
      <c r="D22" s="160"/>
      <c r="E22" s="160"/>
      <c r="F22" s="160"/>
      <c r="G22" s="160"/>
      <c r="H22" s="160"/>
      <c r="I22" s="160"/>
      <c r="J22" s="160"/>
      <c r="K22" s="160"/>
      <c r="L22" s="160"/>
      <c r="M22" s="161" t="s">
        <v>1872</v>
      </c>
      <c r="N22" s="161"/>
      <c r="O22" s="161" t="s">
        <v>48</v>
      </c>
      <c r="P22" s="161"/>
      <c r="Q22" s="162" t="s">
        <v>231</v>
      </c>
      <c r="R22" s="162"/>
      <c r="S22" s="80" t="s">
        <v>641</v>
      </c>
      <c r="T22" s="80" t="s">
        <v>125</v>
      </c>
      <c r="U22" s="80" t="s">
        <v>125</v>
      </c>
      <c r="V22" s="80">
        <f>+IF(ISERR(U22/T22*100),"N/A",ROUND(U22/T22*100,2))</f>
        <v>100</v>
      </c>
      <c r="W22" s="81">
        <f>+IF(ISERR(U22/S22*100),"N/A",ROUND(U22/S22*100,2))</f>
        <v>50</v>
      </c>
    </row>
    <row r="23" spans="2:27" ht="56.25" customHeight="1" x14ac:dyDescent="0.2">
      <c r="B23" s="159" t="s">
        <v>1874</v>
      </c>
      <c r="C23" s="160"/>
      <c r="D23" s="160"/>
      <c r="E23" s="160"/>
      <c r="F23" s="160"/>
      <c r="G23" s="160"/>
      <c r="H23" s="160"/>
      <c r="I23" s="160"/>
      <c r="J23" s="160"/>
      <c r="K23" s="160"/>
      <c r="L23" s="160"/>
      <c r="M23" s="161" t="s">
        <v>1872</v>
      </c>
      <c r="N23" s="161"/>
      <c r="O23" s="161" t="s">
        <v>48</v>
      </c>
      <c r="P23" s="161"/>
      <c r="Q23" s="162" t="s">
        <v>49</v>
      </c>
      <c r="R23" s="162"/>
      <c r="S23" s="80" t="s">
        <v>50</v>
      </c>
      <c r="T23" s="80" t="s">
        <v>125</v>
      </c>
      <c r="U23" s="80" t="s">
        <v>125</v>
      </c>
      <c r="V23" s="80">
        <f>+IF(ISERR(U23/T23*100),"N/A",ROUND(U23/T23*100,2))</f>
        <v>100</v>
      </c>
      <c r="W23" s="81">
        <f>+IF(ISERR(U23/S23*100),"N/A",ROUND(U23/S23*100,2))</f>
        <v>30</v>
      </c>
    </row>
    <row r="24" spans="2:27" ht="56.25" customHeight="1" thickBot="1" x14ac:dyDescent="0.25">
      <c r="B24" s="159" t="s">
        <v>1873</v>
      </c>
      <c r="C24" s="160"/>
      <c r="D24" s="160"/>
      <c r="E24" s="160"/>
      <c r="F24" s="160"/>
      <c r="G24" s="160"/>
      <c r="H24" s="160"/>
      <c r="I24" s="160"/>
      <c r="J24" s="160"/>
      <c r="K24" s="160"/>
      <c r="L24" s="160"/>
      <c r="M24" s="161" t="s">
        <v>1872</v>
      </c>
      <c r="N24" s="161"/>
      <c r="O24" s="161" t="s">
        <v>1871</v>
      </c>
      <c r="P24" s="161"/>
      <c r="Q24" s="162" t="s">
        <v>68</v>
      </c>
      <c r="R24" s="162"/>
      <c r="S24" s="80" t="s">
        <v>621</v>
      </c>
      <c r="T24" s="80" t="s">
        <v>163</v>
      </c>
      <c r="U24" s="80" t="s">
        <v>163</v>
      </c>
      <c r="V24" s="80" t="str">
        <f>+IF(ISERR(U24/T24*100),"N/A",ROUND(U24/T24*100,2))</f>
        <v>N/A</v>
      </c>
      <c r="W24" s="81" t="str">
        <f>+IF(ISERR(U24/S24*100),"N/A",ROUND(U24/S24*100,2))</f>
        <v>N/A</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1870</v>
      </c>
      <c r="F28" s="87"/>
      <c r="G28" s="87"/>
      <c r="H28" s="88"/>
      <c r="I28" s="88"/>
      <c r="J28" s="88"/>
      <c r="K28" s="88"/>
      <c r="L28" s="88"/>
      <c r="M28" s="88"/>
      <c r="N28" s="88"/>
      <c r="O28" s="88"/>
      <c r="P28" s="89"/>
      <c r="Q28" s="89"/>
      <c r="R28" s="90" t="s">
        <v>1869</v>
      </c>
      <c r="S28" s="91" t="s">
        <v>10</v>
      </c>
      <c r="T28" s="89"/>
      <c r="U28" s="91" t="s">
        <v>1868</v>
      </c>
      <c r="V28" s="89"/>
      <c r="W28" s="92">
        <f>+IF(ISERR(U28/R28*100),"N/A",ROUND(U28/R28*100,2))</f>
        <v>14.03</v>
      </c>
    </row>
    <row r="29" spans="2:27" ht="26.25" customHeight="1" thickBot="1" x14ac:dyDescent="0.25">
      <c r="B29" s="154" t="s">
        <v>73</v>
      </c>
      <c r="C29" s="155"/>
      <c r="D29" s="155"/>
      <c r="E29" s="93" t="s">
        <v>1870</v>
      </c>
      <c r="F29" s="93"/>
      <c r="G29" s="93"/>
      <c r="H29" s="94"/>
      <c r="I29" s="94"/>
      <c r="J29" s="94"/>
      <c r="K29" s="94"/>
      <c r="L29" s="94"/>
      <c r="M29" s="94"/>
      <c r="N29" s="94"/>
      <c r="O29" s="94"/>
      <c r="P29" s="95"/>
      <c r="Q29" s="95"/>
      <c r="R29" s="96" t="s">
        <v>1869</v>
      </c>
      <c r="S29" s="97" t="s">
        <v>1868</v>
      </c>
      <c r="T29" s="97">
        <f>+IF(ISERR(S29/R29*100),"N/A",ROUND(S29/R29*100,2))</f>
        <v>14.03</v>
      </c>
      <c r="U29" s="97" t="s">
        <v>1868</v>
      </c>
      <c r="V29" s="97">
        <f>+IF(ISERR(U29/S29*100),"N/A",ROUND(U29/S29*100,2))</f>
        <v>100</v>
      </c>
      <c r="W29" s="98">
        <f>+IF(ISERR(U29/R29*100),"N/A",ROUND(U29/R29*100,2))</f>
        <v>14.03</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2180</v>
      </c>
      <c r="C31" s="138"/>
      <c r="D31" s="138"/>
      <c r="E31" s="138"/>
      <c r="F31" s="138"/>
      <c r="G31" s="138"/>
      <c r="H31" s="138"/>
      <c r="I31" s="138"/>
      <c r="J31" s="138"/>
      <c r="K31" s="138"/>
      <c r="L31" s="138"/>
      <c r="M31" s="138"/>
      <c r="N31" s="138"/>
      <c r="O31" s="138"/>
      <c r="P31" s="138"/>
      <c r="Q31" s="138"/>
      <c r="R31" s="138"/>
      <c r="S31" s="138"/>
      <c r="T31" s="138"/>
      <c r="U31" s="138"/>
      <c r="V31" s="138"/>
      <c r="W31" s="139"/>
    </row>
    <row r="32" spans="2:27" ht="72"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2181</v>
      </c>
      <c r="C33" s="138"/>
      <c r="D33" s="138"/>
      <c r="E33" s="138"/>
      <c r="F33" s="138"/>
      <c r="G33" s="138"/>
      <c r="H33" s="138"/>
      <c r="I33" s="138"/>
      <c r="J33" s="138"/>
      <c r="K33" s="138"/>
      <c r="L33" s="138"/>
      <c r="M33" s="138"/>
      <c r="N33" s="138"/>
      <c r="O33" s="138"/>
      <c r="P33" s="138"/>
      <c r="Q33" s="138"/>
      <c r="R33" s="138"/>
      <c r="S33" s="138"/>
      <c r="T33" s="138"/>
      <c r="U33" s="138"/>
      <c r="V33" s="138"/>
      <c r="W33" s="139"/>
    </row>
    <row r="34" spans="2:23" ht="45.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2182</v>
      </c>
      <c r="C35" s="138"/>
      <c r="D35" s="138"/>
      <c r="E35" s="138"/>
      <c r="F35" s="138"/>
      <c r="G35" s="138"/>
      <c r="H35" s="138"/>
      <c r="I35" s="138"/>
      <c r="J35" s="138"/>
      <c r="K35" s="138"/>
      <c r="L35" s="138"/>
      <c r="M35" s="138"/>
      <c r="N35" s="138"/>
      <c r="O35" s="138"/>
      <c r="P35" s="138"/>
      <c r="Q35" s="138"/>
      <c r="R35" s="138"/>
      <c r="S35" s="138"/>
      <c r="T35" s="138"/>
      <c r="U35" s="138"/>
      <c r="V35" s="138"/>
      <c r="W35" s="139"/>
    </row>
    <row r="36" spans="2:23" ht="81.7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190</v>
      </c>
      <c r="D4" s="190" t="s">
        <v>189</v>
      </c>
      <c r="E4" s="190"/>
      <c r="F4" s="190"/>
      <c r="G4" s="190"/>
      <c r="H4" s="191"/>
      <c r="I4" s="63"/>
      <c r="J4" s="192" t="s">
        <v>6</v>
      </c>
      <c r="K4" s="190"/>
      <c r="L4" s="62" t="s">
        <v>188</v>
      </c>
      <c r="M4" s="193" t="s">
        <v>187</v>
      </c>
      <c r="N4" s="193"/>
      <c r="O4" s="193"/>
      <c r="P4" s="193"/>
      <c r="Q4" s="194"/>
      <c r="R4" s="64"/>
      <c r="S4" s="195" t="s">
        <v>2141</v>
      </c>
      <c r="T4" s="196"/>
      <c r="U4" s="196"/>
      <c r="V4" s="183" t="s">
        <v>169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173</v>
      </c>
      <c r="D6" s="179" t="s">
        <v>186</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185</v>
      </c>
      <c r="K8" s="71" t="s">
        <v>184</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183</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182</v>
      </c>
      <c r="C21" s="160"/>
      <c r="D21" s="160"/>
      <c r="E21" s="160"/>
      <c r="F21" s="160"/>
      <c r="G21" s="160"/>
      <c r="H21" s="160"/>
      <c r="I21" s="160"/>
      <c r="J21" s="160"/>
      <c r="K21" s="160"/>
      <c r="L21" s="160"/>
      <c r="M21" s="161" t="s">
        <v>173</v>
      </c>
      <c r="N21" s="161"/>
      <c r="O21" s="161" t="s">
        <v>48</v>
      </c>
      <c r="P21" s="161"/>
      <c r="Q21" s="162" t="s">
        <v>49</v>
      </c>
      <c r="R21" s="162"/>
      <c r="S21" s="80" t="s">
        <v>181</v>
      </c>
      <c r="T21" s="80" t="s">
        <v>51</v>
      </c>
      <c r="U21" s="80" t="s">
        <v>178</v>
      </c>
      <c r="V21" s="80">
        <f>+IF(ISERR(U21/T21*100),"N/A",ROUND(U21/T21*100,2))</f>
        <v>78</v>
      </c>
      <c r="W21" s="81">
        <f>+IF(ISERR(U21/S21*100),"N/A",ROUND(U21/S21*100,2))</f>
        <v>1.95</v>
      </c>
    </row>
    <row r="22" spans="2:27" ht="56.25" customHeight="1" x14ac:dyDescent="0.2">
      <c r="B22" s="159" t="s">
        <v>180</v>
      </c>
      <c r="C22" s="160"/>
      <c r="D22" s="160"/>
      <c r="E22" s="160"/>
      <c r="F22" s="160"/>
      <c r="G22" s="160"/>
      <c r="H22" s="160"/>
      <c r="I22" s="160"/>
      <c r="J22" s="160"/>
      <c r="K22" s="160"/>
      <c r="L22" s="160"/>
      <c r="M22" s="161" t="s">
        <v>173</v>
      </c>
      <c r="N22" s="161"/>
      <c r="O22" s="161" t="s">
        <v>48</v>
      </c>
      <c r="P22" s="161"/>
      <c r="Q22" s="162" t="s">
        <v>49</v>
      </c>
      <c r="R22" s="162"/>
      <c r="S22" s="80" t="s">
        <v>179</v>
      </c>
      <c r="T22" s="80" t="s">
        <v>51</v>
      </c>
      <c r="U22" s="80" t="s">
        <v>178</v>
      </c>
      <c r="V22" s="80">
        <f>+IF(ISERR(U22/T22*100),"N/A",ROUND(U22/T22*100,2))</f>
        <v>78</v>
      </c>
      <c r="W22" s="81">
        <f>+IF(ISERR(U22/S22*100),"N/A",ROUND(U22/S22*100,2))</f>
        <v>3.25</v>
      </c>
    </row>
    <row r="23" spans="2:27" ht="56.25" customHeight="1" x14ac:dyDescent="0.2">
      <c r="B23" s="159" t="s">
        <v>177</v>
      </c>
      <c r="C23" s="160"/>
      <c r="D23" s="160"/>
      <c r="E23" s="160"/>
      <c r="F23" s="160"/>
      <c r="G23" s="160"/>
      <c r="H23" s="160"/>
      <c r="I23" s="160"/>
      <c r="J23" s="160"/>
      <c r="K23" s="160"/>
      <c r="L23" s="160"/>
      <c r="M23" s="161" t="s">
        <v>173</v>
      </c>
      <c r="N23" s="161"/>
      <c r="O23" s="161" t="s">
        <v>48</v>
      </c>
      <c r="P23" s="161"/>
      <c r="Q23" s="162" t="s">
        <v>49</v>
      </c>
      <c r="R23" s="162"/>
      <c r="S23" s="80" t="s">
        <v>176</v>
      </c>
      <c r="T23" s="80" t="s">
        <v>51</v>
      </c>
      <c r="U23" s="80" t="s">
        <v>175</v>
      </c>
      <c r="V23" s="80">
        <f>+IF(ISERR(U23/T23*100),"N/A",ROUND(U23/T23*100,2))</f>
        <v>82</v>
      </c>
      <c r="W23" s="81">
        <f>+IF(ISERR(U23/S23*100),"N/A",ROUND(U23/S23*100,2))</f>
        <v>4.5599999999999996</v>
      </c>
    </row>
    <row r="24" spans="2:27" ht="56.25" customHeight="1" thickBot="1" x14ac:dyDescent="0.25">
      <c r="B24" s="159" t="s">
        <v>174</v>
      </c>
      <c r="C24" s="160"/>
      <c r="D24" s="160"/>
      <c r="E24" s="160"/>
      <c r="F24" s="160"/>
      <c r="G24" s="160"/>
      <c r="H24" s="160"/>
      <c r="I24" s="160"/>
      <c r="J24" s="160"/>
      <c r="K24" s="160"/>
      <c r="L24" s="160"/>
      <c r="M24" s="161" t="s">
        <v>173</v>
      </c>
      <c r="N24" s="161"/>
      <c r="O24" s="161" t="s">
        <v>48</v>
      </c>
      <c r="P24" s="161"/>
      <c r="Q24" s="162" t="s">
        <v>49</v>
      </c>
      <c r="R24" s="162"/>
      <c r="S24" s="80" t="s">
        <v>172</v>
      </c>
      <c r="T24" s="80" t="s">
        <v>51</v>
      </c>
      <c r="U24" s="80" t="s">
        <v>171</v>
      </c>
      <c r="V24" s="80">
        <f>+IF(ISERR(U24/T24*100),"N/A",ROUND(U24/T24*100,2))</f>
        <v>142</v>
      </c>
      <c r="W24" s="81">
        <f>+IF(ISERR(U24/S24*100),"N/A",ROUND(U24/S24*100,2))</f>
        <v>3.23</v>
      </c>
    </row>
    <row r="25" spans="2:27" ht="21.75" customHeight="1" thickTop="1" thickBot="1" x14ac:dyDescent="0.25">
      <c r="B25" s="1" t="s">
        <v>63</v>
      </c>
      <c r="C25" s="2"/>
      <c r="D25" s="2"/>
      <c r="E25" s="2"/>
      <c r="F25" s="2"/>
      <c r="G25" s="2"/>
      <c r="H25" s="3"/>
      <c r="I25" s="3"/>
      <c r="J25" s="3"/>
      <c r="K25" s="3"/>
      <c r="L25" s="3"/>
      <c r="M25" s="3"/>
      <c r="N25" s="3"/>
      <c r="O25" s="3"/>
      <c r="P25" s="3"/>
      <c r="Q25" s="3"/>
      <c r="R25" s="3"/>
      <c r="S25" s="3"/>
      <c r="T25" s="3"/>
      <c r="U25" s="3"/>
      <c r="V25" s="3"/>
      <c r="W25" s="4"/>
      <c r="X25" s="82"/>
    </row>
    <row r="26" spans="2:27" ht="29.25" customHeight="1" thickTop="1" thickBot="1" x14ac:dyDescent="0.25">
      <c r="B26" s="143" t="s">
        <v>2096</v>
      </c>
      <c r="C26" s="144"/>
      <c r="D26" s="144"/>
      <c r="E26" s="144"/>
      <c r="F26" s="144"/>
      <c r="G26" s="144"/>
      <c r="H26" s="144"/>
      <c r="I26" s="144"/>
      <c r="J26" s="144"/>
      <c r="K26" s="144"/>
      <c r="L26" s="144"/>
      <c r="M26" s="144"/>
      <c r="N26" s="144"/>
      <c r="O26" s="144"/>
      <c r="P26" s="144"/>
      <c r="Q26" s="145"/>
      <c r="R26" s="83" t="s">
        <v>41</v>
      </c>
      <c r="S26" s="149" t="s">
        <v>42</v>
      </c>
      <c r="T26" s="149"/>
      <c r="U26" s="84" t="s">
        <v>64</v>
      </c>
      <c r="V26" s="150" t="s">
        <v>65</v>
      </c>
      <c r="W26" s="151"/>
    </row>
    <row r="27" spans="2:27" ht="30.75" customHeight="1" thickBot="1" x14ac:dyDescent="0.25">
      <c r="B27" s="146"/>
      <c r="C27" s="147"/>
      <c r="D27" s="147"/>
      <c r="E27" s="147"/>
      <c r="F27" s="147"/>
      <c r="G27" s="147"/>
      <c r="H27" s="147"/>
      <c r="I27" s="147"/>
      <c r="J27" s="147"/>
      <c r="K27" s="147"/>
      <c r="L27" s="147"/>
      <c r="M27" s="147"/>
      <c r="N27" s="147"/>
      <c r="O27" s="147"/>
      <c r="P27" s="147"/>
      <c r="Q27" s="148"/>
      <c r="R27" s="85" t="s">
        <v>66</v>
      </c>
      <c r="S27" s="85" t="s">
        <v>66</v>
      </c>
      <c r="T27" s="85" t="s">
        <v>48</v>
      </c>
      <c r="U27" s="85" t="s">
        <v>66</v>
      </c>
      <c r="V27" s="85" t="s">
        <v>67</v>
      </c>
      <c r="W27" s="86" t="s">
        <v>68</v>
      </c>
      <c r="Y27" s="82"/>
    </row>
    <row r="28" spans="2:27" ht="23.25" customHeight="1" thickBot="1" x14ac:dyDescent="0.25">
      <c r="B28" s="152" t="s">
        <v>69</v>
      </c>
      <c r="C28" s="153"/>
      <c r="D28" s="153"/>
      <c r="E28" s="87" t="s">
        <v>170</v>
      </c>
      <c r="F28" s="87"/>
      <c r="G28" s="87"/>
      <c r="H28" s="88"/>
      <c r="I28" s="88"/>
      <c r="J28" s="88"/>
      <c r="K28" s="88"/>
      <c r="L28" s="88"/>
      <c r="M28" s="88"/>
      <c r="N28" s="88"/>
      <c r="O28" s="88"/>
      <c r="P28" s="89"/>
      <c r="Q28" s="89"/>
      <c r="R28" s="90" t="s">
        <v>169</v>
      </c>
      <c r="S28" s="91" t="s">
        <v>10</v>
      </c>
      <c r="T28" s="89"/>
      <c r="U28" s="91" t="s">
        <v>167</v>
      </c>
      <c r="V28" s="89"/>
      <c r="W28" s="92">
        <f>+IF(ISERR(U28/R28*100),"N/A",ROUND(U28/R28*100,2))</f>
        <v>98.83</v>
      </c>
    </row>
    <row r="29" spans="2:27" ht="26.25" customHeight="1" thickBot="1" x14ac:dyDescent="0.25">
      <c r="B29" s="154" t="s">
        <v>73</v>
      </c>
      <c r="C29" s="155"/>
      <c r="D29" s="155"/>
      <c r="E29" s="93" t="s">
        <v>170</v>
      </c>
      <c r="F29" s="93"/>
      <c r="G29" s="93"/>
      <c r="H29" s="94"/>
      <c r="I29" s="94"/>
      <c r="J29" s="94"/>
      <c r="K29" s="94"/>
      <c r="L29" s="94"/>
      <c r="M29" s="94"/>
      <c r="N29" s="94"/>
      <c r="O29" s="94"/>
      <c r="P29" s="95"/>
      <c r="Q29" s="95"/>
      <c r="R29" s="96" t="s">
        <v>169</v>
      </c>
      <c r="S29" s="97" t="s">
        <v>168</v>
      </c>
      <c r="T29" s="97">
        <f>+IF(ISERR(S29/R29*100),"N/A",ROUND(S29/R29*100,2))</f>
        <v>100</v>
      </c>
      <c r="U29" s="97" t="s">
        <v>167</v>
      </c>
      <c r="V29" s="97">
        <f>+IF(ISERR(U29/S29*100),"N/A",ROUND(U29/S29*100,2))</f>
        <v>98.83</v>
      </c>
      <c r="W29" s="98">
        <f>+IF(ISERR(U29/R29*100),"N/A",ROUND(U29/R29*100,2))</f>
        <v>98.83</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2393</v>
      </c>
      <c r="C31" s="138"/>
      <c r="D31" s="138"/>
      <c r="E31" s="138"/>
      <c r="F31" s="138"/>
      <c r="G31" s="138"/>
      <c r="H31" s="138"/>
      <c r="I31" s="138"/>
      <c r="J31" s="138"/>
      <c r="K31" s="138"/>
      <c r="L31" s="138"/>
      <c r="M31" s="138"/>
      <c r="N31" s="138"/>
      <c r="O31" s="138"/>
      <c r="P31" s="138"/>
      <c r="Q31" s="138"/>
      <c r="R31" s="138"/>
      <c r="S31" s="138"/>
      <c r="T31" s="138"/>
      <c r="U31" s="138"/>
      <c r="V31" s="138"/>
      <c r="W31" s="139"/>
    </row>
    <row r="32" spans="2:27" ht="30"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2394</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2233</v>
      </c>
      <c r="C35" s="138"/>
      <c r="D35" s="138"/>
      <c r="E35" s="138"/>
      <c r="F35" s="138"/>
      <c r="G35" s="138"/>
      <c r="H35" s="138"/>
      <c r="I35" s="138"/>
      <c r="J35" s="138"/>
      <c r="K35" s="138"/>
      <c r="L35" s="138"/>
      <c r="M35" s="138"/>
      <c r="N35" s="138"/>
      <c r="O35" s="138"/>
      <c r="P35" s="138"/>
      <c r="Q35" s="138"/>
      <c r="R35" s="138"/>
      <c r="S35" s="138"/>
      <c r="T35" s="138"/>
      <c r="U35" s="138"/>
      <c r="V35" s="138"/>
      <c r="W35" s="139"/>
    </row>
    <row r="36" spans="2:23" ht="15.75"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v>47</v>
      </c>
      <c r="D4" s="190" t="s">
        <v>1883</v>
      </c>
      <c r="E4" s="190"/>
      <c r="F4" s="190"/>
      <c r="G4" s="190"/>
      <c r="H4" s="191"/>
      <c r="I4" s="63"/>
      <c r="J4" s="192" t="s">
        <v>6</v>
      </c>
      <c r="K4" s="190"/>
      <c r="L4" s="62" t="s">
        <v>207</v>
      </c>
      <c r="M4" s="193" t="s">
        <v>206</v>
      </c>
      <c r="N4" s="193"/>
      <c r="O4" s="193"/>
      <c r="P4" s="193"/>
      <c r="Q4" s="194"/>
      <c r="R4" s="64"/>
      <c r="S4" s="195" t="s">
        <v>2141</v>
      </c>
      <c r="T4" s="196"/>
      <c r="U4" s="196"/>
      <c r="V4" s="213">
        <v>11.37</v>
      </c>
      <c r="W4" s="21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1890</v>
      </c>
      <c r="D6" s="179" t="s">
        <v>1909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c r="D7" s="181"/>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c r="D8" s="181"/>
      <c r="E8" s="181"/>
      <c r="F8" s="181"/>
      <c r="G8" s="181"/>
      <c r="H8" s="181"/>
      <c r="I8" s="67"/>
      <c r="J8" s="99"/>
      <c r="K8" s="99"/>
      <c r="L8" s="99"/>
      <c r="M8" s="99"/>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2097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212" t="s">
        <v>1907</v>
      </c>
      <c r="U14" s="212"/>
      <c r="V14" s="212"/>
      <c r="W14" s="212"/>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209"/>
      <c r="C21" s="210"/>
      <c r="D21" s="210"/>
      <c r="E21" s="210"/>
      <c r="F21" s="210"/>
      <c r="G21" s="210"/>
      <c r="H21" s="210"/>
      <c r="I21" s="210"/>
      <c r="J21" s="210"/>
      <c r="K21" s="210"/>
      <c r="L21" s="210"/>
      <c r="M21" s="211"/>
      <c r="N21" s="211"/>
      <c r="O21" s="211"/>
      <c r="P21" s="211"/>
      <c r="Q21" s="211"/>
      <c r="R21" s="211"/>
      <c r="S21" s="100"/>
      <c r="T21" s="100"/>
      <c r="U21" s="100"/>
      <c r="V21" s="100"/>
      <c r="W21" s="101"/>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1888</v>
      </c>
      <c r="F25" s="87"/>
      <c r="G25" s="87"/>
      <c r="H25" s="88"/>
      <c r="I25" s="88"/>
      <c r="J25" s="88"/>
      <c r="K25" s="88"/>
      <c r="L25" s="88"/>
      <c r="M25" s="88"/>
      <c r="N25" s="88"/>
      <c r="O25" s="88"/>
      <c r="P25" s="89"/>
      <c r="Q25" s="89"/>
      <c r="R25" s="91">
        <v>11.37</v>
      </c>
      <c r="S25" s="91"/>
      <c r="T25" s="97"/>
      <c r="U25" s="97">
        <v>2.77</v>
      </c>
      <c r="V25" s="97"/>
      <c r="W25" s="102">
        <f>U25*100/R25</f>
        <v>24.362357080035181</v>
      </c>
    </row>
    <row r="26" spans="2:27" ht="26.25" customHeight="1" thickBot="1" x14ac:dyDescent="0.25">
      <c r="B26" s="154" t="s">
        <v>73</v>
      </c>
      <c r="C26" s="155"/>
      <c r="D26" s="155"/>
      <c r="E26" s="93" t="s">
        <v>1888</v>
      </c>
      <c r="F26" s="93"/>
      <c r="G26" s="93"/>
      <c r="H26" s="94"/>
      <c r="I26" s="94"/>
      <c r="J26" s="94"/>
      <c r="K26" s="94"/>
      <c r="L26" s="94"/>
      <c r="M26" s="94"/>
      <c r="N26" s="94"/>
      <c r="O26" s="94"/>
      <c r="P26" s="95"/>
      <c r="Q26" s="95"/>
      <c r="R26" s="97">
        <v>11.11</v>
      </c>
      <c r="S26" s="97">
        <v>4.16</v>
      </c>
      <c r="T26" s="97">
        <f>S26*100/R26</f>
        <v>37.443744374437443</v>
      </c>
      <c r="U26" s="97">
        <v>2.77</v>
      </c>
      <c r="V26" s="97">
        <f>U26*100/S26</f>
        <v>66.586538461538453</v>
      </c>
      <c r="W26" s="103">
        <f>U26*100/R26</f>
        <v>24.932493249324935</v>
      </c>
      <c r="Y26" s="104"/>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77.25" customHeight="1" thickTop="1" x14ac:dyDescent="0.2">
      <c r="B28" s="208" t="s">
        <v>2099</v>
      </c>
      <c r="C28" s="138"/>
      <c r="D28" s="138"/>
      <c r="E28" s="138"/>
      <c r="F28" s="138"/>
      <c r="G28" s="138"/>
      <c r="H28" s="138"/>
      <c r="I28" s="138"/>
      <c r="J28" s="138"/>
      <c r="K28" s="138"/>
      <c r="L28" s="138"/>
      <c r="M28" s="138"/>
      <c r="N28" s="138"/>
      <c r="O28" s="138"/>
      <c r="P28" s="138"/>
      <c r="Q28" s="138"/>
      <c r="R28" s="138"/>
      <c r="S28" s="138"/>
      <c r="T28" s="138"/>
      <c r="U28" s="138"/>
      <c r="V28" s="138"/>
      <c r="W28" s="139"/>
      <c r="AA28" s="105"/>
    </row>
    <row r="29" spans="2:27" ht="3.7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2178</v>
      </c>
      <c r="C30" s="138"/>
      <c r="D30" s="138"/>
      <c r="E30" s="138"/>
      <c r="F30" s="138"/>
      <c r="G30" s="138"/>
      <c r="H30" s="138"/>
      <c r="I30" s="138"/>
      <c r="J30" s="138"/>
      <c r="K30" s="138"/>
      <c r="L30" s="138"/>
      <c r="M30" s="138"/>
      <c r="N30" s="138"/>
      <c r="O30" s="138"/>
      <c r="P30" s="138"/>
      <c r="Q30" s="138"/>
      <c r="R30" s="138"/>
      <c r="S30" s="138"/>
      <c r="T30" s="138"/>
      <c r="U30" s="138"/>
      <c r="V30" s="138"/>
      <c r="W30" s="139"/>
    </row>
    <row r="31" spans="2:27" ht="27"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48" customHeight="1" thickTop="1" x14ac:dyDescent="0.2">
      <c r="B32" s="137" t="s">
        <v>2179</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1" fitToHeight="0" orientation="landscape" r:id="rId1"/>
  <headerFooter>
    <oddFooter>&amp;R&amp;P de &amp;N</oddFooter>
  </headerFooter>
  <rowBreaks count="1" manualBreakCount="1">
    <brk id="16"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v>47</v>
      </c>
      <c r="D4" s="190" t="s">
        <v>1883</v>
      </c>
      <c r="E4" s="190"/>
      <c r="F4" s="190"/>
      <c r="G4" s="190"/>
      <c r="H4" s="191"/>
      <c r="I4" s="63"/>
      <c r="J4" s="192" t="s">
        <v>6</v>
      </c>
      <c r="K4" s="190"/>
      <c r="L4" s="62" t="s">
        <v>927</v>
      </c>
      <c r="M4" s="193" t="s">
        <v>926</v>
      </c>
      <c r="N4" s="193"/>
      <c r="O4" s="193"/>
      <c r="P4" s="193"/>
      <c r="Q4" s="194"/>
      <c r="R4" s="64"/>
      <c r="S4" s="195" t="s">
        <v>2141</v>
      </c>
      <c r="T4" s="196"/>
      <c r="U4" s="196"/>
      <c r="V4" s="216">
        <v>7.64</v>
      </c>
      <c r="W4" s="217"/>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1890</v>
      </c>
      <c r="D6" s="179" t="s">
        <v>1909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99" t="s">
        <v>19</v>
      </c>
      <c r="K8" s="99" t="s">
        <v>19</v>
      </c>
      <c r="L8" s="99" t="s">
        <v>19</v>
      </c>
      <c r="M8" s="99"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4" customHeight="1" thickTop="1" thickBot="1" x14ac:dyDescent="0.25">
      <c r="B10" s="72" t="s">
        <v>21</v>
      </c>
      <c r="C10" s="183" t="s">
        <v>2098</v>
      </c>
      <c r="D10" s="183"/>
      <c r="E10" s="183"/>
      <c r="F10" s="183"/>
      <c r="G10" s="183"/>
      <c r="H10" s="183"/>
      <c r="I10" s="183"/>
      <c r="J10" s="183"/>
      <c r="K10" s="183"/>
      <c r="L10" s="183"/>
      <c r="M10" s="183"/>
      <c r="N10" s="183"/>
      <c r="O10" s="183"/>
      <c r="P10" s="183"/>
      <c r="Q10" s="183"/>
      <c r="R10" s="183"/>
      <c r="S10" s="183"/>
      <c r="T10" s="183"/>
      <c r="U10" s="183"/>
      <c r="V10" s="183"/>
      <c r="W10" s="184"/>
      <c r="Y10" s="59" t="s">
        <v>46</v>
      </c>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212" t="s">
        <v>1907</v>
      </c>
      <c r="U14" s="212"/>
      <c r="V14" s="212"/>
      <c r="W14" s="212"/>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c r="C21" s="160"/>
      <c r="D21" s="160"/>
      <c r="E21" s="160"/>
      <c r="F21" s="160"/>
      <c r="G21" s="160"/>
      <c r="H21" s="160"/>
      <c r="I21" s="160"/>
      <c r="J21" s="160"/>
      <c r="K21" s="160"/>
      <c r="L21" s="160"/>
      <c r="M21" s="215"/>
      <c r="N21" s="215"/>
      <c r="O21" s="215"/>
      <c r="P21" s="215"/>
      <c r="Q21" s="215"/>
      <c r="R21" s="215"/>
      <c r="S21" s="100"/>
      <c r="T21" s="100"/>
      <c r="U21" s="100"/>
      <c r="V21" s="100"/>
      <c r="W21" s="101"/>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1888</v>
      </c>
      <c r="F25" s="87"/>
      <c r="G25" s="87"/>
      <c r="H25" s="88"/>
      <c r="I25" s="88"/>
      <c r="J25" s="88"/>
      <c r="K25" s="88"/>
      <c r="L25" s="88"/>
      <c r="M25" s="88"/>
      <c r="N25" s="88"/>
      <c r="O25" s="88"/>
      <c r="P25" s="89"/>
      <c r="Q25" s="89"/>
      <c r="R25" s="91">
        <v>7.64</v>
      </c>
      <c r="S25" s="91"/>
      <c r="T25" s="97"/>
      <c r="U25" s="97">
        <v>2.86</v>
      </c>
      <c r="V25" s="97"/>
      <c r="W25" s="102">
        <f>U25*100/R25</f>
        <v>37.434554973821989</v>
      </c>
    </row>
    <row r="26" spans="2:27" ht="26.25" customHeight="1" thickBot="1" x14ac:dyDescent="0.25">
      <c r="B26" s="154" t="s">
        <v>73</v>
      </c>
      <c r="C26" s="155"/>
      <c r="D26" s="155"/>
      <c r="E26" s="93" t="s">
        <v>1888</v>
      </c>
      <c r="F26" s="93"/>
      <c r="G26" s="93"/>
      <c r="H26" s="94"/>
      <c r="I26" s="94"/>
      <c r="J26" s="94"/>
      <c r="K26" s="94"/>
      <c r="L26" s="94"/>
      <c r="M26" s="94"/>
      <c r="N26" s="94"/>
      <c r="O26" s="94"/>
      <c r="P26" s="95"/>
      <c r="Q26" s="95"/>
      <c r="R26" s="97">
        <v>7.64</v>
      </c>
      <c r="S26" s="97">
        <v>3.7</v>
      </c>
      <c r="T26" s="97">
        <f>S26*100/R26</f>
        <v>48.42931937172775</v>
      </c>
      <c r="U26" s="97">
        <v>2.86</v>
      </c>
      <c r="V26" s="97">
        <f>U26*100/S26</f>
        <v>77.297297297297291</v>
      </c>
      <c r="W26" s="103">
        <f>U26*100/R26</f>
        <v>37.434554973821989</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8.25" customHeight="1" thickTop="1" x14ac:dyDescent="0.2">
      <c r="B28" s="137" t="s">
        <v>2175</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8"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2176</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2177</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3.5" customHeight="1"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31496062992125984" footer="0.31496062992125984"/>
  <pageSetup scale="51" fitToHeight="0" orientation="landscape" r:id="rId1"/>
  <rowBreaks count="1" manualBreakCount="1">
    <brk id="16"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1884</v>
      </c>
      <c r="D4" s="190" t="s">
        <v>1883</v>
      </c>
      <c r="E4" s="190"/>
      <c r="F4" s="190"/>
      <c r="G4" s="190"/>
      <c r="H4" s="191"/>
      <c r="I4" s="63"/>
      <c r="J4" s="192" t="s">
        <v>6</v>
      </c>
      <c r="K4" s="190"/>
      <c r="L4" s="62" t="s">
        <v>1912</v>
      </c>
      <c r="M4" s="193" t="s">
        <v>1911</v>
      </c>
      <c r="N4" s="193"/>
      <c r="O4" s="193"/>
      <c r="P4" s="193"/>
      <c r="Q4" s="194"/>
      <c r="R4" s="64"/>
      <c r="S4" s="195" t="s">
        <v>2141</v>
      </c>
      <c r="T4" s="196"/>
      <c r="U4" s="196"/>
      <c r="V4" s="183" t="s">
        <v>1910</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1890</v>
      </c>
      <c r="D6" s="179" t="s">
        <v>1909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07.25" customHeight="1" thickTop="1" thickBot="1" x14ac:dyDescent="0.25">
      <c r="B10" s="72" t="s">
        <v>21</v>
      </c>
      <c r="C10" s="183" t="s">
        <v>1908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1907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1906</v>
      </c>
      <c r="C21" s="160"/>
      <c r="D21" s="160"/>
      <c r="E21" s="160"/>
      <c r="F21" s="160"/>
      <c r="G21" s="160"/>
      <c r="H21" s="160"/>
      <c r="I21" s="160"/>
      <c r="J21" s="160"/>
      <c r="K21" s="160"/>
      <c r="L21" s="160"/>
      <c r="M21" s="161" t="s">
        <v>1890</v>
      </c>
      <c r="N21" s="161"/>
      <c r="O21" s="161" t="s">
        <v>48</v>
      </c>
      <c r="P21" s="161"/>
      <c r="Q21" s="162" t="s">
        <v>49</v>
      </c>
      <c r="R21" s="162"/>
      <c r="S21" s="80" t="s">
        <v>50</v>
      </c>
      <c r="T21" s="80" t="s">
        <v>641</v>
      </c>
      <c r="U21" s="80" t="s">
        <v>127</v>
      </c>
      <c r="V21" s="80">
        <f t="shared" ref="V21:V31" si="0">+IF(ISERR(U21/T21*100),"N/A",ROUND(U21/T21*100,2))</f>
        <v>66.67</v>
      </c>
      <c r="W21" s="81">
        <f t="shared" ref="W21:W31" si="1">+IF(ISERR(U21/S21*100),"N/A",ROUND(U21/S21*100,2))</f>
        <v>40</v>
      </c>
    </row>
    <row r="22" spans="2:27" ht="56.25" customHeight="1" x14ac:dyDescent="0.2">
      <c r="B22" s="159" t="s">
        <v>1905</v>
      </c>
      <c r="C22" s="160"/>
      <c r="D22" s="160"/>
      <c r="E22" s="160"/>
      <c r="F22" s="160"/>
      <c r="G22" s="160"/>
      <c r="H22" s="160"/>
      <c r="I22" s="160"/>
      <c r="J22" s="160"/>
      <c r="K22" s="160"/>
      <c r="L22" s="160"/>
      <c r="M22" s="161" t="s">
        <v>1890</v>
      </c>
      <c r="N22" s="161"/>
      <c r="O22" s="161" t="s">
        <v>48</v>
      </c>
      <c r="P22" s="161"/>
      <c r="Q22" s="162" t="s">
        <v>49</v>
      </c>
      <c r="R22" s="162"/>
      <c r="S22" s="80" t="s">
        <v>50</v>
      </c>
      <c r="T22" s="80" t="s">
        <v>51</v>
      </c>
      <c r="U22" s="80" t="s">
        <v>1904</v>
      </c>
      <c r="V22" s="80">
        <f t="shared" si="0"/>
        <v>148</v>
      </c>
      <c r="W22" s="81">
        <f t="shared" si="1"/>
        <v>74</v>
      </c>
    </row>
    <row r="23" spans="2:27" ht="56.25" customHeight="1" x14ac:dyDescent="0.2">
      <c r="B23" s="159" t="s">
        <v>1903</v>
      </c>
      <c r="C23" s="160"/>
      <c r="D23" s="160"/>
      <c r="E23" s="160"/>
      <c r="F23" s="160"/>
      <c r="G23" s="160"/>
      <c r="H23" s="160"/>
      <c r="I23" s="160"/>
      <c r="J23" s="160"/>
      <c r="K23" s="160"/>
      <c r="L23" s="160"/>
      <c r="M23" s="161" t="s">
        <v>1890</v>
      </c>
      <c r="N23" s="161"/>
      <c r="O23" s="161" t="s">
        <v>48</v>
      </c>
      <c r="P23" s="161"/>
      <c r="Q23" s="162" t="s">
        <v>49</v>
      </c>
      <c r="R23" s="162"/>
      <c r="S23" s="80" t="s">
        <v>50</v>
      </c>
      <c r="T23" s="80" t="s">
        <v>227</v>
      </c>
      <c r="U23" s="80" t="s">
        <v>227</v>
      </c>
      <c r="V23" s="80">
        <f t="shared" si="0"/>
        <v>100</v>
      </c>
      <c r="W23" s="81">
        <f t="shared" si="1"/>
        <v>33</v>
      </c>
    </row>
    <row r="24" spans="2:27" ht="56.25" customHeight="1" x14ac:dyDescent="0.2">
      <c r="B24" s="159" t="s">
        <v>1902</v>
      </c>
      <c r="C24" s="160"/>
      <c r="D24" s="160"/>
      <c r="E24" s="160"/>
      <c r="F24" s="160"/>
      <c r="G24" s="160"/>
      <c r="H24" s="160"/>
      <c r="I24" s="160"/>
      <c r="J24" s="160"/>
      <c r="K24" s="160"/>
      <c r="L24" s="160"/>
      <c r="M24" s="161" t="s">
        <v>1890</v>
      </c>
      <c r="N24" s="161"/>
      <c r="O24" s="161" t="s">
        <v>48</v>
      </c>
      <c r="P24" s="161"/>
      <c r="Q24" s="162" t="s">
        <v>49</v>
      </c>
      <c r="R24" s="162"/>
      <c r="S24" s="80" t="s">
        <v>51</v>
      </c>
      <c r="T24" s="80" t="s">
        <v>1901</v>
      </c>
      <c r="U24" s="80" t="s">
        <v>1901</v>
      </c>
      <c r="V24" s="80">
        <f t="shared" si="0"/>
        <v>100</v>
      </c>
      <c r="W24" s="81">
        <f t="shared" si="1"/>
        <v>33.4</v>
      </c>
    </row>
    <row r="25" spans="2:27" ht="56.25" customHeight="1" x14ac:dyDescent="0.2">
      <c r="B25" s="159" t="s">
        <v>1900</v>
      </c>
      <c r="C25" s="160"/>
      <c r="D25" s="160"/>
      <c r="E25" s="160"/>
      <c r="F25" s="160"/>
      <c r="G25" s="160"/>
      <c r="H25" s="160"/>
      <c r="I25" s="160"/>
      <c r="J25" s="160"/>
      <c r="K25" s="160"/>
      <c r="L25" s="160"/>
      <c r="M25" s="161" t="s">
        <v>1890</v>
      </c>
      <c r="N25" s="161"/>
      <c r="O25" s="161" t="s">
        <v>48</v>
      </c>
      <c r="P25" s="161"/>
      <c r="Q25" s="162" t="s">
        <v>49</v>
      </c>
      <c r="R25" s="162"/>
      <c r="S25" s="80" t="s">
        <v>50</v>
      </c>
      <c r="T25" s="80" t="s">
        <v>965</v>
      </c>
      <c r="U25" s="80" t="s">
        <v>1019</v>
      </c>
      <c r="V25" s="80">
        <f t="shared" si="0"/>
        <v>0.3</v>
      </c>
      <c r="W25" s="81">
        <f t="shared" si="1"/>
        <v>0.04</v>
      </c>
    </row>
    <row r="26" spans="2:27" ht="56.25" customHeight="1" x14ac:dyDescent="0.2">
      <c r="B26" s="159" t="s">
        <v>1899</v>
      </c>
      <c r="C26" s="160"/>
      <c r="D26" s="160"/>
      <c r="E26" s="160"/>
      <c r="F26" s="160"/>
      <c r="G26" s="160"/>
      <c r="H26" s="160"/>
      <c r="I26" s="160"/>
      <c r="J26" s="160"/>
      <c r="K26" s="160"/>
      <c r="L26" s="160"/>
      <c r="M26" s="161" t="s">
        <v>1890</v>
      </c>
      <c r="N26" s="161"/>
      <c r="O26" s="161" t="s">
        <v>48</v>
      </c>
      <c r="P26" s="161"/>
      <c r="Q26" s="162" t="s">
        <v>49</v>
      </c>
      <c r="R26" s="162"/>
      <c r="S26" s="80" t="s">
        <v>50</v>
      </c>
      <c r="T26" s="80" t="s">
        <v>1898</v>
      </c>
      <c r="U26" s="80" t="s">
        <v>856</v>
      </c>
      <c r="V26" s="80">
        <f t="shared" si="0"/>
        <v>228.76</v>
      </c>
      <c r="W26" s="81">
        <f t="shared" si="1"/>
        <v>53.3</v>
      </c>
    </row>
    <row r="27" spans="2:27" ht="56.25" customHeight="1" x14ac:dyDescent="0.2">
      <c r="B27" s="159" t="s">
        <v>1897</v>
      </c>
      <c r="C27" s="160"/>
      <c r="D27" s="160"/>
      <c r="E27" s="160"/>
      <c r="F27" s="160"/>
      <c r="G27" s="160"/>
      <c r="H27" s="160"/>
      <c r="I27" s="160"/>
      <c r="J27" s="160"/>
      <c r="K27" s="160"/>
      <c r="L27" s="160"/>
      <c r="M27" s="161" t="s">
        <v>1890</v>
      </c>
      <c r="N27" s="161"/>
      <c r="O27" s="161" t="s">
        <v>48</v>
      </c>
      <c r="P27" s="161"/>
      <c r="Q27" s="162" t="s">
        <v>49</v>
      </c>
      <c r="R27" s="162"/>
      <c r="S27" s="80" t="s">
        <v>50</v>
      </c>
      <c r="T27" s="80" t="s">
        <v>51</v>
      </c>
      <c r="U27" s="80" t="s">
        <v>87</v>
      </c>
      <c r="V27" s="80">
        <f t="shared" si="0"/>
        <v>50</v>
      </c>
      <c r="W27" s="81">
        <f t="shared" si="1"/>
        <v>25</v>
      </c>
    </row>
    <row r="28" spans="2:27" ht="56.25" customHeight="1" x14ac:dyDescent="0.2">
      <c r="B28" s="159" t="s">
        <v>1896</v>
      </c>
      <c r="C28" s="160"/>
      <c r="D28" s="160"/>
      <c r="E28" s="160"/>
      <c r="F28" s="160"/>
      <c r="G28" s="160"/>
      <c r="H28" s="160"/>
      <c r="I28" s="160"/>
      <c r="J28" s="160"/>
      <c r="K28" s="160"/>
      <c r="L28" s="160"/>
      <c r="M28" s="161" t="s">
        <v>1890</v>
      </c>
      <c r="N28" s="161"/>
      <c r="O28" s="161" t="s">
        <v>48</v>
      </c>
      <c r="P28" s="161"/>
      <c r="Q28" s="162" t="s">
        <v>49</v>
      </c>
      <c r="R28" s="162"/>
      <c r="S28" s="80" t="s">
        <v>50</v>
      </c>
      <c r="T28" s="80" t="s">
        <v>1895</v>
      </c>
      <c r="U28" s="80" t="s">
        <v>1895</v>
      </c>
      <c r="V28" s="80">
        <f t="shared" si="0"/>
        <v>100</v>
      </c>
      <c r="W28" s="81">
        <f t="shared" si="1"/>
        <v>46.3</v>
      </c>
    </row>
    <row r="29" spans="2:27" ht="56.25" customHeight="1" x14ac:dyDescent="0.2">
      <c r="B29" s="159" t="s">
        <v>1894</v>
      </c>
      <c r="C29" s="160"/>
      <c r="D29" s="160"/>
      <c r="E29" s="160"/>
      <c r="F29" s="160"/>
      <c r="G29" s="160"/>
      <c r="H29" s="160"/>
      <c r="I29" s="160"/>
      <c r="J29" s="160"/>
      <c r="K29" s="160"/>
      <c r="L29" s="160"/>
      <c r="M29" s="161" t="s">
        <v>1890</v>
      </c>
      <c r="N29" s="161"/>
      <c r="O29" s="161" t="s">
        <v>48</v>
      </c>
      <c r="P29" s="161"/>
      <c r="Q29" s="162" t="s">
        <v>49</v>
      </c>
      <c r="R29" s="162"/>
      <c r="S29" s="80" t="s">
        <v>50</v>
      </c>
      <c r="T29" s="80" t="s">
        <v>51</v>
      </c>
      <c r="U29" s="80" t="s">
        <v>51</v>
      </c>
      <c r="V29" s="80">
        <f t="shared" si="0"/>
        <v>100</v>
      </c>
      <c r="W29" s="81">
        <f t="shared" si="1"/>
        <v>50</v>
      </c>
    </row>
    <row r="30" spans="2:27" ht="56.25" customHeight="1" x14ac:dyDescent="0.2">
      <c r="B30" s="159" t="s">
        <v>1893</v>
      </c>
      <c r="C30" s="160"/>
      <c r="D30" s="160"/>
      <c r="E30" s="160"/>
      <c r="F30" s="160"/>
      <c r="G30" s="160"/>
      <c r="H30" s="160"/>
      <c r="I30" s="160"/>
      <c r="J30" s="160"/>
      <c r="K30" s="160"/>
      <c r="L30" s="160"/>
      <c r="M30" s="161" t="s">
        <v>1890</v>
      </c>
      <c r="N30" s="161"/>
      <c r="O30" s="161" t="s">
        <v>48</v>
      </c>
      <c r="P30" s="161"/>
      <c r="Q30" s="162" t="s">
        <v>49</v>
      </c>
      <c r="R30" s="162"/>
      <c r="S30" s="80" t="s">
        <v>50</v>
      </c>
      <c r="T30" s="80" t="s">
        <v>1892</v>
      </c>
      <c r="U30" s="80" t="s">
        <v>51</v>
      </c>
      <c r="V30" s="80">
        <f t="shared" si="0"/>
        <v>299.94</v>
      </c>
      <c r="W30" s="81">
        <f t="shared" si="1"/>
        <v>50</v>
      </c>
    </row>
    <row r="31" spans="2:27" ht="56.25" customHeight="1" thickBot="1" x14ac:dyDescent="0.25">
      <c r="B31" s="159" t="s">
        <v>1891</v>
      </c>
      <c r="C31" s="160"/>
      <c r="D31" s="160"/>
      <c r="E31" s="160"/>
      <c r="F31" s="160"/>
      <c r="G31" s="160"/>
      <c r="H31" s="160"/>
      <c r="I31" s="160"/>
      <c r="J31" s="160"/>
      <c r="K31" s="160"/>
      <c r="L31" s="160"/>
      <c r="M31" s="161" t="s">
        <v>1890</v>
      </c>
      <c r="N31" s="161"/>
      <c r="O31" s="161" t="s">
        <v>48</v>
      </c>
      <c r="P31" s="161"/>
      <c r="Q31" s="162" t="s">
        <v>68</v>
      </c>
      <c r="R31" s="162"/>
      <c r="S31" s="80" t="s">
        <v>50</v>
      </c>
      <c r="T31" s="80" t="s">
        <v>163</v>
      </c>
      <c r="U31" s="80" t="s">
        <v>163</v>
      </c>
      <c r="V31" s="80" t="str">
        <f t="shared" si="0"/>
        <v>N/A</v>
      </c>
      <c r="W31" s="81" t="str">
        <f t="shared" si="1"/>
        <v>N/A</v>
      </c>
    </row>
    <row r="32" spans="2:27" ht="21.75" customHeight="1" thickTop="1" thickBot="1" x14ac:dyDescent="0.25">
      <c r="B32" s="1" t="s">
        <v>63</v>
      </c>
      <c r="C32" s="2"/>
      <c r="D32" s="2"/>
      <c r="E32" s="2"/>
      <c r="F32" s="2"/>
      <c r="G32" s="2"/>
      <c r="H32" s="3"/>
      <c r="I32" s="3"/>
      <c r="J32" s="3"/>
      <c r="K32" s="3"/>
      <c r="L32" s="3"/>
      <c r="M32" s="3"/>
      <c r="N32" s="3"/>
      <c r="O32" s="3"/>
      <c r="P32" s="3"/>
      <c r="Q32" s="3"/>
      <c r="R32" s="3"/>
      <c r="S32" s="3"/>
      <c r="T32" s="3"/>
      <c r="U32" s="3"/>
      <c r="V32" s="3"/>
      <c r="W32" s="4"/>
      <c r="X32" s="82"/>
    </row>
    <row r="33" spans="2:25" ht="29.25" customHeight="1" thickTop="1" thickBot="1" x14ac:dyDescent="0.25">
      <c r="B33" s="143" t="s">
        <v>2096</v>
      </c>
      <c r="C33" s="144"/>
      <c r="D33" s="144"/>
      <c r="E33" s="144"/>
      <c r="F33" s="144"/>
      <c r="G33" s="144"/>
      <c r="H33" s="144"/>
      <c r="I33" s="144"/>
      <c r="J33" s="144"/>
      <c r="K33" s="144"/>
      <c r="L33" s="144"/>
      <c r="M33" s="144"/>
      <c r="N33" s="144"/>
      <c r="O33" s="144"/>
      <c r="P33" s="144"/>
      <c r="Q33" s="145"/>
      <c r="R33" s="83" t="s">
        <v>41</v>
      </c>
      <c r="S33" s="149" t="s">
        <v>42</v>
      </c>
      <c r="T33" s="149"/>
      <c r="U33" s="84" t="s">
        <v>64</v>
      </c>
      <c r="V33" s="150" t="s">
        <v>65</v>
      </c>
      <c r="W33" s="151"/>
    </row>
    <row r="34" spans="2:25" ht="30.75" customHeight="1" thickBot="1" x14ac:dyDescent="0.25">
      <c r="B34" s="146"/>
      <c r="C34" s="147"/>
      <c r="D34" s="147"/>
      <c r="E34" s="147"/>
      <c r="F34" s="147"/>
      <c r="G34" s="147"/>
      <c r="H34" s="147"/>
      <c r="I34" s="147"/>
      <c r="J34" s="147"/>
      <c r="K34" s="147"/>
      <c r="L34" s="147"/>
      <c r="M34" s="147"/>
      <c r="N34" s="147"/>
      <c r="O34" s="147"/>
      <c r="P34" s="147"/>
      <c r="Q34" s="148"/>
      <c r="R34" s="85" t="s">
        <v>66</v>
      </c>
      <c r="S34" s="85" t="s">
        <v>66</v>
      </c>
      <c r="T34" s="85" t="s">
        <v>48</v>
      </c>
      <c r="U34" s="85" t="s">
        <v>66</v>
      </c>
      <c r="V34" s="85" t="s">
        <v>67</v>
      </c>
      <c r="W34" s="86" t="s">
        <v>68</v>
      </c>
      <c r="Y34" s="82"/>
    </row>
    <row r="35" spans="2:25" ht="23.25" customHeight="1" thickBot="1" x14ac:dyDescent="0.25">
      <c r="B35" s="152" t="s">
        <v>69</v>
      </c>
      <c r="C35" s="153"/>
      <c r="D35" s="153"/>
      <c r="E35" s="87" t="s">
        <v>1888</v>
      </c>
      <c r="F35" s="87"/>
      <c r="G35" s="87"/>
      <c r="H35" s="88"/>
      <c r="I35" s="88"/>
      <c r="J35" s="88"/>
      <c r="K35" s="88"/>
      <c r="L35" s="88"/>
      <c r="M35" s="88"/>
      <c r="N35" s="88"/>
      <c r="O35" s="88"/>
      <c r="P35" s="89"/>
      <c r="Q35" s="89"/>
      <c r="R35" s="90" t="s">
        <v>1889</v>
      </c>
      <c r="S35" s="91" t="s">
        <v>10</v>
      </c>
      <c r="T35" s="89"/>
      <c r="U35" s="91" t="s">
        <v>1885</v>
      </c>
      <c r="V35" s="89"/>
      <c r="W35" s="92">
        <f>+IF(ISERR(U35/R35*100),"N/A",ROUND(U35/R35*100,2))</f>
        <v>25.37</v>
      </c>
    </row>
    <row r="36" spans="2:25" ht="26.25" customHeight="1" thickBot="1" x14ac:dyDescent="0.25">
      <c r="B36" s="154" t="s">
        <v>73</v>
      </c>
      <c r="C36" s="155"/>
      <c r="D36" s="155"/>
      <c r="E36" s="93" t="s">
        <v>1888</v>
      </c>
      <c r="F36" s="93"/>
      <c r="G36" s="93"/>
      <c r="H36" s="94"/>
      <c r="I36" s="94"/>
      <c r="J36" s="94"/>
      <c r="K36" s="94"/>
      <c r="L36" s="94"/>
      <c r="M36" s="94"/>
      <c r="N36" s="94"/>
      <c r="O36" s="94"/>
      <c r="P36" s="95"/>
      <c r="Q36" s="95"/>
      <c r="R36" s="96" t="s">
        <v>1887</v>
      </c>
      <c r="S36" s="97" t="s">
        <v>1886</v>
      </c>
      <c r="T36" s="97">
        <f>+IF(ISERR(S36/R36*100),"N/A",ROUND(S36/R36*100,2))</f>
        <v>34.5</v>
      </c>
      <c r="U36" s="97" t="s">
        <v>1885</v>
      </c>
      <c r="V36" s="97">
        <f>+IF(ISERR(U36/S36*100),"N/A",ROUND(U36/S36*100,2))</f>
        <v>73.48</v>
      </c>
      <c r="W36" s="98">
        <f>+IF(ISERR(U36/R36*100),"N/A",ROUND(U36/R36*100,2))</f>
        <v>25.35</v>
      </c>
    </row>
    <row r="37" spans="2:25" ht="22.5" customHeight="1" thickTop="1" thickBot="1" x14ac:dyDescent="0.25">
      <c r="B37" s="1" t="s">
        <v>76</v>
      </c>
      <c r="C37" s="2"/>
      <c r="D37" s="2"/>
      <c r="E37" s="2"/>
      <c r="F37" s="2"/>
      <c r="G37" s="2"/>
      <c r="H37" s="3"/>
      <c r="I37" s="3"/>
      <c r="J37" s="3"/>
      <c r="K37" s="3"/>
      <c r="L37" s="3"/>
      <c r="M37" s="3"/>
      <c r="N37" s="3"/>
      <c r="O37" s="3"/>
      <c r="P37" s="3"/>
      <c r="Q37" s="3"/>
      <c r="R37" s="3"/>
      <c r="S37" s="3"/>
      <c r="T37" s="3"/>
      <c r="U37" s="3"/>
      <c r="V37" s="3"/>
      <c r="W37" s="4"/>
    </row>
    <row r="38" spans="2:25" ht="37.5" customHeight="1" thickTop="1" x14ac:dyDescent="0.2">
      <c r="B38" s="137" t="s">
        <v>2172</v>
      </c>
      <c r="C38" s="138"/>
      <c r="D38" s="138"/>
      <c r="E38" s="138"/>
      <c r="F38" s="138"/>
      <c r="G38" s="138"/>
      <c r="H38" s="138"/>
      <c r="I38" s="138"/>
      <c r="J38" s="138"/>
      <c r="K38" s="138"/>
      <c r="L38" s="138"/>
      <c r="M38" s="138"/>
      <c r="N38" s="138"/>
      <c r="O38" s="138"/>
      <c r="P38" s="138"/>
      <c r="Q38" s="138"/>
      <c r="R38" s="138"/>
      <c r="S38" s="138"/>
      <c r="T38" s="138"/>
      <c r="U38" s="138"/>
      <c r="V38" s="138"/>
      <c r="W38" s="139"/>
    </row>
    <row r="39" spans="2:25" ht="104.25" customHeight="1" thickBot="1" x14ac:dyDescent="0.25">
      <c r="B39" s="156"/>
      <c r="C39" s="157"/>
      <c r="D39" s="157"/>
      <c r="E39" s="157"/>
      <c r="F39" s="157"/>
      <c r="G39" s="157"/>
      <c r="H39" s="157"/>
      <c r="I39" s="157"/>
      <c r="J39" s="157"/>
      <c r="K39" s="157"/>
      <c r="L39" s="157"/>
      <c r="M39" s="157"/>
      <c r="N39" s="157"/>
      <c r="O39" s="157"/>
      <c r="P39" s="157"/>
      <c r="Q39" s="157"/>
      <c r="R39" s="157"/>
      <c r="S39" s="157"/>
      <c r="T39" s="157"/>
      <c r="U39" s="157"/>
      <c r="V39" s="157"/>
      <c r="W39" s="158"/>
    </row>
    <row r="40" spans="2:25" ht="37.5" customHeight="1" thickTop="1" x14ac:dyDescent="0.2">
      <c r="B40" s="137" t="s">
        <v>2173</v>
      </c>
      <c r="C40" s="138"/>
      <c r="D40" s="138"/>
      <c r="E40" s="138"/>
      <c r="F40" s="138"/>
      <c r="G40" s="138"/>
      <c r="H40" s="138"/>
      <c r="I40" s="138"/>
      <c r="J40" s="138"/>
      <c r="K40" s="138"/>
      <c r="L40" s="138"/>
      <c r="M40" s="138"/>
      <c r="N40" s="138"/>
      <c r="O40" s="138"/>
      <c r="P40" s="138"/>
      <c r="Q40" s="138"/>
      <c r="R40" s="138"/>
      <c r="S40" s="138"/>
      <c r="T40" s="138"/>
      <c r="U40" s="138"/>
      <c r="V40" s="138"/>
      <c r="W40" s="139"/>
    </row>
    <row r="41" spans="2:25" ht="83.25" customHeight="1" thickBot="1" x14ac:dyDescent="0.25">
      <c r="B41" s="156"/>
      <c r="C41" s="157"/>
      <c r="D41" s="157"/>
      <c r="E41" s="157"/>
      <c r="F41" s="157"/>
      <c r="G41" s="157"/>
      <c r="H41" s="157"/>
      <c r="I41" s="157"/>
      <c r="J41" s="157"/>
      <c r="K41" s="157"/>
      <c r="L41" s="157"/>
      <c r="M41" s="157"/>
      <c r="N41" s="157"/>
      <c r="O41" s="157"/>
      <c r="P41" s="157"/>
      <c r="Q41" s="157"/>
      <c r="R41" s="157"/>
      <c r="S41" s="157"/>
      <c r="T41" s="157"/>
      <c r="U41" s="157"/>
      <c r="V41" s="157"/>
      <c r="W41" s="158"/>
    </row>
    <row r="42" spans="2:25" ht="37.5" customHeight="1" thickTop="1" x14ac:dyDescent="0.2">
      <c r="B42" s="137" t="s">
        <v>2174</v>
      </c>
      <c r="C42" s="138"/>
      <c r="D42" s="138"/>
      <c r="E42" s="138"/>
      <c r="F42" s="138"/>
      <c r="G42" s="138"/>
      <c r="H42" s="138"/>
      <c r="I42" s="138"/>
      <c r="J42" s="138"/>
      <c r="K42" s="138"/>
      <c r="L42" s="138"/>
      <c r="M42" s="138"/>
      <c r="N42" s="138"/>
      <c r="O42" s="138"/>
      <c r="P42" s="138"/>
      <c r="Q42" s="138"/>
      <c r="R42" s="138"/>
      <c r="S42" s="138"/>
      <c r="T42" s="138"/>
      <c r="U42" s="138"/>
      <c r="V42" s="138"/>
      <c r="W42" s="139"/>
    </row>
    <row r="43" spans="2:25" ht="75.75" customHeight="1" thickBot="1" x14ac:dyDescent="0.25">
      <c r="B43" s="140"/>
      <c r="C43" s="141"/>
      <c r="D43" s="141"/>
      <c r="E43" s="141"/>
      <c r="F43" s="141"/>
      <c r="G43" s="141"/>
      <c r="H43" s="141"/>
      <c r="I43" s="141"/>
      <c r="J43" s="141"/>
      <c r="K43" s="141"/>
      <c r="L43" s="141"/>
      <c r="M43" s="141"/>
      <c r="N43" s="141"/>
      <c r="O43" s="141"/>
      <c r="P43" s="141"/>
      <c r="Q43" s="141"/>
      <c r="R43" s="141"/>
      <c r="S43" s="141"/>
      <c r="T43" s="141"/>
      <c r="U43" s="141"/>
      <c r="V43" s="141"/>
      <c r="W43" s="142"/>
    </row>
  </sheetData>
  <mergeCells count="91">
    <mergeCell ref="B40:W41"/>
    <mergeCell ref="B42:W43"/>
    <mergeCell ref="B33:Q34"/>
    <mergeCell ref="S33:T33"/>
    <mergeCell ref="V33:W33"/>
    <mergeCell ref="B35:D35"/>
    <mergeCell ref="B36:D36"/>
    <mergeCell ref="B38:W39"/>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1884</v>
      </c>
      <c r="D4" s="190" t="s">
        <v>1883</v>
      </c>
      <c r="E4" s="190"/>
      <c r="F4" s="190"/>
      <c r="G4" s="190"/>
      <c r="H4" s="191"/>
      <c r="I4" s="63"/>
      <c r="J4" s="192" t="s">
        <v>6</v>
      </c>
      <c r="K4" s="190"/>
      <c r="L4" s="62" t="s">
        <v>1921</v>
      </c>
      <c r="M4" s="193" t="s">
        <v>1920</v>
      </c>
      <c r="N4" s="193"/>
      <c r="O4" s="193"/>
      <c r="P4" s="193"/>
      <c r="Q4" s="194"/>
      <c r="R4" s="64"/>
      <c r="S4" s="195" t="s">
        <v>2141</v>
      </c>
      <c r="T4" s="196"/>
      <c r="U4" s="196"/>
      <c r="V4" s="183" t="s">
        <v>1919</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1890</v>
      </c>
      <c r="D6" s="179" t="s">
        <v>1909</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49.25" customHeight="1" thickTop="1" thickBot="1" x14ac:dyDescent="0.25">
      <c r="B10" s="72" t="s">
        <v>21</v>
      </c>
      <c r="C10" s="183" t="s">
        <v>1918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1907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1917</v>
      </c>
      <c r="C21" s="160"/>
      <c r="D21" s="160"/>
      <c r="E21" s="160"/>
      <c r="F21" s="160"/>
      <c r="G21" s="160"/>
      <c r="H21" s="160"/>
      <c r="I21" s="160"/>
      <c r="J21" s="160"/>
      <c r="K21" s="160"/>
      <c r="L21" s="160"/>
      <c r="M21" s="161" t="s">
        <v>1890</v>
      </c>
      <c r="N21" s="161"/>
      <c r="O21" s="161" t="s">
        <v>48</v>
      </c>
      <c r="P21" s="161"/>
      <c r="Q21" s="162" t="s">
        <v>231</v>
      </c>
      <c r="R21" s="162"/>
      <c r="S21" s="80" t="s">
        <v>50</v>
      </c>
      <c r="T21" s="80" t="s">
        <v>62</v>
      </c>
      <c r="U21" s="80" t="s">
        <v>62</v>
      </c>
      <c r="V21" s="80" t="str">
        <f>+IF(ISERR(U21/T21*100),"N/A",ROUND(U21/T21*100,2))</f>
        <v>N/A</v>
      </c>
      <c r="W21" s="81">
        <f>+IF(ISERR(U21/S21*100),"N/A",ROUND(U21/S21*100,2))</f>
        <v>0</v>
      </c>
    </row>
    <row r="22" spans="2:27" ht="56.25" customHeight="1" thickBot="1" x14ac:dyDescent="0.25">
      <c r="B22" s="159" t="s">
        <v>1916</v>
      </c>
      <c r="C22" s="160"/>
      <c r="D22" s="160"/>
      <c r="E22" s="160"/>
      <c r="F22" s="160"/>
      <c r="G22" s="160"/>
      <c r="H22" s="160"/>
      <c r="I22" s="160"/>
      <c r="J22" s="160"/>
      <c r="K22" s="160"/>
      <c r="L22" s="160"/>
      <c r="M22" s="161" t="s">
        <v>1890</v>
      </c>
      <c r="N22" s="161"/>
      <c r="O22" s="161" t="s">
        <v>48</v>
      </c>
      <c r="P22" s="161"/>
      <c r="Q22" s="162" t="s">
        <v>231</v>
      </c>
      <c r="R22" s="162"/>
      <c r="S22" s="80" t="s">
        <v>1915</v>
      </c>
      <c r="T22" s="80" t="s">
        <v>62</v>
      </c>
      <c r="U22" s="80" t="s">
        <v>62</v>
      </c>
      <c r="V22" s="80" t="str">
        <f>+IF(ISERR(U22/T22*100),"N/A",ROUND(U22/T22*100,2))</f>
        <v>N/A</v>
      </c>
      <c r="W22" s="81">
        <f>+IF(ISERR(U22/S22*100),"N/A",ROUND(U22/S22*100,2))</f>
        <v>0</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1888</v>
      </c>
      <c r="F26" s="87"/>
      <c r="G26" s="87"/>
      <c r="H26" s="88"/>
      <c r="I26" s="88"/>
      <c r="J26" s="88"/>
      <c r="K26" s="88"/>
      <c r="L26" s="88"/>
      <c r="M26" s="88"/>
      <c r="N26" s="88"/>
      <c r="O26" s="88"/>
      <c r="P26" s="89"/>
      <c r="Q26" s="89"/>
      <c r="R26" s="90" t="s">
        <v>1914</v>
      </c>
      <c r="S26" s="91" t="s">
        <v>10</v>
      </c>
      <c r="T26" s="89"/>
      <c r="U26" s="91" t="s">
        <v>1913</v>
      </c>
      <c r="V26" s="89"/>
      <c r="W26" s="92">
        <f>+IF(ISERR(U26/R26*100),"N/A",ROUND(U26/R26*100,2))</f>
        <v>14.92</v>
      </c>
    </row>
    <row r="27" spans="2:27" ht="26.25" customHeight="1" thickBot="1" x14ac:dyDescent="0.25">
      <c r="B27" s="154" t="s">
        <v>73</v>
      </c>
      <c r="C27" s="155"/>
      <c r="D27" s="155"/>
      <c r="E27" s="93" t="s">
        <v>1888</v>
      </c>
      <c r="F27" s="93"/>
      <c r="G27" s="93"/>
      <c r="H27" s="94"/>
      <c r="I27" s="94"/>
      <c r="J27" s="94"/>
      <c r="K27" s="94"/>
      <c r="L27" s="94"/>
      <c r="M27" s="94"/>
      <c r="N27" s="94"/>
      <c r="O27" s="94"/>
      <c r="P27" s="95"/>
      <c r="Q27" s="95"/>
      <c r="R27" s="96" t="s">
        <v>1914</v>
      </c>
      <c r="S27" s="97" t="s">
        <v>1913</v>
      </c>
      <c r="T27" s="97">
        <f>+IF(ISERR(S27/R27*100),"N/A",ROUND(S27/R27*100,2))</f>
        <v>14.92</v>
      </c>
      <c r="U27" s="97" t="s">
        <v>1913</v>
      </c>
      <c r="V27" s="97">
        <f>+IF(ISERR(U27/S27*100),"N/A",ROUND(U27/S27*100,2))</f>
        <v>100</v>
      </c>
      <c r="W27" s="98">
        <f>+IF(ISERR(U27/R27*100),"N/A",ROUND(U27/R27*100,2))</f>
        <v>14.92</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2169</v>
      </c>
      <c r="C29" s="138"/>
      <c r="D29" s="138"/>
      <c r="E29" s="138"/>
      <c r="F29" s="138"/>
      <c r="G29" s="138"/>
      <c r="H29" s="138"/>
      <c r="I29" s="138"/>
      <c r="J29" s="138"/>
      <c r="K29" s="138"/>
      <c r="L29" s="138"/>
      <c r="M29" s="138"/>
      <c r="N29" s="138"/>
      <c r="O29" s="138"/>
      <c r="P29" s="138"/>
      <c r="Q29" s="138"/>
      <c r="R29" s="138"/>
      <c r="S29" s="138"/>
      <c r="T29" s="138"/>
      <c r="U29" s="138"/>
      <c r="V29" s="138"/>
      <c r="W29" s="139"/>
    </row>
    <row r="30" spans="2:27" ht="1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2170</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2171</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1884</v>
      </c>
      <c r="D4" s="190" t="s">
        <v>1883</v>
      </c>
      <c r="E4" s="190"/>
      <c r="F4" s="190"/>
      <c r="G4" s="190"/>
      <c r="H4" s="191"/>
      <c r="I4" s="63"/>
      <c r="J4" s="192" t="s">
        <v>6</v>
      </c>
      <c r="K4" s="190"/>
      <c r="L4" s="62" t="s">
        <v>1944</v>
      </c>
      <c r="M4" s="193" t="s">
        <v>1943</v>
      </c>
      <c r="N4" s="193"/>
      <c r="O4" s="193"/>
      <c r="P4" s="193"/>
      <c r="Q4" s="194"/>
      <c r="R4" s="64"/>
      <c r="S4" s="195" t="s">
        <v>2141</v>
      </c>
      <c r="T4" s="196"/>
      <c r="U4" s="196"/>
      <c r="V4" s="183" t="s">
        <v>1942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1930</v>
      </c>
      <c r="D6" s="179" t="s">
        <v>1941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1940</v>
      </c>
      <c r="K8" s="71" t="s">
        <v>1939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10</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1938</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1937</v>
      </c>
      <c r="C21" s="160"/>
      <c r="D21" s="160"/>
      <c r="E21" s="160"/>
      <c r="F21" s="160"/>
      <c r="G21" s="160"/>
      <c r="H21" s="160"/>
      <c r="I21" s="160"/>
      <c r="J21" s="160"/>
      <c r="K21" s="160"/>
      <c r="L21" s="160"/>
      <c r="M21" s="161" t="s">
        <v>1930</v>
      </c>
      <c r="N21" s="161"/>
      <c r="O21" s="161" t="s">
        <v>48</v>
      </c>
      <c r="P21" s="161"/>
      <c r="Q21" s="162" t="s">
        <v>49</v>
      </c>
      <c r="R21" s="162"/>
      <c r="S21" s="80" t="s">
        <v>1936</v>
      </c>
      <c r="T21" s="80" t="s">
        <v>1935</v>
      </c>
      <c r="U21" s="80" t="s">
        <v>1934</v>
      </c>
      <c r="V21" s="80">
        <f>+IF(ISERR(U21/T21*100),"N/A",ROUND(U21/T21*100,2))</f>
        <v>103.9</v>
      </c>
      <c r="W21" s="81">
        <f>+IF(ISERR(U21/S21*100),"N/A",ROUND(U21/S21*100,2))</f>
        <v>41.6</v>
      </c>
    </row>
    <row r="22" spans="2:27" ht="56.25" customHeight="1" x14ac:dyDescent="0.2">
      <c r="B22" s="159" t="s">
        <v>1933</v>
      </c>
      <c r="C22" s="160"/>
      <c r="D22" s="160"/>
      <c r="E22" s="160"/>
      <c r="F22" s="160"/>
      <c r="G22" s="160"/>
      <c r="H22" s="160"/>
      <c r="I22" s="160"/>
      <c r="J22" s="160"/>
      <c r="K22" s="160"/>
      <c r="L22" s="160"/>
      <c r="M22" s="161" t="s">
        <v>1930</v>
      </c>
      <c r="N22" s="161"/>
      <c r="O22" s="161" t="s">
        <v>48</v>
      </c>
      <c r="P22" s="161"/>
      <c r="Q22" s="162" t="s">
        <v>49</v>
      </c>
      <c r="R22" s="162"/>
      <c r="S22" s="80" t="s">
        <v>1932</v>
      </c>
      <c r="T22" s="80" t="s">
        <v>1147</v>
      </c>
      <c r="U22" s="80" t="s">
        <v>62</v>
      </c>
      <c r="V22" s="80">
        <f>+IF(ISERR(U22/T22*100),"N/A",ROUND(U22/T22*100,2))</f>
        <v>0</v>
      </c>
      <c r="W22" s="81">
        <f>+IF(ISERR(U22/S22*100),"N/A",ROUND(U22/S22*100,2))</f>
        <v>0</v>
      </c>
    </row>
    <row r="23" spans="2:27" ht="56.25" customHeight="1" thickBot="1" x14ac:dyDescent="0.25">
      <c r="B23" s="159" t="s">
        <v>1931</v>
      </c>
      <c r="C23" s="160"/>
      <c r="D23" s="160"/>
      <c r="E23" s="160"/>
      <c r="F23" s="160"/>
      <c r="G23" s="160"/>
      <c r="H23" s="160"/>
      <c r="I23" s="160"/>
      <c r="J23" s="160"/>
      <c r="K23" s="160"/>
      <c r="L23" s="160"/>
      <c r="M23" s="161" t="s">
        <v>1930</v>
      </c>
      <c r="N23" s="161"/>
      <c r="O23" s="161" t="s">
        <v>48</v>
      </c>
      <c r="P23" s="161"/>
      <c r="Q23" s="162" t="s">
        <v>49</v>
      </c>
      <c r="R23" s="162"/>
      <c r="S23" s="80" t="s">
        <v>1929</v>
      </c>
      <c r="T23" s="80" t="s">
        <v>1928</v>
      </c>
      <c r="U23" s="80" t="s">
        <v>1927</v>
      </c>
      <c r="V23" s="80">
        <f>+IF(ISERR(U23/T23*100),"N/A",ROUND(U23/T23*100,2))</f>
        <v>52.6</v>
      </c>
      <c r="W23" s="81">
        <f>+IF(ISERR(U23/S23*100),"N/A",ROUND(U23/S23*100,2))</f>
        <v>31.58</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1925</v>
      </c>
      <c r="F27" s="87"/>
      <c r="G27" s="87"/>
      <c r="H27" s="88"/>
      <c r="I27" s="88"/>
      <c r="J27" s="88"/>
      <c r="K27" s="88"/>
      <c r="L27" s="88"/>
      <c r="M27" s="88"/>
      <c r="N27" s="88"/>
      <c r="O27" s="88"/>
      <c r="P27" s="89"/>
      <c r="Q27" s="89"/>
      <c r="R27" s="90" t="s">
        <v>1926</v>
      </c>
      <c r="S27" s="91" t="s">
        <v>10</v>
      </c>
      <c r="T27" s="89"/>
      <c r="U27" s="91" t="s">
        <v>1922</v>
      </c>
      <c r="V27" s="89"/>
      <c r="W27" s="92">
        <f>+IF(ISERR(U27/R27*100),"N/A",ROUND(U27/R27*100,2))</f>
        <v>3.11</v>
      </c>
    </row>
    <row r="28" spans="2:27" ht="26.25" customHeight="1" thickBot="1" x14ac:dyDescent="0.25">
      <c r="B28" s="154" t="s">
        <v>73</v>
      </c>
      <c r="C28" s="155"/>
      <c r="D28" s="155"/>
      <c r="E28" s="93" t="s">
        <v>1925</v>
      </c>
      <c r="F28" s="93"/>
      <c r="G28" s="93"/>
      <c r="H28" s="94"/>
      <c r="I28" s="94"/>
      <c r="J28" s="94"/>
      <c r="K28" s="94"/>
      <c r="L28" s="94"/>
      <c r="M28" s="94"/>
      <c r="N28" s="94"/>
      <c r="O28" s="94"/>
      <c r="P28" s="95"/>
      <c r="Q28" s="95"/>
      <c r="R28" s="96" t="s">
        <v>1924</v>
      </c>
      <c r="S28" s="97" t="s">
        <v>1923</v>
      </c>
      <c r="T28" s="97">
        <f>+IF(ISERR(S28/R28*100),"N/A",ROUND(S28/R28*100,2))</f>
        <v>54.98</v>
      </c>
      <c r="U28" s="97" t="s">
        <v>1922</v>
      </c>
      <c r="V28" s="97">
        <f>+IF(ISERR(U28/S28*100),"N/A",ROUND(U28/S28*100,2))</f>
        <v>4.05</v>
      </c>
      <c r="W28" s="98">
        <f>+IF(ISERR(U28/R28*100),"N/A",ROUND(U28/R28*100,2))</f>
        <v>2.23</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2166</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2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2167</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11"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2168</v>
      </c>
      <c r="C34" s="138"/>
      <c r="D34" s="138"/>
      <c r="E34" s="138"/>
      <c r="F34" s="138"/>
      <c r="G34" s="138"/>
      <c r="H34" s="138"/>
      <c r="I34" s="138"/>
      <c r="J34" s="138"/>
      <c r="K34" s="138"/>
      <c r="L34" s="138"/>
      <c r="M34" s="138"/>
      <c r="N34" s="138"/>
      <c r="O34" s="138"/>
      <c r="P34" s="138"/>
      <c r="Q34" s="138"/>
      <c r="R34" s="138"/>
      <c r="S34" s="138"/>
      <c r="T34" s="138"/>
      <c r="U34" s="138"/>
      <c r="V34" s="138"/>
      <c r="W34" s="139"/>
    </row>
    <row r="35" spans="2:23" ht="33"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1884</v>
      </c>
      <c r="D4" s="190" t="s">
        <v>1883</v>
      </c>
      <c r="E4" s="190"/>
      <c r="F4" s="190"/>
      <c r="G4" s="190"/>
      <c r="H4" s="191"/>
      <c r="I4" s="63"/>
      <c r="J4" s="192" t="s">
        <v>6</v>
      </c>
      <c r="K4" s="190"/>
      <c r="L4" s="62" t="s">
        <v>1956</v>
      </c>
      <c r="M4" s="193" t="s">
        <v>1955</v>
      </c>
      <c r="N4" s="193"/>
      <c r="O4" s="193"/>
      <c r="P4" s="193"/>
      <c r="Q4" s="194"/>
      <c r="R4" s="64"/>
      <c r="S4" s="195" t="s">
        <v>2141</v>
      </c>
      <c r="T4" s="196"/>
      <c r="U4" s="196"/>
      <c r="V4" s="183" t="s">
        <v>1948</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1930</v>
      </c>
      <c r="D6" s="179" t="s">
        <v>1941</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1954</v>
      </c>
      <c r="K8" s="71" t="s">
        <v>1953</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59" customHeight="1" thickTop="1" thickBot="1" x14ac:dyDescent="0.25">
      <c r="B10" s="72" t="s">
        <v>21</v>
      </c>
      <c r="C10" s="183" t="s">
        <v>1952</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1938</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1951</v>
      </c>
      <c r="C21" s="160"/>
      <c r="D21" s="160"/>
      <c r="E21" s="160"/>
      <c r="F21" s="160"/>
      <c r="G21" s="160"/>
      <c r="H21" s="160"/>
      <c r="I21" s="160"/>
      <c r="J21" s="160"/>
      <c r="K21" s="160"/>
      <c r="L21" s="160"/>
      <c r="M21" s="161" t="s">
        <v>1930</v>
      </c>
      <c r="N21" s="161"/>
      <c r="O21" s="161" t="s">
        <v>48</v>
      </c>
      <c r="P21" s="161"/>
      <c r="Q21" s="162" t="s">
        <v>68</v>
      </c>
      <c r="R21" s="162"/>
      <c r="S21" s="80" t="s">
        <v>51</v>
      </c>
      <c r="T21" s="80" t="s">
        <v>163</v>
      </c>
      <c r="U21" s="80" t="s">
        <v>163</v>
      </c>
      <c r="V21" s="80" t="str">
        <f>+IF(ISERR(U21/T21*100),"N/A",ROUND(U21/T21*100,2))</f>
        <v>N/A</v>
      </c>
      <c r="W21" s="81" t="str">
        <f>+IF(ISERR(U21/S21*100),"N/A",ROUND(U21/S21*100,2))</f>
        <v>N/A</v>
      </c>
    </row>
    <row r="22" spans="2:27" ht="56.25" customHeight="1" thickBot="1" x14ac:dyDescent="0.25">
      <c r="B22" s="159" t="s">
        <v>1950</v>
      </c>
      <c r="C22" s="160"/>
      <c r="D22" s="160"/>
      <c r="E22" s="160"/>
      <c r="F22" s="160"/>
      <c r="G22" s="160"/>
      <c r="H22" s="160"/>
      <c r="I22" s="160"/>
      <c r="J22" s="160"/>
      <c r="K22" s="160"/>
      <c r="L22" s="160"/>
      <c r="M22" s="161" t="s">
        <v>1930</v>
      </c>
      <c r="N22" s="161"/>
      <c r="O22" s="161" t="s">
        <v>48</v>
      </c>
      <c r="P22" s="161"/>
      <c r="Q22" s="162" t="s">
        <v>68</v>
      </c>
      <c r="R22" s="162"/>
      <c r="S22" s="80" t="s">
        <v>1949</v>
      </c>
      <c r="T22" s="80" t="s">
        <v>163</v>
      </c>
      <c r="U22" s="80" t="s">
        <v>163</v>
      </c>
      <c r="V22" s="80" t="str">
        <f>+IF(ISERR(U22/T22*100),"N/A",ROUND(U22/T22*100,2))</f>
        <v>N/A</v>
      </c>
      <c r="W22" s="81" t="str">
        <f>+IF(ISERR(U22/S22*100),"N/A",ROUND(U22/S22*100,2))</f>
        <v>N/A</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1925</v>
      </c>
      <c r="F26" s="87"/>
      <c r="G26" s="87"/>
      <c r="H26" s="88"/>
      <c r="I26" s="88"/>
      <c r="J26" s="88"/>
      <c r="K26" s="88"/>
      <c r="L26" s="88"/>
      <c r="M26" s="88"/>
      <c r="N26" s="88"/>
      <c r="O26" s="88"/>
      <c r="P26" s="89"/>
      <c r="Q26" s="89"/>
      <c r="R26" s="90" t="s">
        <v>1948</v>
      </c>
      <c r="S26" s="91" t="s">
        <v>10</v>
      </c>
      <c r="T26" s="89"/>
      <c r="U26" s="91" t="s">
        <v>1945</v>
      </c>
      <c r="V26" s="89"/>
      <c r="W26" s="92">
        <f>+IF(ISERR(U26/R26*100),"N/A",ROUND(U26/R26*100,2))</f>
        <v>5.99</v>
      </c>
    </row>
    <row r="27" spans="2:27" ht="26.25" customHeight="1" thickBot="1" x14ac:dyDescent="0.25">
      <c r="B27" s="154" t="s">
        <v>73</v>
      </c>
      <c r="C27" s="155"/>
      <c r="D27" s="155"/>
      <c r="E27" s="93" t="s">
        <v>1925</v>
      </c>
      <c r="F27" s="93"/>
      <c r="G27" s="93"/>
      <c r="H27" s="94"/>
      <c r="I27" s="94"/>
      <c r="J27" s="94"/>
      <c r="K27" s="94"/>
      <c r="L27" s="94"/>
      <c r="M27" s="94"/>
      <c r="N27" s="94"/>
      <c r="O27" s="94"/>
      <c r="P27" s="95"/>
      <c r="Q27" s="95"/>
      <c r="R27" s="96" t="s">
        <v>1947</v>
      </c>
      <c r="S27" s="97" t="s">
        <v>1946</v>
      </c>
      <c r="T27" s="97">
        <f>+IF(ISERR(S27/R27*100),"N/A",ROUND(S27/R27*100,2))</f>
        <v>50.37</v>
      </c>
      <c r="U27" s="97" t="s">
        <v>1945</v>
      </c>
      <c r="V27" s="97">
        <f>+IF(ISERR(U27/S27*100),"N/A",ROUND(U27/S27*100,2))</f>
        <v>11.85</v>
      </c>
      <c r="W27" s="98">
        <f>+IF(ISERR(U27/R27*100),"N/A",ROUND(U27/R27*100,2))</f>
        <v>5.97</v>
      </c>
    </row>
    <row r="28" spans="2:27" ht="22.5" customHeight="1" thickTop="1" thickBot="1" x14ac:dyDescent="0.25">
      <c r="B28" s="1" t="s">
        <v>76</v>
      </c>
      <c r="C28" s="2"/>
      <c r="D28" s="2"/>
      <c r="E28" s="2"/>
      <c r="F28" s="2"/>
      <c r="G28" s="2"/>
      <c r="H28" s="3"/>
      <c r="I28" s="3"/>
      <c r="J28" s="3"/>
      <c r="K28" s="3"/>
      <c r="L28" s="3"/>
      <c r="M28" s="3"/>
      <c r="N28" s="3"/>
      <c r="O28" s="3"/>
      <c r="P28" s="3"/>
      <c r="Q28" s="3"/>
      <c r="R28" s="3"/>
      <c r="S28" s="3"/>
      <c r="T28" s="3"/>
      <c r="U28" s="3"/>
      <c r="V28" s="3"/>
      <c r="W28" s="4"/>
    </row>
    <row r="29" spans="2:27" ht="37.5" customHeight="1" thickTop="1" x14ac:dyDescent="0.2">
      <c r="B29" s="137" t="s">
        <v>2163</v>
      </c>
      <c r="C29" s="138"/>
      <c r="D29" s="138"/>
      <c r="E29" s="138"/>
      <c r="F29" s="138"/>
      <c r="G29" s="138"/>
      <c r="H29" s="138"/>
      <c r="I29" s="138"/>
      <c r="J29" s="138"/>
      <c r="K29" s="138"/>
      <c r="L29" s="138"/>
      <c r="M29" s="138"/>
      <c r="N29" s="138"/>
      <c r="O29" s="138"/>
      <c r="P29" s="138"/>
      <c r="Q29" s="138"/>
      <c r="R29" s="138"/>
      <c r="S29" s="138"/>
      <c r="T29" s="138"/>
      <c r="U29" s="138"/>
      <c r="V29" s="138"/>
      <c r="W29" s="139"/>
    </row>
    <row r="30" spans="2:27" ht="62.25" customHeight="1" thickBot="1" x14ac:dyDescent="0.25">
      <c r="B30" s="156"/>
      <c r="C30" s="157"/>
      <c r="D30" s="157"/>
      <c r="E30" s="157"/>
      <c r="F30" s="157"/>
      <c r="G30" s="157"/>
      <c r="H30" s="157"/>
      <c r="I30" s="157"/>
      <c r="J30" s="157"/>
      <c r="K30" s="157"/>
      <c r="L30" s="157"/>
      <c r="M30" s="157"/>
      <c r="N30" s="157"/>
      <c r="O30" s="157"/>
      <c r="P30" s="157"/>
      <c r="Q30" s="157"/>
      <c r="R30" s="157"/>
      <c r="S30" s="157"/>
      <c r="T30" s="157"/>
      <c r="U30" s="157"/>
      <c r="V30" s="157"/>
      <c r="W30" s="158"/>
    </row>
    <row r="31" spans="2:27" ht="37.5" customHeight="1" thickTop="1" x14ac:dyDescent="0.2">
      <c r="B31" s="137" t="s">
        <v>2164</v>
      </c>
      <c r="C31" s="138"/>
      <c r="D31" s="138"/>
      <c r="E31" s="138"/>
      <c r="F31" s="138"/>
      <c r="G31" s="138"/>
      <c r="H31" s="138"/>
      <c r="I31" s="138"/>
      <c r="J31" s="138"/>
      <c r="K31" s="138"/>
      <c r="L31" s="138"/>
      <c r="M31" s="138"/>
      <c r="N31" s="138"/>
      <c r="O31" s="138"/>
      <c r="P31" s="138"/>
      <c r="Q31" s="138"/>
      <c r="R31" s="138"/>
      <c r="S31" s="138"/>
      <c r="T31" s="138"/>
      <c r="U31" s="138"/>
      <c r="V31" s="138"/>
      <c r="W31" s="139"/>
    </row>
    <row r="32" spans="2:27" ht="5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2165</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5.75" thickBot="1" x14ac:dyDescent="0.25">
      <c r="B34" s="140"/>
      <c r="C34" s="141"/>
      <c r="D34" s="141"/>
      <c r="E34" s="141"/>
      <c r="F34" s="141"/>
      <c r="G34" s="141"/>
      <c r="H34" s="141"/>
      <c r="I34" s="141"/>
      <c r="J34" s="141"/>
      <c r="K34" s="141"/>
      <c r="L34" s="141"/>
      <c r="M34" s="141"/>
      <c r="N34" s="141"/>
      <c r="O34" s="141"/>
      <c r="P34" s="141"/>
      <c r="Q34" s="141"/>
      <c r="R34" s="141"/>
      <c r="S34" s="141"/>
      <c r="T34" s="141"/>
      <c r="U34" s="141"/>
      <c r="V34" s="141"/>
      <c r="W34" s="142"/>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1979</v>
      </c>
      <c r="D4" s="190" t="s">
        <v>1978</v>
      </c>
      <c r="E4" s="190"/>
      <c r="F4" s="190"/>
      <c r="G4" s="190"/>
      <c r="H4" s="191"/>
      <c r="I4" s="63"/>
      <c r="J4" s="192" t="s">
        <v>6</v>
      </c>
      <c r="K4" s="190"/>
      <c r="L4" s="62" t="s">
        <v>1429</v>
      </c>
      <c r="M4" s="193" t="s">
        <v>1977</v>
      </c>
      <c r="N4" s="193"/>
      <c r="O4" s="193"/>
      <c r="P4" s="193"/>
      <c r="Q4" s="194"/>
      <c r="R4" s="64"/>
      <c r="S4" s="195" t="s">
        <v>2141</v>
      </c>
      <c r="T4" s="196"/>
      <c r="U4" s="196"/>
      <c r="V4" s="183" t="s">
        <v>1976</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414</v>
      </c>
      <c r="D6" s="179" t="s">
        <v>1975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1540</v>
      </c>
      <c r="D7" s="181" t="s">
        <v>1974</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1973</v>
      </c>
      <c r="K8" s="71" t="s">
        <v>1972</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1971</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1970</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1969</v>
      </c>
      <c r="C21" s="160"/>
      <c r="D21" s="160"/>
      <c r="E21" s="160"/>
      <c r="F21" s="160"/>
      <c r="G21" s="160"/>
      <c r="H21" s="160"/>
      <c r="I21" s="160"/>
      <c r="J21" s="160"/>
      <c r="K21" s="160"/>
      <c r="L21" s="160"/>
      <c r="M21" s="161" t="s">
        <v>414</v>
      </c>
      <c r="N21" s="161"/>
      <c r="O21" s="161" t="s">
        <v>1267</v>
      </c>
      <c r="P21" s="161"/>
      <c r="Q21" s="162" t="s">
        <v>49</v>
      </c>
      <c r="R21" s="162"/>
      <c r="S21" s="80" t="s">
        <v>291</v>
      </c>
      <c r="T21" s="80" t="s">
        <v>1968</v>
      </c>
      <c r="U21" s="80" t="s">
        <v>1967</v>
      </c>
      <c r="V21" s="80">
        <f>+IF(ISERR(U21/T21*100),"N/A",ROUND(U21/T21*100,2))</f>
        <v>133.85</v>
      </c>
      <c r="W21" s="81">
        <f>+IF(ISERR(U21/S21*100),"N/A",ROUND(U21/S21*100,2))</f>
        <v>98.1</v>
      </c>
    </row>
    <row r="22" spans="2:27" ht="56.25" customHeight="1" thickBot="1" x14ac:dyDescent="0.25">
      <c r="B22" s="159" t="s">
        <v>1966</v>
      </c>
      <c r="C22" s="160"/>
      <c r="D22" s="160"/>
      <c r="E22" s="160"/>
      <c r="F22" s="160"/>
      <c r="G22" s="160"/>
      <c r="H22" s="160"/>
      <c r="I22" s="160"/>
      <c r="J22" s="160"/>
      <c r="K22" s="160"/>
      <c r="L22" s="160"/>
      <c r="M22" s="161" t="s">
        <v>1540</v>
      </c>
      <c r="N22" s="161"/>
      <c r="O22" s="161" t="s">
        <v>48</v>
      </c>
      <c r="P22" s="161"/>
      <c r="Q22" s="162" t="s">
        <v>49</v>
      </c>
      <c r="R22" s="162"/>
      <c r="S22" s="80" t="s">
        <v>50</v>
      </c>
      <c r="T22" s="80" t="s">
        <v>1965</v>
      </c>
      <c r="U22" s="80" t="s">
        <v>291</v>
      </c>
      <c r="V22" s="80">
        <f>+IF(ISERR(U22/T22*100),"N/A",ROUND(U22/T22*100,2))</f>
        <v>99.33</v>
      </c>
      <c r="W22" s="81">
        <f>+IF(ISERR(U22/S22*100),"N/A",ROUND(U22/S22*100,2))</f>
        <v>52</v>
      </c>
    </row>
    <row r="23" spans="2:27" ht="21.75" customHeight="1" thickTop="1" thickBot="1" x14ac:dyDescent="0.25">
      <c r="B23" s="1" t="s">
        <v>63</v>
      </c>
      <c r="C23" s="2"/>
      <c r="D23" s="2"/>
      <c r="E23" s="2"/>
      <c r="F23" s="2"/>
      <c r="G23" s="2"/>
      <c r="H23" s="3"/>
      <c r="I23" s="3"/>
      <c r="J23" s="3"/>
      <c r="K23" s="3"/>
      <c r="L23" s="3"/>
      <c r="M23" s="3"/>
      <c r="N23" s="3"/>
      <c r="O23" s="3"/>
      <c r="P23" s="3"/>
      <c r="Q23" s="3"/>
      <c r="R23" s="3"/>
      <c r="S23" s="3"/>
      <c r="T23" s="3"/>
      <c r="U23" s="3"/>
      <c r="V23" s="3"/>
      <c r="W23" s="4"/>
      <c r="X23" s="82"/>
    </row>
    <row r="24" spans="2:27" ht="29.25" customHeight="1" thickTop="1" thickBot="1" x14ac:dyDescent="0.25">
      <c r="B24" s="143" t="s">
        <v>2096</v>
      </c>
      <c r="C24" s="144"/>
      <c r="D24" s="144"/>
      <c r="E24" s="144"/>
      <c r="F24" s="144"/>
      <c r="G24" s="144"/>
      <c r="H24" s="144"/>
      <c r="I24" s="144"/>
      <c r="J24" s="144"/>
      <c r="K24" s="144"/>
      <c r="L24" s="144"/>
      <c r="M24" s="144"/>
      <c r="N24" s="144"/>
      <c r="O24" s="144"/>
      <c r="P24" s="144"/>
      <c r="Q24" s="145"/>
      <c r="R24" s="83" t="s">
        <v>41</v>
      </c>
      <c r="S24" s="149" t="s">
        <v>42</v>
      </c>
      <c r="T24" s="149"/>
      <c r="U24" s="84" t="s">
        <v>64</v>
      </c>
      <c r="V24" s="150" t="s">
        <v>65</v>
      </c>
      <c r="W24" s="151"/>
    </row>
    <row r="25" spans="2:27" ht="30.75" customHeight="1" thickBot="1" x14ac:dyDescent="0.25">
      <c r="B25" s="146"/>
      <c r="C25" s="147"/>
      <c r="D25" s="147"/>
      <c r="E25" s="147"/>
      <c r="F25" s="147"/>
      <c r="G25" s="147"/>
      <c r="H25" s="147"/>
      <c r="I25" s="147"/>
      <c r="J25" s="147"/>
      <c r="K25" s="147"/>
      <c r="L25" s="147"/>
      <c r="M25" s="147"/>
      <c r="N25" s="147"/>
      <c r="O25" s="147"/>
      <c r="P25" s="147"/>
      <c r="Q25" s="148"/>
      <c r="R25" s="85" t="s">
        <v>66</v>
      </c>
      <c r="S25" s="85" t="s">
        <v>66</v>
      </c>
      <c r="T25" s="85" t="s">
        <v>48</v>
      </c>
      <c r="U25" s="85" t="s">
        <v>66</v>
      </c>
      <c r="V25" s="85" t="s">
        <v>67</v>
      </c>
      <c r="W25" s="86" t="s">
        <v>68</v>
      </c>
      <c r="Y25" s="82"/>
    </row>
    <row r="26" spans="2:27" ht="23.25" customHeight="1" thickBot="1" x14ac:dyDescent="0.25">
      <c r="B26" s="152" t="s">
        <v>69</v>
      </c>
      <c r="C26" s="153"/>
      <c r="D26" s="153"/>
      <c r="E26" s="87" t="s">
        <v>413</v>
      </c>
      <c r="F26" s="87"/>
      <c r="G26" s="87"/>
      <c r="H26" s="88"/>
      <c r="I26" s="88"/>
      <c r="J26" s="88"/>
      <c r="K26" s="88"/>
      <c r="L26" s="88"/>
      <c r="M26" s="88"/>
      <c r="N26" s="88"/>
      <c r="O26" s="88"/>
      <c r="P26" s="89"/>
      <c r="Q26" s="89"/>
      <c r="R26" s="90" t="s">
        <v>1964</v>
      </c>
      <c r="S26" s="91" t="s">
        <v>10</v>
      </c>
      <c r="T26" s="89"/>
      <c r="U26" s="91" t="s">
        <v>1961</v>
      </c>
      <c r="V26" s="89"/>
      <c r="W26" s="92">
        <f>+IF(ISERR(U26/R26*100),"N/A",ROUND(U26/R26*100,2))</f>
        <v>18.88</v>
      </c>
    </row>
    <row r="27" spans="2:27" ht="26.25" customHeight="1" x14ac:dyDescent="0.2">
      <c r="B27" s="154" t="s">
        <v>73</v>
      </c>
      <c r="C27" s="155"/>
      <c r="D27" s="155"/>
      <c r="E27" s="93" t="s">
        <v>413</v>
      </c>
      <c r="F27" s="93"/>
      <c r="G27" s="93"/>
      <c r="H27" s="94"/>
      <c r="I27" s="94"/>
      <c r="J27" s="94"/>
      <c r="K27" s="94"/>
      <c r="L27" s="94"/>
      <c r="M27" s="94"/>
      <c r="N27" s="94"/>
      <c r="O27" s="94"/>
      <c r="P27" s="95"/>
      <c r="Q27" s="95"/>
      <c r="R27" s="96" t="s">
        <v>1963</v>
      </c>
      <c r="S27" s="97" t="s">
        <v>1962</v>
      </c>
      <c r="T27" s="97">
        <f>+IF(ISERR(S27/R27*100),"N/A",ROUND(S27/R27*100,2))</f>
        <v>19.2</v>
      </c>
      <c r="U27" s="97" t="s">
        <v>1961</v>
      </c>
      <c r="V27" s="97">
        <f>+IF(ISERR(U27/S27*100),"N/A",ROUND(U27/S27*100,2))</f>
        <v>96.64</v>
      </c>
      <c r="W27" s="98">
        <f>+IF(ISERR(U27/R27*100),"N/A",ROUND(U27/R27*100,2))</f>
        <v>18.559999999999999</v>
      </c>
    </row>
    <row r="28" spans="2:27" ht="23.25" customHeight="1" thickBot="1" x14ac:dyDescent="0.25">
      <c r="B28" s="152" t="s">
        <v>69</v>
      </c>
      <c r="C28" s="153"/>
      <c r="D28" s="153"/>
      <c r="E28" s="87" t="s">
        <v>1534</v>
      </c>
      <c r="F28" s="87"/>
      <c r="G28" s="87"/>
      <c r="H28" s="88"/>
      <c r="I28" s="88"/>
      <c r="J28" s="88"/>
      <c r="K28" s="88"/>
      <c r="L28" s="88"/>
      <c r="M28" s="88"/>
      <c r="N28" s="88"/>
      <c r="O28" s="88"/>
      <c r="P28" s="89"/>
      <c r="Q28" s="89"/>
      <c r="R28" s="90" t="s">
        <v>1960</v>
      </c>
      <c r="S28" s="91" t="s">
        <v>10</v>
      </c>
      <c r="T28" s="89"/>
      <c r="U28" s="91" t="s">
        <v>1957</v>
      </c>
      <c r="V28" s="89"/>
      <c r="W28" s="92">
        <f>+IF(ISERR(U28/R28*100),"N/A",ROUND(U28/R28*100,2))</f>
        <v>59.55</v>
      </c>
    </row>
    <row r="29" spans="2:27" ht="26.25" customHeight="1" thickBot="1" x14ac:dyDescent="0.25">
      <c r="B29" s="154" t="s">
        <v>73</v>
      </c>
      <c r="C29" s="155"/>
      <c r="D29" s="155"/>
      <c r="E29" s="93" t="s">
        <v>1534</v>
      </c>
      <c r="F29" s="93"/>
      <c r="G29" s="93"/>
      <c r="H29" s="94"/>
      <c r="I29" s="94"/>
      <c r="J29" s="94"/>
      <c r="K29" s="94"/>
      <c r="L29" s="94"/>
      <c r="M29" s="94"/>
      <c r="N29" s="94"/>
      <c r="O29" s="94"/>
      <c r="P29" s="95"/>
      <c r="Q29" s="95"/>
      <c r="R29" s="96" t="s">
        <v>1959</v>
      </c>
      <c r="S29" s="97" t="s">
        <v>1958</v>
      </c>
      <c r="T29" s="97">
        <f>+IF(ISERR(S29/R29*100),"N/A",ROUND(S29/R29*100,2))</f>
        <v>49.61</v>
      </c>
      <c r="U29" s="97" t="s">
        <v>1957</v>
      </c>
      <c r="V29" s="97">
        <f>+IF(ISERR(U29/S29*100),"N/A",ROUND(U29/S29*100,2))</f>
        <v>54.92</v>
      </c>
      <c r="W29" s="98">
        <f>+IF(ISERR(U29/R29*100),"N/A",ROUND(U29/R29*100,2))</f>
        <v>27.25</v>
      </c>
    </row>
    <row r="30" spans="2:27" ht="22.5" customHeight="1" thickTop="1" thickBot="1" x14ac:dyDescent="0.25">
      <c r="B30" s="1" t="s">
        <v>76</v>
      </c>
      <c r="C30" s="2"/>
      <c r="D30" s="2"/>
      <c r="E30" s="2"/>
      <c r="F30" s="2"/>
      <c r="G30" s="2"/>
      <c r="H30" s="3"/>
      <c r="I30" s="3"/>
      <c r="J30" s="3"/>
      <c r="K30" s="3"/>
      <c r="L30" s="3"/>
      <c r="M30" s="3"/>
      <c r="N30" s="3"/>
      <c r="O30" s="3"/>
      <c r="P30" s="3"/>
      <c r="Q30" s="3"/>
      <c r="R30" s="3"/>
      <c r="S30" s="3"/>
      <c r="T30" s="3"/>
      <c r="U30" s="3"/>
      <c r="V30" s="3"/>
      <c r="W30" s="4"/>
    </row>
    <row r="31" spans="2:27" ht="37.5" customHeight="1" thickTop="1" x14ac:dyDescent="0.2">
      <c r="B31" s="137" t="s">
        <v>2160</v>
      </c>
      <c r="C31" s="138"/>
      <c r="D31" s="138"/>
      <c r="E31" s="138"/>
      <c r="F31" s="138"/>
      <c r="G31" s="138"/>
      <c r="H31" s="138"/>
      <c r="I31" s="138"/>
      <c r="J31" s="138"/>
      <c r="K31" s="138"/>
      <c r="L31" s="138"/>
      <c r="M31" s="138"/>
      <c r="N31" s="138"/>
      <c r="O31" s="138"/>
      <c r="P31" s="138"/>
      <c r="Q31" s="138"/>
      <c r="R31" s="138"/>
      <c r="S31" s="138"/>
      <c r="T31" s="138"/>
      <c r="U31" s="138"/>
      <c r="V31" s="138"/>
      <c r="W31" s="139"/>
    </row>
    <row r="32" spans="2:27" ht="107.25" customHeight="1" thickBot="1" x14ac:dyDescent="0.25">
      <c r="B32" s="156"/>
      <c r="C32" s="157"/>
      <c r="D32" s="157"/>
      <c r="E32" s="157"/>
      <c r="F32" s="157"/>
      <c r="G32" s="157"/>
      <c r="H32" s="157"/>
      <c r="I32" s="157"/>
      <c r="J32" s="157"/>
      <c r="K32" s="157"/>
      <c r="L32" s="157"/>
      <c r="M32" s="157"/>
      <c r="N32" s="157"/>
      <c r="O32" s="157"/>
      <c r="P32" s="157"/>
      <c r="Q32" s="157"/>
      <c r="R32" s="157"/>
      <c r="S32" s="157"/>
      <c r="T32" s="157"/>
      <c r="U32" s="157"/>
      <c r="V32" s="157"/>
      <c r="W32" s="158"/>
    </row>
    <row r="33" spans="2:23" ht="37.5" customHeight="1" thickTop="1" x14ac:dyDescent="0.2">
      <c r="B33" s="137" t="s">
        <v>2161</v>
      </c>
      <c r="C33" s="138"/>
      <c r="D33" s="138"/>
      <c r="E33" s="138"/>
      <c r="F33" s="138"/>
      <c r="G33" s="138"/>
      <c r="H33" s="138"/>
      <c r="I33" s="138"/>
      <c r="J33" s="138"/>
      <c r="K33" s="138"/>
      <c r="L33" s="138"/>
      <c r="M33" s="138"/>
      <c r="N33" s="138"/>
      <c r="O33" s="138"/>
      <c r="P33" s="138"/>
      <c r="Q33" s="138"/>
      <c r="R33" s="138"/>
      <c r="S33" s="138"/>
      <c r="T33" s="138"/>
      <c r="U33" s="138"/>
      <c r="V33" s="138"/>
      <c r="W33" s="139"/>
    </row>
    <row r="34" spans="2:23" ht="108.75" customHeight="1" thickBot="1" x14ac:dyDescent="0.25">
      <c r="B34" s="156"/>
      <c r="C34" s="157"/>
      <c r="D34" s="157"/>
      <c r="E34" s="157"/>
      <c r="F34" s="157"/>
      <c r="G34" s="157"/>
      <c r="H34" s="157"/>
      <c r="I34" s="157"/>
      <c r="J34" s="157"/>
      <c r="K34" s="157"/>
      <c r="L34" s="157"/>
      <c r="M34" s="157"/>
      <c r="N34" s="157"/>
      <c r="O34" s="157"/>
      <c r="P34" s="157"/>
      <c r="Q34" s="157"/>
      <c r="R34" s="157"/>
      <c r="S34" s="157"/>
      <c r="T34" s="157"/>
      <c r="U34" s="157"/>
      <c r="V34" s="157"/>
      <c r="W34" s="158"/>
    </row>
    <row r="35" spans="2:23" ht="37.5" customHeight="1" thickTop="1" x14ac:dyDescent="0.2">
      <c r="B35" s="137" t="s">
        <v>2162</v>
      </c>
      <c r="C35" s="138"/>
      <c r="D35" s="138"/>
      <c r="E35" s="138"/>
      <c r="F35" s="138"/>
      <c r="G35" s="138"/>
      <c r="H35" s="138"/>
      <c r="I35" s="138"/>
      <c r="J35" s="138"/>
      <c r="K35" s="138"/>
      <c r="L35" s="138"/>
      <c r="M35" s="138"/>
      <c r="N35" s="138"/>
      <c r="O35" s="138"/>
      <c r="P35" s="138"/>
      <c r="Q35" s="138"/>
      <c r="R35" s="138"/>
      <c r="S35" s="138"/>
      <c r="T35" s="138"/>
      <c r="U35" s="138"/>
      <c r="V35" s="138"/>
      <c r="W35" s="139"/>
    </row>
    <row r="36" spans="2:23" ht="95.25" customHeight="1" thickBot="1" x14ac:dyDescent="0.25">
      <c r="B36" s="140"/>
      <c r="C36" s="141"/>
      <c r="D36" s="141"/>
      <c r="E36" s="141"/>
      <c r="F36" s="141"/>
      <c r="G36" s="141"/>
      <c r="H36" s="141"/>
      <c r="I36" s="141"/>
      <c r="J36" s="141"/>
      <c r="K36" s="141"/>
      <c r="L36" s="141"/>
      <c r="M36" s="141"/>
      <c r="N36" s="141"/>
      <c r="O36" s="141"/>
      <c r="P36" s="141"/>
      <c r="Q36" s="141"/>
      <c r="R36" s="141"/>
      <c r="S36" s="141"/>
      <c r="T36" s="141"/>
      <c r="U36" s="141"/>
      <c r="V36" s="141"/>
      <c r="W36" s="142"/>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1979</v>
      </c>
      <c r="D4" s="190" t="s">
        <v>1978</v>
      </c>
      <c r="E4" s="190"/>
      <c r="F4" s="190"/>
      <c r="G4" s="190"/>
      <c r="H4" s="191"/>
      <c r="I4" s="63"/>
      <c r="J4" s="192" t="s">
        <v>6</v>
      </c>
      <c r="K4" s="190"/>
      <c r="L4" s="62" t="s">
        <v>585</v>
      </c>
      <c r="M4" s="193" t="s">
        <v>584</v>
      </c>
      <c r="N4" s="193"/>
      <c r="O4" s="193"/>
      <c r="P4" s="193"/>
      <c r="Q4" s="194"/>
      <c r="R4" s="64"/>
      <c r="S4" s="195" t="s">
        <v>2141</v>
      </c>
      <c r="T4" s="196"/>
      <c r="U4" s="196"/>
      <c r="V4" s="183" t="s">
        <v>1984</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414</v>
      </c>
      <c r="D6" s="179" t="s">
        <v>1975</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19</v>
      </c>
      <c r="K8" s="71" t="s">
        <v>19</v>
      </c>
      <c r="L8" s="71" t="s">
        <v>19</v>
      </c>
      <c r="M8" s="71" t="s">
        <v>19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66.75" customHeight="1" thickTop="1" thickBot="1" x14ac:dyDescent="0.25">
      <c r="B10" s="72" t="s">
        <v>21</v>
      </c>
      <c r="C10" s="183" t="s">
        <v>1983</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1982</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thickBot="1" x14ac:dyDescent="0.25">
      <c r="B21" s="159" t="s">
        <v>1981</v>
      </c>
      <c r="C21" s="160"/>
      <c r="D21" s="160"/>
      <c r="E21" s="160"/>
      <c r="F21" s="160"/>
      <c r="G21" s="160"/>
      <c r="H21" s="160"/>
      <c r="I21" s="160"/>
      <c r="J21" s="160"/>
      <c r="K21" s="160"/>
      <c r="L21" s="160"/>
      <c r="M21" s="161" t="s">
        <v>414</v>
      </c>
      <c r="N21" s="161"/>
      <c r="O21" s="161" t="s">
        <v>48</v>
      </c>
      <c r="P21" s="161"/>
      <c r="Q21" s="162" t="s">
        <v>68</v>
      </c>
      <c r="R21" s="162"/>
      <c r="S21" s="80" t="s">
        <v>771</v>
      </c>
      <c r="T21" s="80" t="s">
        <v>163</v>
      </c>
      <c r="U21" s="80" t="s">
        <v>163</v>
      </c>
      <c r="V21" s="80" t="str">
        <f>+IF(ISERR(U21/T21*100),"N/A",ROUND(U21/T21*100,2))</f>
        <v>N/A</v>
      </c>
      <c r="W21" s="81" t="str">
        <f>+IF(ISERR(U21/S21*100),"N/A",ROUND(U21/S21*100,2))</f>
        <v>N/A</v>
      </c>
    </row>
    <row r="22" spans="2:27" ht="21.75" customHeight="1" thickTop="1" thickBot="1" x14ac:dyDescent="0.25">
      <c r="B22" s="1" t="s">
        <v>63</v>
      </c>
      <c r="C22" s="2"/>
      <c r="D22" s="2"/>
      <c r="E22" s="2"/>
      <c r="F22" s="2"/>
      <c r="G22" s="2"/>
      <c r="H22" s="3"/>
      <c r="I22" s="3"/>
      <c r="J22" s="3"/>
      <c r="K22" s="3"/>
      <c r="L22" s="3"/>
      <c r="M22" s="3"/>
      <c r="N22" s="3"/>
      <c r="O22" s="3"/>
      <c r="P22" s="3"/>
      <c r="Q22" s="3"/>
      <c r="R22" s="3"/>
      <c r="S22" s="3"/>
      <c r="T22" s="3"/>
      <c r="U22" s="3"/>
      <c r="V22" s="3"/>
      <c r="W22" s="4"/>
      <c r="X22" s="82"/>
    </row>
    <row r="23" spans="2:27" ht="29.25" customHeight="1" thickTop="1" thickBot="1" x14ac:dyDescent="0.25">
      <c r="B23" s="143" t="s">
        <v>2096</v>
      </c>
      <c r="C23" s="144"/>
      <c r="D23" s="144"/>
      <c r="E23" s="144"/>
      <c r="F23" s="144"/>
      <c r="G23" s="144"/>
      <c r="H23" s="144"/>
      <c r="I23" s="144"/>
      <c r="J23" s="144"/>
      <c r="K23" s="144"/>
      <c r="L23" s="144"/>
      <c r="M23" s="144"/>
      <c r="N23" s="144"/>
      <c r="O23" s="144"/>
      <c r="P23" s="144"/>
      <c r="Q23" s="145"/>
      <c r="R23" s="83" t="s">
        <v>41</v>
      </c>
      <c r="S23" s="149" t="s">
        <v>42</v>
      </c>
      <c r="T23" s="149"/>
      <c r="U23" s="84" t="s">
        <v>64</v>
      </c>
      <c r="V23" s="150" t="s">
        <v>65</v>
      </c>
      <c r="W23" s="151"/>
    </row>
    <row r="24" spans="2:27" ht="30.75" customHeight="1" thickBot="1" x14ac:dyDescent="0.25">
      <c r="B24" s="146"/>
      <c r="C24" s="147"/>
      <c r="D24" s="147"/>
      <c r="E24" s="147"/>
      <c r="F24" s="147"/>
      <c r="G24" s="147"/>
      <c r="H24" s="147"/>
      <c r="I24" s="147"/>
      <c r="J24" s="147"/>
      <c r="K24" s="147"/>
      <c r="L24" s="147"/>
      <c r="M24" s="147"/>
      <c r="N24" s="147"/>
      <c r="O24" s="147"/>
      <c r="P24" s="147"/>
      <c r="Q24" s="148"/>
      <c r="R24" s="85" t="s">
        <v>66</v>
      </c>
      <c r="S24" s="85" t="s">
        <v>66</v>
      </c>
      <c r="T24" s="85" t="s">
        <v>48</v>
      </c>
      <c r="U24" s="85" t="s">
        <v>66</v>
      </c>
      <c r="V24" s="85" t="s">
        <v>67</v>
      </c>
      <c r="W24" s="86" t="s">
        <v>68</v>
      </c>
      <c r="Y24" s="82"/>
    </row>
    <row r="25" spans="2:27" ht="23.25" customHeight="1" thickBot="1" x14ac:dyDescent="0.25">
      <c r="B25" s="152" t="s">
        <v>69</v>
      </c>
      <c r="C25" s="153"/>
      <c r="D25" s="153"/>
      <c r="E25" s="87" t="s">
        <v>413</v>
      </c>
      <c r="F25" s="87"/>
      <c r="G25" s="87"/>
      <c r="H25" s="88"/>
      <c r="I25" s="88"/>
      <c r="J25" s="88"/>
      <c r="K25" s="88"/>
      <c r="L25" s="88"/>
      <c r="M25" s="88"/>
      <c r="N25" s="88"/>
      <c r="O25" s="88"/>
      <c r="P25" s="89"/>
      <c r="Q25" s="89"/>
      <c r="R25" s="90" t="s">
        <v>1980</v>
      </c>
      <c r="S25" s="91" t="s">
        <v>10</v>
      </c>
      <c r="T25" s="89"/>
      <c r="U25" s="91" t="s">
        <v>62</v>
      </c>
      <c r="V25" s="89"/>
      <c r="W25" s="92">
        <f>+IF(ISERR(U25/R25*100),"N/A",ROUND(U25/R25*100,2))</f>
        <v>0</v>
      </c>
    </row>
    <row r="26" spans="2:27" ht="26.25" customHeight="1" thickBot="1" x14ac:dyDescent="0.25">
      <c r="B26" s="154" t="s">
        <v>73</v>
      </c>
      <c r="C26" s="155"/>
      <c r="D26" s="155"/>
      <c r="E26" s="93" t="s">
        <v>413</v>
      </c>
      <c r="F26" s="93"/>
      <c r="G26" s="93"/>
      <c r="H26" s="94"/>
      <c r="I26" s="94"/>
      <c r="J26" s="94"/>
      <c r="K26" s="94"/>
      <c r="L26" s="94"/>
      <c r="M26" s="94"/>
      <c r="N26" s="94"/>
      <c r="O26" s="94"/>
      <c r="P26" s="95"/>
      <c r="Q26" s="95"/>
      <c r="R26" s="96" t="s">
        <v>1980</v>
      </c>
      <c r="S26" s="97" t="s">
        <v>62</v>
      </c>
      <c r="T26" s="97">
        <f>+IF(ISERR(S26/R26*100),"N/A",ROUND(S26/R26*100,2))</f>
        <v>0</v>
      </c>
      <c r="U26" s="97" t="s">
        <v>62</v>
      </c>
      <c r="V26" s="97" t="str">
        <f>+IF(ISERR(U26/S26*100),"N/A",ROUND(U26/S26*100,2))</f>
        <v>N/A</v>
      </c>
      <c r="W26" s="98">
        <f>+IF(ISERR(U26/R26*100),"N/A",ROUND(U26/R26*100,2))</f>
        <v>0</v>
      </c>
    </row>
    <row r="27" spans="2:27" ht="22.5" customHeight="1" thickTop="1" thickBot="1" x14ac:dyDescent="0.25">
      <c r="B27" s="1" t="s">
        <v>76</v>
      </c>
      <c r="C27" s="2"/>
      <c r="D27" s="2"/>
      <c r="E27" s="2"/>
      <c r="F27" s="2"/>
      <c r="G27" s="2"/>
      <c r="H27" s="3"/>
      <c r="I27" s="3"/>
      <c r="J27" s="3"/>
      <c r="K27" s="3"/>
      <c r="L27" s="3"/>
      <c r="M27" s="3"/>
      <c r="N27" s="3"/>
      <c r="O27" s="3"/>
      <c r="P27" s="3"/>
      <c r="Q27" s="3"/>
      <c r="R27" s="3"/>
      <c r="S27" s="3"/>
      <c r="T27" s="3"/>
      <c r="U27" s="3"/>
      <c r="V27" s="3"/>
      <c r="W27" s="4"/>
    </row>
    <row r="28" spans="2:27" ht="37.5" customHeight="1" thickTop="1" x14ac:dyDescent="0.2">
      <c r="B28" s="137" t="s">
        <v>2142</v>
      </c>
      <c r="C28" s="138"/>
      <c r="D28" s="138"/>
      <c r="E28" s="138"/>
      <c r="F28" s="138"/>
      <c r="G28" s="138"/>
      <c r="H28" s="138"/>
      <c r="I28" s="138"/>
      <c r="J28" s="138"/>
      <c r="K28" s="138"/>
      <c r="L28" s="138"/>
      <c r="M28" s="138"/>
      <c r="N28" s="138"/>
      <c r="O28" s="138"/>
      <c r="P28" s="138"/>
      <c r="Q28" s="138"/>
      <c r="R28" s="138"/>
      <c r="S28" s="138"/>
      <c r="T28" s="138"/>
      <c r="U28" s="138"/>
      <c r="V28" s="138"/>
      <c r="W28" s="139"/>
    </row>
    <row r="29" spans="2:27" ht="15" customHeight="1" thickBot="1" x14ac:dyDescent="0.25">
      <c r="B29" s="156"/>
      <c r="C29" s="157"/>
      <c r="D29" s="157"/>
      <c r="E29" s="157"/>
      <c r="F29" s="157"/>
      <c r="G29" s="157"/>
      <c r="H29" s="157"/>
      <c r="I29" s="157"/>
      <c r="J29" s="157"/>
      <c r="K29" s="157"/>
      <c r="L29" s="157"/>
      <c r="M29" s="157"/>
      <c r="N29" s="157"/>
      <c r="O29" s="157"/>
      <c r="P29" s="157"/>
      <c r="Q29" s="157"/>
      <c r="R29" s="157"/>
      <c r="S29" s="157"/>
      <c r="T29" s="157"/>
      <c r="U29" s="157"/>
      <c r="V29" s="157"/>
      <c r="W29" s="158"/>
    </row>
    <row r="30" spans="2:27" ht="37.5" customHeight="1" thickTop="1" x14ac:dyDescent="0.2">
      <c r="B30" s="137" t="s">
        <v>2143</v>
      </c>
      <c r="C30" s="138"/>
      <c r="D30" s="138"/>
      <c r="E30" s="138"/>
      <c r="F30" s="138"/>
      <c r="G30" s="138"/>
      <c r="H30" s="138"/>
      <c r="I30" s="138"/>
      <c r="J30" s="138"/>
      <c r="K30" s="138"/>
      <c r="L30" s="138"/>
      <c r="M30" s="138"/>
      <c r="N30" s="138"/>
      <c r="O30" s="138"/>
      <c r="P30" s="138"/>
      <c r="Q30" s="138"/>
      <c r="R30" s="138"/>
      <c r="S30" s="138"/>
      <c r="T30" s="138"/>
      <c r="U30" s="138"/>
      <c r="V30" s="138"/>
      <c r="W30" s="139"/>
    </row>
    <row r="31" spans="2:27" ht="1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2144</v>
      </c>
      <c r="C32" s="138"/>
      <c r="D32" s="138"/>
      <c r="E32" s="138"/>
      <c r="F32" s="138"/>
      <c r="G32" s="138"/>
      <c r="H32" s="138"/>
      <c r="I32" s="138"/>
      <c r="J32" s="138"/>
      <c r="K32" s="138"/>
      <c r="L32" s="138"/>
      <c r="M32" s="138"/>
      <c r="N32" s="138"/>
      <c r="O32" s="138"/>
      <c r="P32" s="138"/>
      <c r="Q32" s="138"/>
      <c r="R32" s="138"/>
      <c r="S32" s="138"/>
      <c r="T32" s="138"/>
      <c r="U32" s="138"/>
      <c r="V32" s="138"/>
      <c r="W32" s="139"/>
    </row>
    <row r="33" spans="2:23" ht="15.75" thickBot="1" x14ac:dyDescent="0.25">
      <c r="B33" s="140"/>
      <c r="C33" s="141"/>
      <c r="D33" s="141"/>
      <c r="E33" s="141"/>
      <c r="F33" s="141"/>
      <c r="G33" s="141"/>
      <c r="H33" s="141"/>
      <c r="I33" s="141"/>
      <c r="J33" s="141"/>
      <c r="K33" s="141"/>
      <c r="L33" s="141"/>
      <c r="M33" s="141"/>
      <c r="N33" s="141"/>
      <c r="O33" s="141"/>
      <c r="P33" s="141"/>
      <c r="Q33" s="141"/>
      <c r="R33" s="141"/>
      <c r="S33" s="141"/>
      <c r="T33" s="141"/>
      <c r="U33" s="141"/>
      <c r="V33" s="141"/>
      <c r="W33" s="142"/>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2005</v>
      </c>
      <c r="D4" s="190" t="s">
        <v>2004</v>
      </c>
      <c r="E4" s="190"/>
      <c r="F4" s="190"/>
      <c r="G4" s="190"/>
      <c r="H4" s="191"/>
      <c r="I4" s="63"/>
      <c r="J4" s="192" t="s">
        <v>6</v>
      </c>
      <c r="K4" s="190"/>
      <c r="L4" s="62" t="s">
        <v>2003</v>
      </c>
      <c r="M4" s="193" t="s">
        <v>1007</v>
      </c>
      <c r="N4" s="193"/>
      <c r="O4" s="193"/>
      <c r="P4" s="193"/>
      <c r="Q4" s="194"/>
      <c r="R4" s="64"/>
      <c r="S4" s="195" t="s">
        <v>2141</v>
      </c>
      <c r="T4" s="196"/>
      <c r="U4" s="196"/>
      <c r="V4" s="183" t="s">
        <v>62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1987</v>
      </c>
      <c r="D6" s="179" t="s">
        <v>2002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2001</v>
      </c>
      <c r="K8" s="71" t="s">
        <v>2000</v>
      </c>
      <c r="L8" s="71" t="s">
        <v>19</v>
      </c>
      <c r="M8" s="71" t="s">
        <v>1999</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197.25" customHeight="1" thickTop="1" thickBot="1" x14ac:dyDescent="0.25">
      <c r="B10" s="72" t="s">
        <v>21</v>
      </c>
      <c r="C10" s="183" t="s">
        <v>1998</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1997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1996</v>
      </c>
      <c r="C21" s="160"/>
      <c r="D21" s="160"/>
      <c r="E21" s="160"/>
      <c r="F21" s="160"/>
      <c r="G21" s="160"/>
      <c r="H21" s="160"/>
      <c r="I21" s="160"/>
      <c r="J21" s="160"/>
      <c r="K21" s="160"/>
      <c r="L21" s="160"/>
      <c r="M21" s="161" t="s">
        <v>1987</v>
      </c>
      <c r="N21" s="161"/>
      <c r="O21" s="161" t="s">
        <v>48</v>
      </c>
      <c r="P21" s="161"/>
      <c r="Q21" s="162" t="s">
        <v>49</v>
      </c>
      <c r="R21" s="162"/>
      <c r="S21" s="80" t="s">
        <v>1995</v>
      </c>
      <c r="T21" s="80" t="s">
        <v>1994</v>
      </c>
      <c r="U21" s="80" t="s">
        <v>1128</v>
      </c>
      <c r="V21" s="80">
        <f>+IF(ISERR(U21/T21*100),"N/A",ROUND(U21/T21*100,2))</f>
        <v>89.46</v>
      </c>
      <c r="W21" s="81">
        <f>+IF(ISERR(U21/S21*100),"N/A",ROUND(U21/S21*100,2))</f>
        <v>90.68</v>
      </c>
    </row>
    <row r="22" spans="2:27" ht="56.25" customHeight="1" x14ac:dyDescent="0.2">
      <c r="B22" s="159" t="s">
        <v>1993</v>
      </c>
      <c r="C22" s="160"/>
      <c r="D22" s="160"/>
      <c r="E22" s="160"/>
      <c r="F22" s="160"/>
      <c r="G22" s="160"/>
      <c r="H22" s="160"/>
      <c r="I22" s="160"/>
      <c r="J22" s="160"/>
      <c r="K22" s="160"/>
      <c r="L22" s="160"/>
      <c r="M22" s="161" t="s">
        <v>1987</v>
      </c>
      <c r="N22" s="161"/>
      <c r="O22" s="161" t="s">
        <v>1992</v>
      </c>
      <c r="P22" s="161"/>
      <c r="Q22" s="162" t="s">
        <v>68</v>
      </c>
      <c r="R22" s="162"/>
      <c r="S22" s="80" t="s">
        <v>1991</v>
      </c>
      <c r="T22" s="80" t="s">
        <v>163</v>
      </c>
      <c r="U22" s="80" t="s">
        <v>163</v>
      </c>
      <c r="V22" s="80" t="str">
        <f>+IF(ISERR(U22/T22*100),"N/A",ROUND(U22/T22*100,2))</f>
        <v>N/A</v>
      </c>
      <c r="W22" s="81" t="str">
        <f>+IF(ISERR(U22/S22*100),"N/A",ROUND(U22/S22*100,2))</f>
        <v>N/A</v>
      </c>
    </row>
    <row r="23" spans="2:27" ht="56.25" customHeight="1" x14ac:dyDescent="0.2">
      <c r="B23" s="159" t="s">
        <v>1990</v>
      </c>
      <c r="C23" s="160"/>
      <c r="D23" s="160"/>
      <c r="E23" s="160"/>
      <c r="F23" s="160"/>
      <c r="G23" s="160"/>
      <c r="H23" s="160"/>
      <c r="I23" s="160"/>
      <c r="J23" s="160"/>
      <c r="K23" s="160"/>
      <c r="L23" s="160"/>
      <c r="M23" s="161" t="s">
        <v>1987</v>
      </c>
      <c r="N23" s="161"/>
      <c r="O23" s="161" t="s">
        <v>48</v>
      </c>
      <c r="P23" s="161"/>
      <c r="Q23" s="162" t="s">
        <v>231</v>
      </c>
      <c r="R23" s="162"/>
      <c r="S23" s="80" t="s">
        <v>459</v>
      </c>
      <c r="T23" s="80" t="s">
        <v>966</v>
      </c>
      <c r="U23" s="80" t="s">
        <v>1095</v>
      </c>
      <c r="V23" s="80">
        <f>+IF(ISERR(U23/T23*100),"N/A",ROUND(U23/T23*100,2))</f>
        <v>77.14</v>
      </c>
      <c r="W23" s="81">
        <f>+IF(ISERR(U23/S23*100),"N/A",ROUND(U23/S23*100,2))</f>
        <v>38.57</v>
      </c>
    </row>
    <row r="24" spans="2:27" ht="56.25" customHeight="1" x14ac:dyDescent="0.2">
      <c r="B24" s="159" t="s">
        <v>1989</v>
      </c>
      <c r="C24" s="160"/>
      <c r="D24" s="160"/>
      <c r="E24" s="160"/>
      <c r="F24" s="160"/>
      <c r="G24" s="160"/>
      <c r="H24" s="160"/>
      <c r="I24" s="160"/>
      <c r="J24" s="160"/>
      <c r="K24" s="160"/>
      <c r="L24" s="160"/>
      <c r="M24" s="161" t="s">
        <v>1987</v>
      </c>
      <c r="N24" s="161"/>
      <c r="O24" s="161" t="s">
        <v>48</v>
      </c>
      <c r="P24" s="161"/>
      <c r="Q24" s="162" t="s">
        <v>231</v>
      </c>
      <c r="R24" s="162"/>
      <c r="S24" s="80" t="s">
        <v>201</v>
      </c>
      <c r="T24" s="80" t="s">
        <v>672</v>
      </c>
      <c r="U24" s="80" t="s">
        <v>461</v>
      </c>
      <c r="V24" s="80">
        <f>+IF(ISERR(U24/T24*100),"N/A",ROUND(U24/T24*100,2))</f>
        <v>78</v>
      </c>
      <c r="W24" s="81">
        <f>+IF(ISERR(U24/S24*100),"N/A",ROUND(U24/S24*100,2))</f>
        <v>39</v>
      </c>
    </row>
    <row r="25" spans="2:27" ht="56.25" customHeight="1" thickBot="1" x14ac:dyDescent="0.25">
      <c r="B25" s="159" t="s">
        <v>1988</v>
      </c>
      <c r="C25" s="160"/>
      <c r="D25" s="160"/>
      <c r="E25" s="160"/>
      <c r="F25" s="160"/>
      <c r="G25" s="160"/>
      <c r="H25" s="160"/>
      <c r="I25" s="160"/>
      <c r="J25" s="160"/>
      <c r="K25" s="160"/>
      <c r="L25" s="160"/>
      <c r="M25" s="161" t="s">
        <v>1987</v>
      </c>
      <c r="N25" s="161"/>
      <c r="O25" s="161" t="s">
        <v>48</v>
      </c>
      <c r="P25" s="161"/>
      <c r="Q25" s="162" t="s">
        <v>231</v>
      </c>
      <c r="R25" s="162"/>
      <c r="S25" s="80" t="s">
        <v>227</v>
      </c>
      <c r="T25" s="80" t="s">
        <v>1986</v>
      </c>
      <c r="U25" s="80" t="s">
        <v>841</v>
      </c>
      <c r="V25" s="80">
        <f>+IF(ISERR(U25/T25*100),"N/A",ROUND(U25/T25*100,2))</f>
        <v>64.239999999999995</v>
      </c>
      <c r="W25" s="81">
        <f>+IF(ISERR(U25/S25*100),"N/A",ROUND(U25/S25*100,2))</f>
        <v>32.119999999999997</v>
      </c>
    </row>
    <row r="26" spans="2:27" ht="21.75" customHeight="1" thickTop="1" thickBot="1" x14ac:dyDescent="0.25">
      <c r="B26" s="1" t="s">
        <v>63</v>
      </c>
      <c r="C26" s="2"/>
      <c r="D26" s="2"/>
      <c r="E26" s="2"/>
      <c r="F26" s="2"/>
      <c r="G26" s="2"/>
      <c r="H26" s="3"/>
      <c r="I26" s="3"/>
      <c r="J26" s="3"/>
      <c r="K26" s="3"/>
      <c r="L26" s="3"/>
      <c r="M26" s="3"/>
      <c r="N26" s="3"/>
      <c r="O26" s="3"/>
      <c r="P26" s="3"/>
      <c r="Q26" s="3"/>
      <c r="R26" s="3"/>
      <c r="S26" s="3"/>
      <c r="T26" s="3"/>
      <c r="U26" s="3"/>
      <c r="V26" s="3"/>
      <c r="W26" s="4"/>
      <c r="X26" s="82"/>
    </row>
    <row r="27" spans="2:27" ht="29.25" customHeight="1" thickTop="1" thickBot="1" x14ac:dyDescent="0.25">
      <c r="B27" s="143" t="s">
        <v>2096</v>
      </c>
      <c r="C27" s="144"/>
      <c r="D27" s="144"/>
      <c r="E27" s="144"/>
      <c r="F27" s="144"/>
      <c r="G27" s="144"/>
      <c r="H27" s="144"/>
      <c r="I27" s="144"/>
      <c r="J27" s="144"/>
      <c r="K27" s="144"/>
      <c r="L27" s="144"/>
      <c r="M27" s="144"/>
      <c r="N27" s="144"/>
      <c r="O27" s="144"/>
      <c r="P27" s="144"/>
      <c r="Q27" s="145"/>
      <c r="R27" s="83" t="s">
        <v>41</v>
      </c>
      <c r="S27" s="149" t="s">
        <v>42</v>
      </c>
      <c r="T27" s="149"/>
      <c r="U27" s="84" t="s">
        <v>64</v>
      </c>
      <c r="V27" s="150" t="s">
        <v>65</v>
      </c>
      <c r="W27" s="151"/>
    </row>
    <row r="28" spans="2:27" ht="30.75" customHeight="1" thickBot="1" x14ac:dyDescent="0.25">
      <c r="B28" s="146"/>
      <c r="C28" s="147"/>
      <c r="D28" s="147"/>
      <c r="E28" s="147"/>
      <c r="F28" s="147"/>
      <c r="G28" s="147"/>
      <c r="H28" s="147"/>
      <c r="I28" s="147"/>
      <c r="J28" s="147"/>
      <c r="K28" s="147"/>
      <c r="L28" s="147"/>
      <c r="M28" s="147"/>
      <c r="N28" s="147"/>
      <c r="O28" s="147"/>
      <c r="P28" s="147"/>
      <c r="Q28" s="148"/>
      <c r="R28" s="85" t="s">
        <v>66</v>
      </c>
      <c r="S28" s="85" t="s">
        <v>66</v>
      </c>
      <c r="T28" s="85" t="s">
        <v>48</v>
      </c>
      <c r="U28" s="85" t="s">
        <v>66</v>
      </c>
      <c r="V28" s="85" t="s">
        <v>67</v>
      </c>
      <c r="W28" s="86" t="s">
        <v>68</v>
      </c>
      <c r="Y28" s="82"/>
    </row>
    <row r="29" spans="2:27" ht="23.25" customHeight="1" thickBot="1" x14ac:dyDescent="0.25">
      <c r="B29" s="152" t="s">
        <v>69</v>
      </c>
      <c r="C29" s="153"/>
      <c r="D29" s="153"/>
      <c r="E29" s="87" t="s">
        <v>1985</v>
      </c>
      <c r="F29" s="87"/>
      <c r="G29" s="87"/>
      <c r="H29" s="88"/>
      <c r="I29" s="88"/>
      <c r="J29" s="88"/>
      <c r="K29" s="88"/>
      <c r="L29" s="88"/>
      <c r="M29" s="88"/>
      <c r="N29" s="88"/>
      <c r="O29" s="88"/>
      <c r="P29" s="89"/>
      <c r="Q29" s="89"/>
      <c r="R29" s="90" t="s">
        <v>163</v>
      </c>
      <c r="S29" s="91" t="s">
        <v>10</v>
      </c>
      <c r="T29" s="89"/>
      <c r="U29" s="91" t="s">
        <v>62</v>
      </c>
      <c r="V29" s="89"/>
      <c r="W29" s="92" t="str">
        <f>+IF(ISERR(U29/R29*100),"N/A",ROUND(U29/R29*100,2))</f>
        <v>N/A</v>
      </c>
    </row>
    <row r="30" spans="2:27" ht="26.25" customHeight="1" thickBot="1" x14ac:dyDescent="0.25">
      <c r="B30" s="154" t="s">
        <v>73</v>
      </c>
      <c r="C30" s="155"/>
      <c r="D30" s="155"/>
      <c r="E30" s="93" t="s">
        <v>1985</v>
      </c>
      <c r="F30" s="93"/>
      <c r="G30" s="93"/>
      <c r="H30" s="94"/>
      <c r="I30" s="94"/>
      <c r="J30" s="94"/>
      <c r="K30" s="94"/>
      <c r="L30" s="94"/>
      <c r="M30" s="94"/>
      <c r="N30" s="94"/>
      <c r="O30" s="94"/>
      <c r="P30" s="95"/>
      <c r="Q30" s="95"/>
      <c r="R30" s="96" t="s">
        <v>163</v>
      </c>
      <c r="S30" s="97" t="s">
        <v>62</v>
      </c>
      <c r="T30" s="97" t="str">
        <f>+IF(ISERR(S30/R30*100),"N/A",ROUND(S30/R30*100,2))</f>
        <v>N/A</v>
      </c>
      <c r="U30" s="97" t="s">
        <v>62</v>
      </c>
      <c r="V30" s="97" t="str">
        <f>+IF(ISERR(U30/S30*100),"N/A",ROUND(U30/S30*100,2))</f>
        <v>N/A</v>
      </c>
      <c r="W30" s="98" t="str">
        <f>+IF(ISERR(U30/R30*100),"N/A",ROUND(U30/R30*100,2))</f>
        <v>N/A</v>
      </c>
    </row>
    <row r="31" spans="2:27" ht="22.5" customHeight="1" thickTop="1" thickBot="1" x14ac:dyDescent="0.25">
      <c r="B31" s="1" t="s">
        <v>76</v>
      </c>
      <c r="C31" s="2"/>
      <c r="D31" s="2"/>
      <c r="E31" s="2"/>
      <c r="F31" s="2"/>
      <c r="G31" s="2"/>
      <c r="H31" s="3"/>
      <c r="I31" s="3"/>
      <c r="J31" s="3"/>
      <c r="K31" s="3"/>
      <c r="L31" s="3"/>
      <c r="M31" s="3"/>
      <c r="N31" s="3"/>
      <c r="O31" s="3"/>
      <c r="P31" s="3"/>
      <c r="Q31" s="3"/>
      <c r="R31" s="3"/>
      <c r="S31" s="3"/>
      <c r="T31" s="3"/>
      <c r="U31" s="3"/>
      <c r="V31" s="3"/>
      <c r="W31" s="4"/>
    </row>
    <row r="32" spans="2:27" ht="37.5" customHeight="1" thickTop="1" x14ac:dyDescent="0.2">
      <c r="B32" s="137" t="s">
        <v>2157</v>
      </c>
      <c r="C32" s="138"/>
      <c r="D32" s="138"/>
      <c r="E32" s="138"/>
      <c r="F32" s="138"/>
      <c r="G32" s="138"/>
      <c r="H32" s="138"/>
      <c r="I32" s="138"/>
      <c r="J32" s="138"/>
      <c r="K32" s="138"/>
      <c r="L32" s="138"/>
      <c r="M32" s="138"/>
      <c r="N32" s="138"/>
      <c r="O32" s="138"/>
      <c r="P32" s="138"/>
      <c r="Q32" s="138"/>
      <c r="R32" s="138"/>
      <c r="S32" s="138"/>
      <c r="T32" s="138"/>
      <c r="U32" s="138"/>
      <c r="V32" s="138"/>
      <c r="W32" s="139"/>
    </row>
    <row r="33" spans="2:23" ht="42.7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2158</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21.5" customHeight="1" thickBot="1" x14ac:dyDescent="0.25">
      <c r="B35" s="156"/>
      <c r="C35" s="157"/>
      <c r="D35" s="157"/>
      <c r="E35" s="157"/>
      <c r="F35" s="157"/>
      <c r="G35" s="157"/>
      <c r="H35" s="157"/>
      <c r="I35" s="157"/>
      <c r="J35" s="157"/>
      <c r="K35" s="157"/>
      <c r="L35" s="157"/>
      <c r="M35" s="157"/>
      <c r="N35" s="157"/>
      <c r="O35" s="157"/>
      <c r="P35" s="157"/>
      <c r="Q35" s="157"/>
      <c r="R35" s="157"/>
      <c r="S35" s="157"/>
      <c r="T35" s="157"/>
      <c r="U35" s="157"/>
      <c r="V35" s="157"/>
      <c r="W35" s="158"/>
    </row>
    <row r="36" spans="2:23" ht="37.5" customHeight="1" thickTop="1" x14ac:dyDescent="0.2">
      <c r="B36" s="137" t="s">
        <v>2159</v>
      </c>
      <c r="C36" s="138"/>
      <c r="D36" s="138"/>
      <c r="E36" s="138"/>
      <c r="F36" s="138"/>
      <c r="G36" s="138"/>
      <c r="H36" s="138"/>
      <c r="I36" s="138"/>
      <c r="J36" s="138"/>
      <c r="K36" s="138"/>
      <c r="L36" s="138"/>
      <c r="M36" s="138"/>
      <c r="N36" s="138"/>
      <c r="O36" s="138"/>
      <c r="P36" s="138"/>
      <c r="Q36" s="138"/>
      <c r="R36" s="138"/>
      <c r="S36" s="138"/>
      <c r="T36" s="138"/>
      <c r="U36" s="138"/>
      <c r="V36" s="138"/>
      <c r="W36" s="139"/>
    </row>
    <row r="37" spans="2:23" ht="63" customHeight="1" thickBot="1" x14ac:dyDescent="0.25">
      <c r="B37" s="140"/>
      <c r="C37" s="141"/>
      <c r="D37" s="141"/>
      <c r="E37" s="141"/>
      <c r="F37" s="141"/>
      <c r="G37" s="141"/>
      <c r="H37" s="141"/>
      <c r="I37" s="141"/>
      <c r="J37" s="141"/>
      <c r="K37" s="141"/>
      <c r="L37" s="141"/>
      <c r="M37" s="141"/>
      <c r="N37" s="141"/>
      <c r="O37" s="141"/>
      <c r="P37" s="141"/>
      <c r="Q37" s="141"/>
      <c r="R37" s="141"/>
      <c r="S37" s="141"/>
      <c r="T37" s="141"/>
      <c r="U37" s="141"/>
      <c r="V37" s="141"/>
      <c r="W37" s="142"/>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D1"/>
    </sheetView>
  </sheetViews>
  <sheetFormatPr baseColWidth="10" defaultColWidth="10" defaultRowHeight="15" x14ac:dyDescent="0.2"/>
  <cols>
    <col min="1" max="1" width="2" style="59" customWidth="1"/>
    <col min="2" max="2" width="16.5" style="73" customWidth="1"/>
    <col min="3" max="3" width="5.875" style="74" customWidth="1"/>
    <col min="4" max="4" width="8.625" style="74" customWidth="1"/>
    <col min="5" max="5" width="9.75" style="74" customWidth="1"/>
    <col min="6" max="6" width="3.375" style="74" customWidth="1"/>
    <col min="7" max="7" width="6.25" style="74"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4" customFormat="1" ht="39.75" customHeight="1" x14ac:dyDescent="0.3">
      <c r="A1" s="188" t="s">
        <v>0</v>
      </c>
      <c r="B1" s="188"/>
      <c r="C1" s="188"/>
      <c r="D1" s="188"/>
      <c r="E1" s="188"/>
      <c r="F1" s="188"/>
      <c r="G1" s="188"/>
      <c r="H1" s="188"/>
      <c r="I1" s="188"/>
      <c r="J1" s="188"/>
      <c r="K1" s="188"/>
      <c r="L1" s="188"/>
      <c r="M1" s="188"/>
      <c r="N1" s="188"/>
      <c r="O1" s="188"/>
      <c r="P1" s="188"/>
      <c r="Q1" s="52" t="s">
        <v>1</v>
      </c>
      <c r="R1" s="53"/>
      <c r="S1" s="53"/>
      <c r="T1" s="53"/>
      <c r="V1" s="55"/>
      <c r="W1" s="56"/>
      <c r="X1" s="56"/>
      <c r="Y1" s="57"/>
      <c r="AC1" s="58"/>
    </row>
    <row r="2" spans="1:29" ht="49.5" customHeight="1" thickBot="1" x14ac:dyDescent="0.25">
      <c r="B2" s="189" t="s">
        <v>2095</v>
      </c>
      <c r="C2" s="189"/>
      <c r="D2" s="189"/>
      <c r="E2" s="189"/>
      <c r="F2" s="189"/>
      <c r="G2" s="189"/>
      <c r="H2" s="189"/>
      <c r="I2" s="189"/>
      <c r="J2" s="189"/>
      <c r="K2" s="189"/>
      <c r="L2" s="189"/>
      <c r="M2" s="189"/>
      <c r="N2" s="189"/>
      <c r="O2" s="189"/>
      <c r="P2" s="189"/>
      <c r="Q2" s="189"/>
      <c r="R2" s="189"/>
      <c r="S2" s="189"/>
      <c r="T2" s="189"/>
      <c r="U2" s="189"/>
      <c r="V2" s="189"/>
      <c r="W2" s="189"/>
    </row>
    <row r="3" spans="1:29" ht="22.5" customHeight="1" thickTop="1" thickBot="1" x14ac:dyDescent="0.25">
      <c r="B3" s="1" t="s">
        <v>2</v>
      </c>
      <c r="C3" s="2"/>
      <c r="D3" s="2"/>
      <c r="E3" s="2"/>
      <c r="F3" s="2"/>
      <c r="G3" s="2"/>
      <c r="H3" s="3"/>
      <c r="I3" s="3"/>
      <c r="J3" s="3"/>
      <c r="K3" s="3"/>
      <c r="L3" s="3"/>
      <c r="M3" s="3"/>
      <c r="N3" s="3"/>
      <c r="O3" s="3"/>
      <c r="P3" s="3"/>
      <c r="Q3" s="3"/>
      <c r="R3" s="3"/>
      <c r="S3" s="3"/>
      <c r="T3" s="3"/>
      <c r="U3" s="3"/>
      <c r="V3" s="3"/>
      <c r="W3" s="4"/>
    </row>
    <row r="4" spans="1:29" ht="54" customHeight="1" thickTop="1" thickBot="1" x14ac:dyDescent="0.25">
      <c r="A4" s="60"/>
      <c r="B4" s="61" t="s">
        <v>3</v>
      </c>
      <c r="C4" s="62" t="s">
        <v>2005</v>
      </c>
      <c r="D4" s="190" t="s">
        <v>2004</v>
      </c>
      <c r="E4" s="190"/>
      <c r="F4" s="190"/>
      <c r="G4" s="190"/>
      <c r="H4" s="191"/>
      <c r="I4" s="63"/>
      <c r="J4" s="192" t="s">
        <v>6</v>
      </c>
      <c r="K4" s="190"/>
      <c r="L4" s="62" t="s">
        <v>2023</v>
      </c>
      <c r="M4" s="193" t="s">
        <v>2022</v>
      </c>
      <c r="N4" s="193"/>
      <c r="O4" s="193"/>
      <c r="P4" s="193"/>
      <c r="Q4" s="194"/>
      <c r="R4" s="64"/>
      <c r="S4" s="195" t="s">
        <v>2141</v>
      </c>
      <c r="T4" s="196"/>
      <c r="U4" s="196"/>
      <c r="V4" s="183" t="s">
        <v>62</v>
      </c>
      <c r="W4" s="184"/>
    </row>
    <row r="5" spans="1:29" ht="15.75" customHeight="1" thickTop="1" x14ac:dyDescent="0.2">
      <c r="B5" s="65" t="s">
        <v>10</v>
      </c>
      <c r="C5" s="181" t="s">
        <v>10</v>
      </c>
      <c r="D5" s="181"/>
      <c r="E5" s="181"/>
      <c r="F5" s="181"/>
      <c r="G5" s="181"/>
      <c r="H5" s="181"/>
      <c r="I5" s="181"/>
      <c r="J5" s="181"/>
      <c r="K5" s="181"/>
      <c r="L5" s="181"/>
      <c r="M5" s="181"/>
      <c r="N5" s="181"/>
      <c r="O5" s="181"/>
      <c r="P5" s="181"/>
      <c r="Q5" s="181"/>
      <c r="R5" s="181"/>
      <c r="S5" s="181"/>
      <c r="T5" s="181"/>
      <c r="U5" s="181"/>
      <c r="V5" s="181"/>
      <c r="W5" s="182"/>
    </row>
    <row r="6" spans="1:29" ht="30" customHeight="1" thickBot="1" x14ac:dyDescent="0.25">
      <c r="B6" s="65" t="s">
        <v>11</v>
      </c>
      <c r="C6" s="66" t="s">
        <v>1987</v>
      </c>
      <c r="D6" s="179" t="s">
        <v>2002</v>
      </c>
      <c r="E6" s="179"/>
      <c r="F6" s="179"/>
      <c r="G6" s="179"/>
      <c r="H6" s="179"/>
      <c r="I6" s="67"/>
      <c r="J6" s="197" t="s">
        <v>14</v>
      </c>
      <c r="K6" s="197"/>
      <c r="L6" s="197" t="s">
        <v>15</v>
      </c>
      <c r="M6" s="197"/>
      <c r="N6" s="182" t="s">
        <v>10</v>
      </c>
      <c r="O6" s="182"/>
      <c r="P6" s="182"/>
      <c r="Q6" s="182"/>
      <c r="R6" s="182"/>
      <c r="S6" s="182"/>
      <c r="T6" s="182"/>
      <c r="U6" s="182"/>
      <c r="V6" s="182"/>
      <c r="W6" s="182"/>
    </row>
    <row r="7" spans="1:29" ht="30" customHeight="1" thickBot="1" x14ac:dyDescent="0.25">
      <c r="B7" s="68"/>
      <c r="C7" s="66" t="s">
        <v>10</v>
      </c>
      <c r="D7" s="181" t="s">
        <v>10</v>
      </c>
      <c r="E7" s="181"/>
      <c r="F7" s="181"/>
      <c r="G7" s="181"/>
      <c r="H7" s="181"/>
      <c r="I7" s="67"/>
      <c r="J7" s="69" t="s">
        <v>16</v>
      </c>
      <c r="K7" s="69" t="s">
        <v>17</v>
      </c>
      <c r="L7" s="69" t="s">
        <v>16</v>
      </c>
      <c r="M7" s="69" t="s">
        <v>17</v>
      </c>
      <c r="N7" s="70"/>
      <c r="O7" s="182" t="s">
        <v>10</v>
      </c>
      <c r="P7" s="182"/>
      <c r="Q7" s="182"/>
      <c r="R7" s="182"/>
      <c r="S7" s="182"/>
      <c r="T7" s="182"/>
      <c r="U7" s="182"/>
      <c r="V7" s="182"/>
      <c r="W7" s="182"/>
    </row>
    <row r="8" spans="1:29" ht="30" customHeight="1" thickBot="1" x14ac:dyDescent="0.25">
      <c r="B8" s="68"/>
      <c r="C8" s="66" t="s">
        <v>10</v>
      </c>
      <c r="D8" s="181" t="s">
        <v>10</v>
      </c>
      <c r="E8" s="181"/>
      <c r="F8" s="181"/>
      <c r="G8" s="181"/>
      <c r="H8" s="181"/>
      <c r="I8" s="67"/>
      <c r="J8" s="71" t="s">
        <v>2021</v>
      </c>
      <c r="K8" s="71" t="s">
        <v>2020</v>
      </c>
      <c r="L8" s="71" t="s">
        <v>2019</v>
      </c>
      <c r="M8" s="71" t="s">
        <v>2018</v>
      </c>
      <c r="N8" s="70"/>
      <c r="O8" s="67"/>
      <c r="P8" s="182" t="s">
        <v>10</v>
      </c>
      <c r="Q8" s="182"/>
      <c r="R8" s="182"/>
      <c r="S8" s="182"/>
      <c r="T8" s="182"/>
      <c r="U8" s="182"/>
      <c r="V8" s="182"/>
      <c r="W8" s="182"/>
    </row>
    <row r="9" spans="1:29" ht="25.5" customHeight="1" thickBot="1" x14ac:dyDescent="0.25">
      <c r="B9" s="68"/>
      <c r="C9" s="181" t="s">
        <v>10</v>
      </c>
      <c r="D9" s="181"/>
      <c r="E9" s="181"/>
      <c r="F9" s="181"/>
      <c r="G9" s="181"/>
      <c r="H9" s="181"/>
      <c r="I9" s="181"/>
      <c r="J9" s="181"/>
      <c r="K9" s="181"/>
      <c r="L9" s="181"/>
      <c r="M9" s="181"/>
      <c r="N9" s="181"/>
      <c r="O9" s="181"/>
      <c r="P9" s="181"/>
      <c r="Q9" s="181"/>
      <c r="R9" s="181"/>
      <c r="S9" s="181"/>
      <c r="T9" s="181"/>
      <c r="U9" s="181"/>
      <c r="V9" s="181"/>
      <c r="W9" s="182"/>
    </row>
    <row r="10" spans="1:29" ht="94.5" customHeight="1" thickTop="1" thickBot="1" x14ac:dyDescent="0.25">
      <c r="B10" s="72" t="s">
        <v>21</v>
      </c>
      <c r="C10" s="183" t="s">
        <v>2017</v>
      </c>
      <c r="D10" s="183"/>
      <c r="E10" s="183"/>
      <c r="F10" s="183"/>
      <c r="G10" s="183"/>
      <c r="H10" s="183"/>
      <c r="I10" s="183"/>
      <c r="J10" s="183"/>
      <c r="K10" s="183"/>
      <c r="L10" s="183"/>
      <c r="M10" s="183"/>
      <c r="N10" s="183"/>
      <c r="O10" s="183"/>
      <c r="P10" s="183"/>
      <c r="Q10" s="183"/>
      <c r="R10" s="183"/>
      <c r="S10" s="183"/>
      <c r="T10" s="183"/>
      <c r="U10" s="183"/>
      <c r="V10" s="183"/>
      <c r="W10" s="184"/>
    </row>
    <row r="11" spans="1:29" ht="9" customHeight="1" thickTop="1" thickBot="1" x14ac:dyDescent="0.25"/>
    <row r="12" spans="1:29" ht="21.75" customHeight="1" thickTop="1" thickBot="1" x14ac:dyDescent="0.25">
      <c r="B12" s="1" t="s">
        <v>23</v>
      </c>
      <c r="C12" s="2"/>
      <c r="D12" s="2"/>
      <c r="E12" s="2"/>
      <c r="F12" s="2"/>
      <c r="G12" s="2"/>
      <c r="H12" s="3"/>
      <c r="I12" s="3"/>
      <c r="J12" s="3"/>
      <c r="K12" s="3"/>
      <c r="L12" s="3"/>
      <c r="M12" s="3"/>
      <c r="N12" s="3"/>
      <c r="O12" s="3"/>
      <c r="P12" s="3"/>
      <c r="Q12" s="3"/>
      <c r="R12" s="3"/>
      <c r="S12" s="3"/>
      <c r="T12" s="3"/>
      <c r="U12" s="3"/>
      <c r="V12" s="3"/>
      <c r="W12" s="4"/>
    </row>
    <row r="13" spans="1:29" ht="19.5" customHeight="1" thickTop="1" x14ac:dyDescent="0.2">
      <c r="B13" s="185" t="s">
        <v>24</v>
      </c>
      <c r="C13" s="186"/>
      <c r="D13" s="186"/>
      <c r="E13" s="186"/>
      <c r="F13" s="186"/>
      <c r="G13" s="186"/>
      <c r="H13" s="186"/>
      <c r="I13" s="186"/>
      <c r="J13" s="75"/>
      <c r="K13" s="186" t="s">
        <v>25</v>
      </c>
      <c r="L13" s="186"/>
      <c r="M13" s="186"/>
      <c r="N13" s="186"/>
      <c r="O13" s="186"/>
      <c r="P13" s="186"/>
      <c r="Q13" s="186"/>
      <c r="R13" s="76"/>
      <c r="S13" s="186" t="s">
        <v>26</v>
      </c>
      <c r="T13" s="186"/>
      <c r="U13" s="186"/>
      <c r="V13" s="186"/>
      <c r="W13" s="187"/>
    </row>
    <row r="14" spans="1:29" ht="69" customHeight="1" x14ac:dyDescent="0.2">
      <c r="B14" s="65" t="s">
        <v>27</v>
      </c>
      <c r="C14" s="179" t="s">
        <v>10</v>
      </c>
      <c r="D14" s="179"/>
      <c r="E14" s="179"/>
      <c r="F14" s="179"/>
      <c r="G14" s="179"/>
      <c r="H14" s="179"/>
      <c r="I14" s="179"/>
      <c r="J14" s="77"/>
      <c r="K14" s="77" t="s">
        <v>28</v>
      </c>
      <c r="L14" s="179" t="s">
        <v>10</v>
      </c>
      <c r="M14" s="179"/>
      <c r="N14" s="179"/>
      <c r="O14" s="179"/>
      <c r="P14" s="179"/>
      <c r="Q14" s="179"/>
      <c r="R14" s="67"/>
      <c r="S14" s="77" t="s">
        <v>29</v>
      </c>
      <c r="T14" s="180" t="s">
        <v>1997</v>
      </c>
      <c r="U14" s="180"/>
      <c r="V14" s="180"/>
      <c r="W14" s="180"/>
    </row>
    <row r="15" spans="1:29" ht="86.25" customHeight="1" x14ac:dyDescent="0.2">
      <c r="B15" s="65" t="s">
        <v>31</v>
      </c>
      <c r="C15" s="179" t="s">
        <v>10</v>
      </c>
      <c r="D15" s="179"/>
      <c r="E15" s="179"/>
      <c r="F15" s="179"/>
      <c r="G15" s="179"/>
      <c r="H15" s="179"/>
      <c r="I15" s="179"/>
      <c r="J15" s="77"/>
      <c r="K15" s="77" t="s">
        <v>31</v>
      </c>
      <c r="L15" s="179" t="s">
        <v>10</v>
      </c>
      <c r="M15" s="179"/>
      <c r="N15" s="179"/>
      <c r="O15" s="179"/>
      <c r="P15" s="179"/>
      <c r="Q15" s="179"/>
      <c r="R15" s="67"/>
      <c r="S15" s="77" t="s">
        <v>32</v>
      </c>
      <c r="T15" s="180" t="s">
        <v>10</v>
      </c>
      <c r="U15" s="180"/>
      <c r="V15" s="180"/>
      <c r="W15" s="180"/>
    </row>
    <row r="16" spans="1:29" ht="25.5" customHeight="1" thickBot="1" x14ac:dyDescent="0.25">
      <c r="B16" s="78" t="s">
        <v>33</v>
      </c>
      <c r="C16" s="163" t="s">
        <v>10</v>
      </c>
      <c r="D16" s="163"/>
      <c r="E16" s="163"/>
      <c r="F16" s="163"/>
      <c r="G16" s="163"/>
      <c r="H16" s="163"/>
      <c r="I16" s="163"/>
      <c r="J16" s="163"/>
      <c r="K16" s="163"/>
      <c r="L16" s="163"/>
      <c r="M16" s="163"/>
      <c r="N16" s="163"/>
      <c r="O16" s="163"/>
      <c r="P16" s="163"/>
      <c r="Q16" s="163"/>
      <c r="R16" s="163"/>
      <c r="S16" s="163"/>
      <c r="T16" s="163"/>
      <c r="U16" s="163"/>
      <c r="V16" s="163"/>
      <c r="W16" s="164"/>
    </row>
    <row r="17" spans="2:27" ht="21.75" customHeight="1" thickTop="1" thickBot="1" x14ac:dyDescent="0.25">
      <c r="B17" s="1" t="s">
        <v>34</v>
      </c>
      <c r="C17" s="2"/>
      <c r="D17" s="2"/>
      <c r="E17" s="2"/>
      <c r="F17" s="2"/>
      <c r="G17" s="2"/>
      <c r="H17" s="3"/>
      <c r="I17" s="3"/>
      <c r="J17" s="3"/>
      <c r="K17" s="3"/>
      <c r="L17" s="3"/>
      <c r="M17" s="3"/>
      <c r="N17" s="3"/>
      <c r="O17" s="3"/>
      <c r="P17" s="3"/>
      <c r="Q17" s="3"/>
      <c r="R17" s="3"/>
      <c r="S17" s="3"/>
      <c r="T17" s="3"/>
      <c r="U17" s="3"/>
      <c r="V17" s="3"/>
      <c r="W17" s="4"/>
    </row>
    <row r="18" spans="2:27" ht="25.5" customHeight="1" thickTop="1" thickBot="1" x14ac:dyDescent="0.25">
      <c r="B18" s="165" t="s">
        <v>35</v>
      </c>
      <c r="C18" s="166"/>
      <c r="D18" s="166"/>
      <c r="E18" s="166"/>
      <c r="F18" s="166"/>
      <c r="G18" s="166"/>
      <c r="H18" s="166"/>
      <c r="I18" s="166"/>
      <c r="J18" s="166"/>
      <c r="K18" s="166"/>
      <c r="L18" s="166"/>
      <c r="M18" s="166"/>
      <c r="N18" s="166"/>
      <c r="O18" s="166"/>
      <c r="P18" s="166"/>
      <c r="Q18" s="166"/>
      <c r="R18" s="166"/>
      <c r="S18" s="166"/>
      <c r="T18" s="167"/>
      <c r="U18" s="150" t="s">
        <v>36</v>
      </c>
      <c r="V18" s="149"/>
      <c r="W18" s="151"/>
    </row>
    <row r="19" spans="2:27" ht="14.25" customHeight="1" x14ac:dyDescent="0.2">
      <c r="B19" s="168" t="s">
        <v>37</v>
      </c>
      <c r="C19" s="169"/>
      <c r="D19" s="169"/>
      <c r="E19" s="169"/>
      <c r="F19" s="169"/>
      <c r="G19" s="169"/>
      <c r="H19" s="169"/>
      <c r="I19" s="169"/>
      <c r="J19" s="169"/>
      <c r="K19" s="169"/>
      <c r="L19" s="169"/>
      <c r="M19" s="169" t="s">
        <v>38</v>
      </c>
      <c r="N19" s="169"/>
      <c r="O19" s="169" t="s">
        <v>39</v>
      </c>
      <c r="P19" s="169"/>
      <c r="Q19" s="169" t="s">
        <v>40</v>
      </c>
      <c r="R19" s="169"/>
      <c r="S19" s="169" t="s">
        <v>41</v>
      </c>
      <c r="T19" s="172" t="s">
        <v>42</v>
      </c>
      <c r="U19" s="174" t="s">
        <v>43</v>
      </c>
      <c r="V19" s="176" t="s">
        <v>44</v>
      </c>
      <c r="W19" s="177" t="s">
        <v>45</v>
      </c>
    </row>
    <row r="20" spans="2:27" ht="27" customHeight="1" thickBot="1" x14ac:dyDescent="0.25">
      <c r="B20" s="170"/>
      <c r="C20" s="171"/>
      <c r="D20" s="171"/>
      <c r="E20" s="171"/>
      <c r="F20" s="171"/>
      <c r="G20" s="171"/>
      <c r="H20" s="171"/>
      <c r="I20" s="171"/>
      <c r="J20" s="171"/>
      <c r="K20" s="171"/>
      <c r="L20" s="171"/>
      <c r="M20" s="171"/>
      <c r="N20" s="171"/>
      <c r="O20" s="171"/>
      <c r="P20" s="171"/>
      <c r="Q20" s="171"/>
      <c r="R20" s="171"/>
      <c r="S20" s="171"/>
      <c r="T20" s="173"/>
      <c r="U20" s="175"/>
      <c r="V20" s="171"/>
      <c r="W20" s="178"/>
      <c r="Z20" s="79" t="s">
        <v>10</v>
      </c>
      <c r="AA20" s="79" t="s">
        <v>46</v>
      </c>
    </row>
    <row r="21" spans="2:27" ht="56.25" customHeight="1" x14ac:dyDescent="0.2">
      <c r="B21" s="159" t="s">
        <v>2016</v>
      </c>
      <c r="C21" s="160"/>
      <c r="D21" s="160"/>
      <c r="E21" s="160"/>
      <c r="F21" s="160"/>
      <c r="G21" s="160"/>
      <c r="H21" s="160"/>
      <c r="I21" s="160"/>
      <c r="J21" s="160"/>
      <c r="K21" s="160"/>
      <c r="L21" s="160"/>
      <c r="M21" s="161" t="s">
        <v>1987</v>
      </c>
      <c r="N21" s="161"/>
      <c r="O21" s="161" t="s">
        <v>48</v>
      </c>
      <c r="P21" s="161"/>
      <c r="Q21" s="162" t="s">
        <v>49</v>
      </c>
      <c r="R21" s="162"/>
      <c r="S21" s="80" t="s">
        <v>2015</v>
      </c>
      <c r="T21" s="80" t="s">
        <v>2014</v>
      </c>
      <c r="U21" s="80" t="s">
        <v>2013</v>
      </c>
      <c r="V21" s="80">
        <f>+IF(ISERR(U21/T21*100),"N/A",ROUND(U21/T21*100,2))</f>
        <v>103.08</v>
      </c>
      <c r="W21" s="81">
        <f>+IF(ISERR(U21/S21*100),"N/A",ROUND(U21/S21*100,2))</f>
        <v>103.46</v>
      </c>
    </row>
    <row r="22" spans="2:27" ht="56.25" customHeight="1" x14ac:dyDescent="0.2">
      <c r="B22" s="159" t="s">
        <v>2012</v>
      </c>
      <c r="C22" s="160"/>
      <c r="D22" s="160"/>
      <c r="E22" s="160"/>
      <c r="F22" s="160"/>
      <c r="G22" s="160"/>
      <c r="H22" s="160"/>
      <c r="I22" s="160"/>
      <c r="J22" s="160"/>
      <c r="K22" s="160"/>
      <c r="L22" s="160"/>
      <c r="M22" s="161" t="s">
        <v>1987</v>
      </c>
      <c r="N22" s="161"/>
      <c r="O22" s="161" t="s">
        <v>48</v>
      </c>
      <c r="P22" s="161"/>
      <c r="Q22" s="162" t="s">
        <v>49</v>
      </c>
      <c r="R22" s="162"/>
      <c r="S22" s="80" t="s">
        <v>2011</v>
      </c>
      <c r="T22" s="80" t="s">
        <v>2010</v>
      </c>
      <c r="U22" s="80" t="s">
        <v>2009</v>
      </c>
      <c r="V22" s="80">
        <f>+IF(ISERR(U22/T22*100),"N/A",ROUND(U22/T22*100,2))</f>
        <v>98.54</v>
      </c>
      <c r="W22" s="81">
        <f>+IF(ISERR(U22/S22*100),"N/A",ROUND(U22/S22*100,2))</f>
        <v>105.38</v>
      </c>
    </row>
    <row r="23" spans="2:27" ht="56.25" customHeight="1" thickBot="1" x14ac:dyDescent="0.25">
      <c r="B23" s="159" t="s">
        <v>2008</v>
      </c>
      <c r="C23" s="160"/>
      <c r="D23" s="160"/>
      <c r="E23" s="160"/>
      <c r="F23" s="160"/>
      <c r="G23" s="160"/>
      <c r="H23" s="160"/>
      <c r="I23" s="160"/>
      <c r="J23" s="160"/>
      <c r="K23" s="160"/>
      <c r="L23" s="160"/>
      <c r="M23" s="161" t="s">
        <v>1987</v>
      </c>
      <c r="N23" s="161"/>
      <c r="O23" s="161" t="s">
        <v>48</v>
      </c>
      <c r="P23" s="161"/>
      <c r="Q23" s="162" t="s">
        <v>49</v>
      </c>
      <c r="R23" s="162"/>
      <c r="S23" s="80" t="s">
        <v>824</v>
      </c>
      <c r="T23" s="80" t="s">
        <v>2007</v>
      </c>
      <c r="U23" s="80" t="s">
        <v>2006</v>
      </c>
      <c r="V23" s="80">
        <f>+IF(ISERR(U23/T23*100),"N/A",ROUND(U23/T23*100,2))</f>
        <v>100.01</v>
      </c>
      <c r="W23" s="81">
        <f>+IF(ISERR(U23/S23*100),"N/A",ROUND(U23/S23*100,2))</f>
        <v>100.1</v>
      </c>
    </row>
    <row r="24" spans="2:27" ht="21.75" customHeight="1" thickTop="1" thickBot="1" x14ac:dyDescent="0.25">
      <c r="B24" s="1" t="s">
        <v>63</v>
      </c>
      <c r="C24" s="2"/>
      <c r="D24" s="2"/>
      <c r="E24" s="2"/>
      <c r="F24" s="2"/>
      <c r="G24" s="2"/>
      <c r="H24" s="3"/>
      <c r="I24" s="3"/>
      <c r="J24" s="3"/>
      <c r="K24" s="3"/>
      <c r="L24" s="3"/>
      <c r="M24" s="3"/>
      <c r="N24" s="3"/>
      <c r="O24" s="3"/>
      <c r="P24" s="3"/>
      <c r="Q24" s="3"/>
      <c r="R24" s="3"/>
      <c r="S24" s="3"/>
      <c r="T24" s="3"/>
      <c r="U24" s="3"/>
      <c r="V24" s="3"/>
      <c r="W24" s="4"/>
      <c r="X24" s="82"/>
    </row>
    <row r="25" spans="2:27" ht="29.25" customHeight="1" thickTop="1" thickBot="1" x14ac:dyDescent="0.25">
      <c r="B25" s="143" t="s">
        <v>2096</v>
      </c>
      <c r="C25" s="144"/>
      <c r="D25" s="144"/>
      <c r="E25" s="144"/>
      <c r="F25" s="144"/>
      <c r="G25" s="144"/>
      <c r="H25" s="144"/>
      <c r="I25" s="144"/>
      <c r="J25" s="144"/>
      <c r="K25" s="144"/>
      <c r="L25" s="144"/>
      <c r="M25" s="144"/>
      <c r="N25" s="144"/>
      <c r="O25" s="144"/>
      <c r="P25" s="144"/>
      <c r="Q25" s="145"/>
      <c r="R25" s="83" t="s">
        <v>41</v>
      </c>
      <c r="S25" s="149" t="s">
        <v>42</v>
      </c>
      <c r="T25" s="149"/>
      <c r="U25" s="84" t="s">
        <v>64</v>
      </c>
      <c r="V25" s="150" t="s">
        <v>65</v>
      </c>
      <c r="W25" s="151"/>
    </row>
    <row r="26" spans="2:27" ht="30.75" customHeight="1" thickBot="1" x14ac:dyDescent="0.25">
      <c r="B26" s="146"/>
      <c r="C26" s="147"/>
      <c r="D26" s="147"/>
      <c r="E26" s="147"/>
      <c r="F26" s="147"/>
      <c r="G26" s="147"/>
      <c r="H26" s="147"/>
      <c r="I26" s="147"/>
      <c r="J26" s="147"/>
      <c r="K26" s="147"/>
      <c r="L26" s="147"/>
      <c r="M26" s="147"/>
      <c r="N26" s="147"/>
      <c r="O26" s="147"/>
      <c r="P26" s="147"/>
      <c r="Q26" s="148"/>
      <c r="R26" s="85" t="s">
        <v>66</v>
      </c>
      <c r="S26" s="85" t="s">
        <v>66</v>
      </c>
      <c r="T26" s="85" t="s">
        <v>48</v>
      </c>
      <c r="U26" s="85" t="s">
        <v>66</v>
      </c>
      <c r="V26" s="85" t="s">
        <v>67</v>
      </c>
      <c r="W26" s="86" t="s">
        <v>68</v>
      </c>
      <c r="Y26" s="82"/>
    </row>
    <row r="27" spans="2:27" ht="23.25" customHeight="1" thickBot="1" x14ac:dyDescent="0.25">
      <c r="B27" s="152" t="s">
        <v>69</v>
      </c>
      <c r="C27" s="153"/>
      <c r="D27" s="153"/>
      <c r="E27" s="87" t="s">
        <v>1985</v>
      </c>
      <c r="F27" s="87"/>
      <c r="G27" s="87"/>
      <c r="H27" s="88"/>
      <c r="I27" s="88"/>
      <c r="J27" s="88"/>
      <c r="K27" s="88"/>
      <c r="L27" s="88"/>
      <c r="M27" s="88"/>
      <c r="N27" s="88"/>
      <c r="O27" s="88"/>
      <c r="P27" s="89"/>
      <c r="Q27" s="89"/>
      <c r="R27" s="90" t="s">
        <v>163</v>
      </c>
      <c r="S27" s="91" t="s">
        <v>10</v>
      </c>
      <c r="T27" s="89"/>
      <c r="U27" s="91" t="s">
        <v>62</v>
      </c>
      <c r="V27" s="89"/>
      <c r="W27" s="92" t="str">
        <f>+IF(ISERR(U27/R27*100),"N/A",ROUND(U27/R27*100,2))</f>
        <v>N/A</v>
      </c>
    </row>
    <row r="28" spans="2:27" ht="26.25" customHeight="1" thickBot="1" x14ac:dyDescent="0.25">
      <c r="B28" s="154" t="s">
        <v>73</v>
      </c>
      <c r="C28" s="155"/>
      <c r="D28" s="155"/>
      <c r="E28" s="93" t="s">
        <v>1985</v>
      </c>
      <c r="F28" s="93"/>
      <c r="G28" s="93"/>
      <c r="H28" s="94"/>
      <c r="I28" s="94"/>
      <c r="J28" s="94"/>
      <c r="K28" s="94"/>
      <c r="L28" s="94"/>
      <c r="M28" s="94"/>
      <c r="N28" s="94"/>
      <c r="O28" s="94"/>
      <c r="P28" s="95"/>
      <c r="Q28" s="95"/>
      <c r="R28" s="96" t="s">
        <v>163</v>
      </c>
      <c r="S28" s="97" t="s">
        <v>62</v>
      </c>
      <c r="T28" s="97" t="str">
        <f>+IF(ISERR(S28/R28*100),"N/A",ROUND(S28/R28*100,2))</f>
        <v>N/A</v>
      </c>
      <c r="U28" s="97" t="s">
        <v>62</v>
      </c>
      <c r="V28" s="97" t="str">
        <f>+IF(ISERR(U28/S28*100),"N/A",ROUND(U28/S28*100,2))</f>
        <v>N/A</v>
      </c>
      <c r="W28" s="98" t="str">
        <f>+IF(ISERR(U28/R28*100),"N/A",ROUND(U28/R28*100,2))</f>
        <v>N/A</v>
      </c>
    </row>
    <row r="29" spans="2:27" ht="22.5" customHeight="1" thickTop="1" thickBot="1" x14ac:dyDescent="0.25">
      <c r="B29" s="1" t="s">
        <v>76</v>
      </c>
      <c r="C29" s="2"/>
      <c r="D29" s="2"/>
      <c r="E29" s="2"/>
      <c r="F29" s="2"/>
      <c r="G29" s="2"/>
      <c r="H29" s="3"/>
      <c r="I29" s="3"/>
      <c r="J29" s="3"/>
      <c r="K29" s="3"/>
      <c r="L29" s="3"/>
      <c r="M29" s="3"/>
      <c r="N29" s="3"/>
      <c r="O29" s="3"/>
      <c r="P29" s="3"/>
      <c r="Q29" s="3"/>
      <c r="R29" s="3"/>
      <c r="S29" s="3"/>
      <c r="T29" s="3"/>
      <c r="U29" s="3"/>
      <c r="V29" s="3"/>
      <c r="W29" s="4"/>
    </row>
    <row r="30" spans="2:27" ht="37.5" customHeight="1" thickTop="1" x14ac:dyDescent="0.2">
      <c r="B30" s="137" t="s">
        <v>2154</v>
      </c>
      <c r="C30" s="138"/>
      <c r="D30" s="138"/>
      <c r="E30" s="138"/>
      <c r="F30" s="138"/>
      <c r="G30" s="138"/>
      <c r="H30" s="138"/>
      <c r="I30" s="138"/>
      <c r="J30" s="138"/>
      <c r="K30" s="138"/>
      <c r="L30" s="138"/>
      <c r="M30" s="138"/>
      <c r="N30" s="138"/>
      <c r="O30" s="138"/>
      <c r="P30" s="138"/>
      <c r="Q30" s="138"/>
      <c r="R30" s="138"/>
      <c r="S30" s="138"/>
      <c r="T30" s="138"/>
      <c r="U30" s="138"/>
      <c r="V30" s="138"/>
      <c r="W30" s="139"/>
    </row>
    <row r="31" spans="2:27" ht="63.75" customHeight="1" thickBot="1" x14ac:dyDescent="0.25">
      <c r="B31" s="156"/>
      <c r="C31" s="157"/>
      <c r="D31" s="157"/>
      <c r="E31" s="157"/>
      <c r="F31" s="157"/>
      <c r="G31" s="157"/>
      <c r="H31" s="157"/>
      <c r="I31" s="157"/>
      <c r="J31" s="157"/>
      <c r="K31" s="157"/>
      <c r="L31" s="157"/>
      <c r="M31" s="157"/>
      <c r="N31" s="157"/>
      <c r="O31" s="157"/>
      <c r="P31" s="157"/>
      <c r="Q31" s="157"/>
      <c r="R31" s="157"/>
      <c r="S31" s="157"/>
      <c r="T31" s="157"/>
      <c r="U31" s="157"/>
      <c r="V31" s="157"/>
      <c r="W31" s="158"/>
    </row>
    <row r="32" spans="2:27" ht="37.5" customHeight="1" thickTop="1" x14ac:dyDescent="0.2">
      <c r="B32" s="137" t="s">
        <v>2155</v>
      </c>
      <c r="C32" s="138"/>
      <c r="D32" s="138"/>
      <c r="E32" s="138"/>
      <c r="F32" s="138"/>
      <c r="G32" s="138"/>
      <c r="H32" s="138"/>
      <c r="I32" s="138"/>
      <c r="J32" s="138"/>
      <c r="K32" s="138"/>
      <c r="L32" s="138"/>
      <c r="M32" s="138"/>
      <c r="N32" s="138"/>
      <c r="O32" s="138"/>
      <c r="P32" s="138"/>
      <c r="Q32" s="138"/>
      <c r="R32" s="138"/>
      <c r="S32" s="138"/>
      <c r="T32" s="138"/>
      <c r="U32" s="138"/>
      <c r="V32" s="138"/>
      <c r="W32" s="139"/>
    </row>
    <row r="33" spans="2:23" ht="68.25" customHeight="1" thickBot="1" x14ac:dyDescent="0.25">
      <c r="B33" s="156"/>
      <c r="C33" s="157"/>
      <c r="D33" s="157"/>
      <c r="E33" s="157"/>
      <c r="F33" s="157"/>
      <c r="G33" s="157"/>
      <c r="H33" s="157"/>
      <c r="I33" s="157"/>
      <c r="J33" s="157"/>
      <c r="K33" s="157"/>
      <c r="L33" s="157"/>
      <c r="M33" s="157"/>
      <c r="N33" s="157"/>
      <c r="O33" s="157"/>
      <c r="P33" s="157"/>
      <c r="Q33" s="157"/>
      <c r="R33" s="157"/>
      <c r="S33" s="157"/>
      <c r="T33" s="157"/>
      <c r="U33" s="157"/>
      <c r="V33" s="157"/>
      <c r="W33" s="158"/>
    </row>
    <row r="34" spans="2:23" ht="37.5" customHeight="1" thickTop="1" x14ac:dyDescent="0.2">
      <c r="B34" s="137" t="s">
        <v>2156</v>
      </c>
      <c r="C34" s="138"/>
      <c r="D34" s="138"/>
      <c r="E34" s="138"/>
      <c r="F34" s="138"/>
      <c r="G34" s="138"/>
      <c r="H34" s="138"/>
      <c r="I34" s="138"/>
      <c r="J34" s="138"/>
      <c r="K34" s="138"/>
      <c r="L34" s="138"/>
      <c r="M34" s="138"/>
      <c r="N34" s="138"/>
      <c r="O34" s="138"/>
      <c r="P34" s="138"/>
      <c r="Q34" s="138"/>
      <c r="R34" s="138"/>
      <c r="S34" s="138"/>
      <c r="T34" s="138"/>
      <c r="U34" s="138"/>
      <c r="V34" s="138"/>
      <c r="W34" s="139"/>
    </row>
    <row r="35" spans="2:23" ht="102" customHeight="1" thickBot="1" x14ac:dyDescent="0.25">
      <c r="B35" s="140"/>
      <c r="C35" s="141"/>
      <c r="D35" s="141"/>
      <c r="E35" s="141"/>
      <c r="F35" s="141"/>
      <c r="G35" s="141"/>
      <c r="H35" s="141"/>
      <c r="I35" s="141"/>
      <c r="J35" s="141"/>
      <c r="K35" s="141"/>
      <c r="L35" s="141"/>
      <c r="M35" s="141"/>
      <c r="N35" s="141"/>
      <c r="O35" s="141"/>
      <c r="P35" s="141"/>
      <c r="Q35" s="141"/>
      <c r="R35" s="141"/>
      <c r="S35" s="141"/>
      <c r="T35" s="141"/>
      <c r="U35" s="141"/>
      <c r="V35" s="141"/>
      <c r="W35" s="142"/>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205</vt:i4>
      </vt:variant>
    </vt:vector>
  </HeadingPairs>
  <TitlesOfParts>
    <vt:vector size="309" baseType="lpstr">
      <vt:lpstr>Físico</vt:lpstr>
      <vt:lpstr>Financiero</vt:lpstr>
      <vt:lpstr>4 E015</vt:lpstr>
      <vt:lpstr>4 P006</vt:lpstr>
      <vt:lpstr>4 P021</vt:lpstr>
      <vt:lpstr>4 P022</vt:lpstr>
      <vt:lpstr>4 P023</vt:lpstr>
      <vt:lpstr>4 P024</vt:lpstr>
      <vt:lpstr>5 E002</vt:lpstr>
      <vt:lpstr>5 M001</vt:lpstr>
      <vt:lpstr>5 P005</vt:lpstr>
      <vt:lpstr>6 M001</vt:lpstr>
      <vt:lpstr>7 A900</vt:lpstr>
      <vt:lpstr>8 P001</vt:lpstr>
      <vt:lpstr>8 S257</vt:lpstr>
      <vt:lpstr>8 S259</vt:lpstr>
      <vt:lpstr>8 S260</vt:lpstr>
      <vt:lpstr>8 U024</vt:lpstr>
      <vt:lpstr>9 P001</vt:lpstr>
      <vt:lpstr>10 M001</vt:lpstr>
      <vt:lpstr>10 S020</vt:lpstr>
      <vt:lpstr>10 S021</vt:lpstr>
      <vt:lpstr>10 U006</vt:lpstr>
      <vt:lpstr>11 E010</vt:lpstr>
      <vt:lpstr>11 E021</vt:lpstr>
      <vt:lpstr>11 E032</vt:lpstr>
      <vt:lpstr>11 S243</vt:lpstr>
      <vt:lpstr>11 S244</vt:lpstr>
      <vt:lpstr>11 S247</vt:lpstr>
      <vt:lpstr>11 S267</vt:lpstr>
      <vt:lpstr>11 S271</vt:lpstr>
      <vt:lpstr>11 U084</vt:lpstr>
      <vt:lpstr>11 U280</vt:lpstr>
      <vt:lpstr>12 E010</vt:lpstr>
      <vt:lpstr>12 E022</vt:lpstr>
      <vt:lpstr>12 E023</vt:lpstr>
      <vt:lpstr>12 E025</vt:lpstr>
      <vt:lpstr>12 E036</vt:lpstr>
      <vt:lpstr>12 M001</vt:lpstr>
      <vt:lpstr>12 O001</vt:lpstr>
      <vt:lpstr>12 P012</vt:lpstr>
      <vt:lpstr>12 P016</vt:lpstr>
      <vt:lpstr>12 P018</vt:lpstr>
      <vt:lpstr>12 P020</vt:lpstr>
      <vt:lpstr>12 S174</vt:lpstr>
      <vt:lpstr>13 A006</vt:lpstr>
      <vt:lpstr>14 E002</vt:lpstr>
      <vt:lpstr>14 E003</vt:lpstr>
      <vt:lpstr>14 S043</vt:lpstr>
      <vt:lpstr>15 M001</vt:lpstr>
      <vt:lpstr>15 S273</vt:lpstr>
      <vt:lpstr>16 P002</vt:lpstr>
      <vt:lpstr>16 S046</vt:lpstr>
      <vt:lpstr>16 S219</vt:lpstr>
      <vt:lpstr>17 E002</vt:lpstr>
      <vt:lpstr>17 E003</vt:lpstr>
      <vt:lpstr>17 E009</vt:lpstr>
      <vt:lpstr>17 E011</vt:lpstr>
      <vt:lpstr>17 E013</vt:lpstr>
      <vt:lpstr>17 M001</vt:lpstr>
      <vt:lpstr>18 E568</vt:lpstr>
      <vt:lpstr>18 G003</vt:lpstr>
      <vt:lpstr>18 M001</vt:lpstr>
      <vt:lpstr>18 P002</vt:lpstr>
      <vt:lpstr>18 P008</vt:lpstr>
      <vt:lpstr>19 J014</vt:lpstr>
      <vt:lpstr>20 E016</vt:lpstr>
      <vt:lpstr>20 S017</vt:lpstr>
      <vt:lpstr>20 S070</vt:lpstr>
      <vt:lpstr>20 S155</vt:lpstr>
      <vt:lpstr>20 S174</vt:lpstr>
      <vt:lpstr>20 S176</vt:lpstr>
      <vt:lpstr>21 P001</vt:lpstr>
      <vt:lpstr>22 M001</vt:lpstr>
      <vt:lpstr>22 R003</vt:lpstr>
      <vt:lpstr>22 R008</vt:lpstr>
      <vt:lpstr>22 R009</vt:lpstr>
      <vt:lpstr>22 R010</vt:lpstr>
      <vt:lpstr>22 R011</vt:lpstr>
      <vt:lpstr>35 E013</vt:lpstr>
      <vt:lpstr>35 M001</vt:lpstr>
      <vt:lpstr>38 F002</vt:lpstr>
      <vt:lpstr>38 S190</vt:lpstr>
      <vt:lpstr>40 P002</vt:lpstr>
      <vt:lpstr>43 M001</vt:lpstr>
      <vt:lpstr>45 G001</vt:lpstr>
      <vt:lpstr>45 G002</vt:lpstr>
      <vt:lpstr>45 M001</vt:lpstr>
      <vt:lpstr>47 E033</vt:lpstr>
      <vt:lpstr>47 M001</vt:lpstr>
      <vt:lpstr>47 O001</vt:lpstr>
      <vt:lpstr>47 P010</vt:lpstr>
      <vt:lpstr>47 S010</vt:lpstr>
      <vt:lpstr>47 S249</vt:lpstr>
      <vt:lpstr>47 U011</vt:lpstr>
      <vt:lpstr>48 E011</vt:lpstr>
      <vt:lpstr>48 S243</vt:lpstr>
      <vt:lpstr>50 E001</vt:lpstr>
      <vt:lpstr>50 E007</vt:lpstr>
      <vt:lpstr>50 E011</vt:lpstr>
      <vt:lpstr>51 E036</vt:lpstr>
      <vt:lpstr>51 E043</vt:lpstr>
      <vt:lpstr>52 M001</vt:lpstr>
      <vt:lpstr>53 F571</vt:lpstr>
      <vt:lpstr>'10 M001'!Área_de_impresión</vt:lpstr>
      <vt:lpstr>'10 S020'!Área_de_impresión</vt:lpstr>
      <vt:lpstr>'10 S021'!Área_de_impresión</vt:lpstr>
      <vt:lpstr>'10 U006'!Área_de_impresión</vt:lpstr>
      <vt:lpstr>'11 E010'!Área_de_impresión</vt:lpstr>
      <vt:lpstr>'11 E021'!Área_de_impresión</vt:lpstr>
      <vt:lpstr>'11 E032'!Área_de_impresión</vt:lpstr>
      <vt:lpstr>'11 S243'!Área_de_impresión</vt:lpstr>
      <vt:lpstr>'11 S244'!Área_de_impresión</vt:lpstr>
      <vt:lpstr>'11 S247'!Área_de_impresión</vt:lpstr>
      <vt:lpstr>'11 S267'!Área_de_impresión</vt:lpstr>
      <vt:lpstr>'11 S271'!Área_de_impresión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M001'!Área_de_impresión</vt:lpstr>
      <vt:lpstr>'12 O001'!Área_de_impresión</vt:lpstr>
      <vt:lpstr>'12 P012'!Área_de_impresión</vt:lpstr>
      <vt:lpstr>'12 P016'!Área_de_impresión</vt:lpstr>
      <vt:lpstr>'12 P018'!Área_de_impresión</vt:lpstr>
      <vt:lpstr>'12 P020'!Área_de_impresión</vt:lpstr>
      <vt:lpstr>'12 S174'!Área_de_impresión</vt:lpstr>
      <vt:lpstr>'13 A006'!Área_de_impresión</vt:lpstr>
      <vt:lpstr>'14 E002'!Área_de_impresión</vt:lpstr>
      <vt:lpstr>'14 E003'!Área_de_impresión</vt:lpstr>
      <vt:lpstr>'14 S043'!Área_de_impresión</vt:lpstr>
      <vt:lpstr>'15 M001'!Área_de_impresión</vt:lpstr>
      <vt:lpstr>'15 S273'!Área_de_impresión</vt:lpstr>
      <vt:lpstr>'16 P002'!Área_de_impresión</vt:lpstr>
      <vt:lpstr>'16 S046'!Área_de_impresión</vt:lpstr>
      <vt:lpstr>'16 S219'!Área_de_impresión</vt:lpstr>
      <vt:lpstr>'17 E002'!Área_de_impresión</vt:lpstr>
      <vt:lpstr>'17 E003'!Área_de_impresión</vt:lpstr>
      <vt:lpstr>'17 E009'!Área_de_impresión</vt:lpstr>
      <vt:lpstr>'17 E011'!Área_de_impresión</vt:lpstr>
      <vt:lpstr>'17 E013'!Área_de_impresión</vt:lpstr>
      <vt:lpstr>'17 M001'!Área_de_impresión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S070'!Área_de_impresión</vt:lpstr>
      <vt:lpstr>'20 S155'!Área_de_impresión</vt:lpstr>
      <vt:lpstr>'20 S174'!Área_de_impresión</vt:lpstr>
      <vt:lpstr>'20 S176'!Área_de_impresión</vt:lpstr>
      <vt:lpstr>'21 P001'!Área_de_impresión</vt:lpstr>
      <vt:lpstr>'22 M001'!Área_de_impresión</vt:lpstr>
      <vt:lpstr>'22 R003'!Área_de_impresión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'38 F002'!Área_de_impresión</vt:lpstr>
      <vt:lpstr>'38 S190'!Área_de_impresión</vt:lpstr>
      <vt:lpstr>'4 E015'!Área_de_impresión</vt:lpstr>
      <vt:lpstr>'4 P006'!Área_de_impresión</vt:lpstr>
      <vt:lpstr>'4 P021'!Área_de_impresión</vt:lpstr>
      <vt:lpstr>'4 P022'!Área_de_impresión</vt:lpstr>
      <vt:lpstr>'4 P023'!Área_de_impresión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S243'!Área_de_impresión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F571'!Área_de_impresión</vt:lpstr>
      <vt:lpstr>'6 M001'!Área_de_impresión</vt:lpstr>
      <vt:lpstr>'7 A900'!Área_de_impresión</vt:lpstr>
      <vt:lpstr>'8 P001'!Área_de_impresión</vt:lpstr>
      <vt:lpstr>'8 S257'!Área_de_impresión</vt:lpstr>
      <vt:lpstr>'8 S259'!Área_de_impresión</vt:lpstr>
      <vt:lpstr>'8 S260'!Área_de_impresión</vt:lpstr>
      <vt:lpstr>'8 U024'!Área_de_impresión</vt:lpstr>
      <vt:lpstr>'9 P001'!Área_de_impresión</vt:lpstr>
      <vt:lpstr>Financiero!Área_de_impresión</vt:lpstr>
      <vt:lpstr>'10 M001'!Títulos_a_imprimir</vt:lpstr>
      <vt:lpstr>'10 S020'!Títulos_a_imprimir</vt:lpstr>
      <vt:lpstr>'10 S021'!Títulos_a_imprimir</vt:lpstr>
      <vt:lpstr>'10 U006'!Títulos_a_imprimir</vt:lpstr>
      <vt:lpstr>'11 E010'!Títulos_a_imprimir</vt:lpstr>
      <vt:lpstr>'11 E021'!Títulos_a_imprimir</vt:lpstr>
      <vt:lpstr>'11 E032'!Títulos_a_imprimir</vt:lpstr>
      <vt:lpstr>'11 S243'!Títulos_a_imprimir</vt:lpstr>
      <vt:lpstr>'11 S244'!Títulos_a_imprimir</vt:lpstr>
      <vt:lpstr>'11 S247'!Títulos_a_imprimir</vt:lpstr>
      <vt:lpstr>'11 S267'!Títulos_a_imprimir</vt:lpstr>
      <vt:lpstr>'11 S271'!Títulos_a_imprimir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M001'!Títulos_a_imprimir</vt:lpstr>
      <vt:lpstr>'12 O001'!Títulos_a_imprimir</vt:lpstr>
      <vt:lpstr>'12 P012'!Títulos_a_imprimir</vt:lpstr>
      <vt:lpstr>'12 P016'!Títulos_a_imprimir</vt:lpstr>
      <vt:lpstr>'12 P018'!Títulos_a_imprimir</vt:lpstr>
      <vt:lpstr>'12 P020'!Títulos_a_imprimir</vt:lpstr>
      <vt:lpstr>'12 S174'!Títulos_a_imprimir</vt:lpstr>
      <vt:lpstr>'13 A006'!Títulos_a_imprimir</vt:lpstr>
      <vt:lpstr>'14 E002'!Títulos_a_imprimir</vt:lpstr>
      <vt:lpstr>'14 E003'!Títulos_a_imprimir</vt:lpstr>
      <vt:lpstr>'14 S043'!Títulos_a_imprimir</vt:lpstr>
      <vt:lpstr>'15 M001'!Títulos_a_imprimir</vt:lpstr>
      <vt:lpstr>'15 S273'!Títulos_a_imprimir</vt:lpstr>
      <vt:lpstr>'16 P002'!Títulos_a_imprimir</vt:lpstr>
      <vt:lpstr>'16 S046'!Títulos_a_imprimir</vt:lpstr>
      <vt:lpstr>'16 S219'!Títulos_a_imprimir</vt:lpstr>
      <vt:lpstr>'17 E002'!Títulos_a_imprimir</vt:lpstr>
      <vt:lpstr>'17 E003'!Títulos_a_imprimir</vt:lpstr>
      <vt:lpstr>'17 E009'!Títulos_a_imprimir</vt:lpstr>
      <vt:lpstr>'17 E011'!Títulos_a_imprimir</vt:lpstr>
      <vt:lpstr>'17 E013'!Títulos_a_imprimir</vt:lpstr>
      <vt:lpstr>'17 M001'!Títulos_a_imprimir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S070'!Títulos_a_imprimir</vt:lpstr>
      <vt:lpstr>'20 S155'!Títulos_a_imprimir</vt:lpstr>
      <vt:lpstr>'20 S174'!Títulos_a_imprimir</vt:lpstr>
      <vt:lpstr>'20 S176'!Títulos_a_imprimir</vt:lpstr>
      <vt:lpstr>'21 P001'!Títulos_a_imprimir</vt:lpstr>
      <vt:lpstr>'22 M001'!Títulos_a_imprimir</vt:lpstr>
      <vt:lpstr>'22 R003'!Títulos_a_imprimir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'38 F002'!Títulos_a_imprimir</vt:lpstr>
      <vt:lpstr>'38 S190'!Títulos_a_imprimir</vt:lpstr>
      <vt:lpstr>'4 E015'!Títulos_a_imprimir</vt:lpstr>
      <vt:lpstr>'4 P006'!Títulos_a_imprimir</vt:lpstr>
      <vt:lpstr>'4 P021'!Títulos_a_imprimir</vt:lpstr>
      <vt:lpstr>'4 P022'!Títulos_a_imprimir</vt:lpstr>
      <vt:lpstr>'4 P023'!Títulos_a_imprimir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S243'!Títulos_a_imprimir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F571'!Títulos_a_imprimir</vt:lpstr>
      <vt:lpstr>'6 M001'!Títulos_a_imprimir</vt:lpstr>
      <vt:lpstr>'7 A900'!Títulos_a_imprimir</vt:lpstr>
      <vt:lpstr>'8 P001'!Títulos_a_imprimir</vt:lpstr>
      <vt:lpstr>'8 S257'!Títulos_a_imprimir</vt:lpstr>
      <vt:lpstr>'8 S259'!Títulos_a_imprimir</vt:lpstr>
      <vt:lpstr>'8 S260'!Títulos_a_imprimir</vt:lpstr>
      <vt:lpstr>'8 U024'!Títulos_a_imprimir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Guadalupe Carcano Aguilar</dc:creator>
  <cp:lastModifiedBy>Fernando Antero Cabrera Delgado</cp:lastModifiedBy>
  <cp:lastPrinted>2019-07-29T15:34:22Z</cp:lastPrinted>
  <dcterms:created xsi:type="dcterms:W3CDTF">2009-04-01T20:46:43Z</dcterms:created>
  <dcterms:modified xsi:type="dcterms:W3CDTF">2019-07-29T18:14:02Z</dcterms:modified>
</cp:coreProperties>
</file>