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riana_carcano\Documents\Jefatura de Departamento\4. Trimestrales\Trimestrales 2019\3T\Género\Finales\"/>
    </mc:Choice>
  </mc:AlternateContent>
  <bookViews>
    <workbookView xWindow="0" yWindow="0" windowWidth="28800" windowHeight="12435" tabRatio="830"/>
  </bookViews>
  <sheets>
    <sheet name="Físico" sheetId="98" r:id="rId1"/>
    <sheet name="Financiero" sheetId="99" r:id="rId2"/>
    <sheet name="4 E015" sheetId="1" r:id="rId3"/>
    <sheet name="4 P006" sheetId="2" r:id="rId4"/>
    <sheet name="4 P021" sheetId="3" r:id="rId5"/>
    <sheet name="4 P022" sheetId="4" r:id="rId6"/>
    <sheet name="4 P023" sheetId="5" r:id="rId7"/>
    <sheet name="4 P024" sheetId="6" r:id="rId8"/>
    <sheet name="5 E002" sheetId="7" r:id="rId9"/>
    <sheet name="5 M001" sheetId="8" r:id="rId10"/>
    <sheet name="5 P005" sheetId="9" r:id="rId11"/>
    <sheet name="6 M001" sheetId="10" r:id="rId12"/>
    <sheet name="7 A900" sheetId="11" r:id="rId13"/>
    <sheet name="8 P001" sheetId="12" r:id="rId14"/>
    <sheet name="8 S257" sheetId="13" r:id="rId15"/>
    <sheet name="8 S259" sheetId="14" r:id="rId16"/>
    <sheet name="8 S260" sheetId="15" r:id="rId17"/>
    <sheet name="8 U024" sheetId="16" r:id="rId18"/>
    <sheet name="9 P001" sheetId="17" r:id="rId19"/>
    <sheet name="10 M001" sheetId="18" r:id="rId20"/>
    <sheet name="10 S020" sheetId="19" r:id="rId21"/>
    <sheet name="10 S021" sheetId="20" r:id="rId22"/>
    <sheet name="10 U006" sheetId="21" r:id="rId23"/>
    <sheet name="11 E010" sheetId="22" r:id="rId24"/>
    <sheet name="11 E021" sheetId="23" r:id="rId25"/>
    <sheet name="11 E032" sheetId="24" r:id="rId26"/>
    <sheet name="11 S243" sheetId="25" r:id="rId27"/>
    <sheet name="11 S244" sheetId="26" r:id="rId28"/>
    <sheet name="11 S247" sheetId="27" r:id="rId29"/>
    <sheet name="11 S267" sheetId="28" r:id="rId30"/>
    <sheet name="11 S271" sheetId="29" r:id="rId31"/>
    <sheet name="11 U084" sheetId="30" r:id="rId32"/>
    <sheet name="11 U280" sheetId="31" r:id="rId33"/>
    <sheet name="12 E010" sheetId="32" r:id="rId34"/>
    <sheet name="12 E022" sheetId="33" r:id="rId35"/>
    <sheet name="12 E023" sheetId="34" r:id="rId36"/>
    <sheet name="12 E025" sheetId="35" r:id="rId37"/>
    <sheet name="12 E036" sheetId="36" r:id="rId38"/>
    <sheet name="12 M001" sheetId="37" r:id="rId39"/>
    <sheet name="12 O001" sheetId="38" r:id="rId40"/>
    <sheet name="12 P012" sheetId="39" r:id="rId41"/>
    <sheet name="12 P016" sheetId="40" r:id="rId42"/>
    <sheet name="12 P018" sheetId="41" r:id="rId43"/>
    <sheet name="12 P020" sheetId="42" r:id="rId44"/>
    <sheet name="12 S174" sheetId="43" r:id="rId45"/>
    <sheet name="13 A006" sheetId="44" r:id="rId46"/>
    <sheet name="14 E002" sheetId="45" r:id="rId47"/>
    <sheet name="14 E003" sheetId="46" r:id="rId48"/>
    <sheet name="14 S043" sheetId="47" r:id="rId49"/>
    <sheet name="15 M001" sheetId="48" r:id="rId50"/>
    <sheet name="15 S273" sheetId="49" r:id="rId51"/>
    <sheet name="16 P002" sheetId="50" r:id="rId52"/>
    <sheet name="16 S046" sheetId="51" r:id="rId53"/>
    <sheet name="16 S219" sheetId="52" r:id="rId54"/>
    <sheet name="17 E002" sheetId="53" r:id="rId55"/>
    <sheet name="17 E003" sheetId="54" r:id="rId56"/>
    <sheet name="17 E009" sheetId="55" r:id="rId57"/>
    <sheet name="17 E011" sheetId="56" r:id="rId58"/>
    <sheet name="17 E013" sheetId="57" r:id="rId59"/>
    <sheet name="17 M001" sheetId="58" r:id="rId60"/>
    <sheet name="18 E568" sheetId="59" r:id="rId61"/>
    <sheet name="18 G003" sheetId="60" r:id="rId62"/>
    <sheet name="18 M001" sheetId="100" r:id="rId63"/>
    <sheet name="18 P002" sheetId="101" r:id="rId64"/>
    <sheet name="18 P008" sheetId="61" r:id="rId65"/>
    <sheet name="19 J014" sheetId="62" r:id="rId66"/>
    <sheet name="20 E016" sheetId="63" r:id="rId67"/>
    <sheet name="20 S017" sheetId="64" r:id="rId68"/>
    <sheet name="20 S070" sheetId="65" r:id="rId69"/>
    <sheet name="20 S155" sheetId="66" r:id="rId70"/>
    <sheet name="20 S174" sheetId="67" r:id="rId71"/>
    <sheet name="20 S176" sheetId="68" r:id="rId72"/>
    <sheet name="21 P001" sheetId="69" r:id="rId73"/>
    <sheet name="22 M001" sheetId="70" r:id="rId74"/>
    <sheet name="22 R003" sheetId="71" r:id="rId75"/>
    <sheet name="22 R008" sheetId="72" r:id="rId76"/>
    <sheet name="22 R009" sheetId="73" r:id="rId77"/>
    <sheet name="22 R010" sheetId="74" r:id="rId78"/>
    <sheet name="22 R011" sheetId="75" r:id="rId79"/>
    <sheet name="35 E013" sheetId="76" r:id="rId80"/>
    <sheet name="35 M001" sheetId="77" r:id="rId81"/>
    <sheet name="38 F002" sheetId="78" r:id="rId82"/>
    <sheet name="38 S190" sheetId="79" r:id="rId83"/>
    <sheet name="40 P002" sheetId="80" r:id="rId84"/>
    <sheet name="43 M001" sheetId="81" r:id="rId85"/>
    <sheet name="45 G001" sheetId="82" r:id="rId86"/>
    <sheet name="45 G002" sheetId="83" r:id="rId87"/>
    <sheet name="45 M001" sheetId="84" r:id="rId88"/>
    <sheet name="47 E033" sheetId="85" r:id="rId89"/>
    <sheet name="47 M001" sheetId="102" r:id="rId90"/>
    <sheet name="47 O001" sheetId="103" r:id="rId91"/>
    <sheet name="47 P010" sheetId="86" r:id="rId92"/>
    <sheet name="47 S010" sheetId="87" r:id="rId93"/>
    <sheet name="47 S249" sheetId="88" r:id="rId94"/>
    <sheet name="47 U011" sheetId="89" r:id="rId95"/>
    <sheet name="48 E011" sheetId="90" r:id="rId96"/>
    <sheet name="48 S243" sheetId="91" r:id="rId97"/>
    <sheet name="50 E001" sheetId="92" r:id="rId98"/>
    <sheet name="50 E007" sheetId="93" r:id="rId99"/>
    <sheet name="50 E011" sheetId="94" r:id="rId100"/>
    <sheet name="51 E036" sheetId="95" r:id="rId101"/>
    <sheet name="51 E043" sheetId="96" r:id="rId102"/>
    <sheet name="52 M001" sheetId="104" r:id="rId103"/>
    <sheet name="53 F571" sheetId="97"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a">#N/A</definedName>
    <definedName name="\b">#N/A</definedName>
    <definedName name="\c" localSheetId="62">#REF!</definedName>
    <definedName name="\c" localSheetId="63">#REF!</definedName>
    <definedName name="\c" localSheetId="1">#REF!</definedName>
    <definedName name="\c" localSheetId="0">#REF!</definedName>
    <definedName name="\c">#REF!</definedName>
    <definedName name="\p">#N/A</definedName>
    <definedName name="\s">#N/A</definedName>
    <definedName name="\z" localSheetId="62">#REF!</definedName>
    <definedName name="\z" localSheetId="63">#REF!</definedName>
    <definedName name="\z" localSheetId="1">#REF!</definedName>
    <definedName name="\z" localSheetId="0">#REF!</definedName>
    <definedName name="\z">#REF!</definedName>
    <definedName name="_________ABR1" localSheetId="62">[1]!ABR&amp;[1]!MAY&amp;[1]!JUN&amp;[1]!JUL&amp;[1]!AGO&amp;[1]!SEP</definedName>
    <definedName name="_________ABR1" localSheetId="63">[1]!ABR&amp;[1]!MAY&amp;[1]!JUN&amp;[1]!JUL&amp;[1]!AGO&amp;[1]!SEP</definedName>
    <definedName name="_________ABR1">[1]!ABR&amp;[1]!MAY&amp;[1]!JUN&amp;[1]!JUL&amp;[1]!AGO&amp;[1]!SEP</definedName>
    <definedName name="_________AGO1" localSheetId="62">[1]!AGO&amp;[1]!SEP&amp;[1]!OCT&amp;[1]!NOV&amp;[1]!DIC</definedName>
    <definedName name="_________AGO1" localSheetId="63">[1]!AGO&amp;[1]!SEP&amp;[1]!OCT&amp;[1]!NOV&amp;[1]!DIC</definedName>
    <definedName name="_________AGO1">[1]!AGO&amp;[1]!SEP&amp;[1]!OCT&amp;[1]!NOV&amp;[1]!DIC</definedName>
    <definedName name="_________FEB1" localSheetId="62">[1]!FEB&amp;[1]!MAR&amp;[1]!ABR&amp;[1]!MAY&amp;[1]!JUN&amp;[1]!JUL</definedName>
    <definedName name="_________FEB1" localSheetId="63">[1]!FEB&amp;[1]!MAR&amp;[1]!ABR&amp;[1]!MAY&amp;[1]!JUN&amp;[1]!JUL</definedName>
    <definedName name="_________FEB1">[1]!FEB&amp;[1]!MAR&amp;[1]!ABR&amp;[1]!MAY&amp;[1]!JUN&amp;[1]!JUL</definedName>
    <definedName name="_________JUL1" localSheetId="62">[1]!JUL&amp;[1]!AGO&amp;[1]!SEP&amp;[1]!OCT&amp;[1]!NOV</definedName>
    <definedName name="_________JUL1" localSheetId="63">[1]!JUL&amp;[1]!AGO&amp;[1]!SEP&amp;[1]!OCT&amp;[1]!NOV</definedName>
    <definedName name="_________JUL1">[1]!JUL&amp;[1]!AGO&amp;[1]!SEP&amp;[1]!OCT&amp;[1]!NOV</definedName>
    <definedName name="_________JUN1" localSheetId="62">[1]!JUN&amp;[1]!JUL&amp;[1]!AGO&amp;[1]!SEP&amp;[1]!OCT</definedName>
    <definedName name="_________JUN1" localSheetId="63">[1]!JUN&amp;[1]!JUL&amp;[1]!AGO&amp;[1]!SEP&amp;[1]!OCT</definedName>
    <definedName name="_________JUN1">[1]!JUN&amp;[1]!JUL&amp;[1]!AGO&amp;[1]!SEP&amp;[1]!OCT</definedName>
    <definedName name="_________MAR1" localSheetId="62">[1]!MAR&amp;[1]!ABR&amp;[1]!MAY&amp;[1]!JUN&amp;[1]!JUL&amp;[1]!AGO</definedName>
    <definedName name="_________MAR1" localSheetId="63">[1]!MAR&amp;[1]!ABR&amp;[1]!MAY&amp;[1]!JUN&amp;[1]!JUL&amp;[1]!AGO</definedName>
    <definedName name="_________MAR1">[1]!MAR&amp;[1]!ABR&amp;[1]!MAY&amp;[1]!JUN&amp;[1]!JUL&amp;[1]!AGO</definedName>
    <definedName name="_________MAY1" localSheetId="62">[1]!MAY&amp;[1]!JUN&amp;[1]!JUL&amp;[1]!AGO&amp;[1]!SEP</definedName>
    <definedName name="_________MAY1" localSheetId="63">[1]!MAY&amp;[1]!JUN&amp;[1]!JUL&amp;[1]!AGO&amp;[1]!SEP</definedName>
    <definedName name="_________MAY1">[1]!MAY&amp;[1]!JUN&amp;[1]!JUL&amp;[1]!AGO&amp;[1]!SEP</definedName>
    <definedName name="_________NOV1" localSheetId="62">[1]!NOV&amp;[1]!DIC</definedName>
    <definedName name="_________NOV1" localSheetId="63">[1]!NOV&amp;[1]!DIC</definedName>
    <definedName name="_________NOV1">[1]!NOV&amp;[1]!DIC</definedName>
    <definedName name="_________OCT1" localSheetId="62">[1]!OCT&amp;[1]!NOV&amp;[1]!DIC</definedName>
    <definedName name="_________OCT1" localSheetId="63">[1]!OCT&amp;[1]!NOV&amp;[1]!DIC</definedName>
    <definedName name="_________OCT1">[1]!OCT&amp;[1]!NOV&amp;[1]!DIC</definedName>
    <definedName name="_________SEP1" localSheetId="62">[1]!SEP&amp;[1]!OCT&amp;[1]!NOV&amp;[1]!DIC</definedName>
    <definedName name="_________SEP1" localSheetId="63">[1]!SEP&amp;[1]!OCT&amp;[1]!NOV&amp;[1]!DIC</definedName>
    <definedName name="_________SEP1">[1]!SEP&amp;[1]!OCT&amp;[1]!NOV&amp;[1]!DIC</definedName>
    <definedName name="________cad179" localSheetId="62">'[2]Mod Eco Controlados 99'!#REF!</definedName>
    <definedName name="________cad179" localSheetId="63">'[2]Mod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62">[1]!FEB&amp;[1]!MAR&amp;[1]!ABR&amp;[1]!MAY&amp;[1]!JUN&amp;[1]!JUL</definedName>
    <definedName name="________FEB1" localSheetId="63">[1]!FEB&amp;[1]!MAR&amp;[1]!ABR&amp;[1]!MAY&amp;[1]!JUN&amp;[1]!JUL</definedName>
    <definedName name="________FEB1">[1]!FEB&amp;[1]!MAR&amp;[1]!ABR&amp;[1]!MAY&amp;[1]!JUN&amp;[1]!JUL</definedName>
    <definedName name="________JUL1" localSheetId="62">[1]!JUL&amp;[1]!AGO&amp;[1]!SEP&amp;[1]!OCT&amp;[1]!NOV</definedName>
    <definedName name="________JUL1" localSheetId="63">[1]!JUL&amp;[1]!AGO&amp;[1]!SEP&amp;[1]!OCT&amp;[1]!NOV</definedName>
    <definedName name="________JUL1">[1]!JUL&amp;[1]!AGO&amp;[1]!SEP&amp;[1]!OCT&amp;[1]!NOV</definedName>
    <definedName name="________JUN1" localSheetId="62">[1]!JUN&amp;[1]!JUL&amp;[1]!AGO&amp;[1]!SEP&amp;[1]!OCT</definedName>
    <definedName name="________JUN1" localSheetId="63">[1]!JUN&amp;[1]!JUL&amp;[1]!AGO&amp;[1]!SEP&amp;[1]!OCT</definedName>
    <definedName name="________JUN1">[1]!JUN&amp;[1]!JUL&amp;[1]!AGO&amp;[1]!SEP&amp;[1]!OCT</definedName>
    <definedName name="________OCT1" localSheetId="62">[1]!OCT&amp;[1]!NOV&amp;[1]!DIC</definedName>
    <definedName name="________OCT1" localSheetId="63">[1]!OCT&amp;[1]!NOV&amp;[1]!DIC</definedName>
    <definedName name="________OCT1">[1]!OCT&amp;[1]!NOV&amp;[1]!DIC</definedName>
    <definedName name="________SEP1" localSheetId="62">[1]!SEP&amp;[1]!OCT&amp;[1]!NOV&amp;[1]!DIC</definedName>
    <definedName name="________SEP1" localSheetId="63">[1]!SEP&amp;[1]!OCT&amp;[1]!NOV&amp;[1]!DIC</definedName>
    <definedName name="________SEP1">[1]!SEP&amp;[1]!OCT&amp;[1]!NOV&amp;[1]!DIC</definedName>
    <definedName name="________smg97">'[3]Premisa macro'!$E$4</definedName>
    <definedName name="_______ABR1" localSheetId="62">[1]!ABR&amp;[1]!MAY&amp;[1]!JUN&amp;[1]!JUL&amp;[1]!AGO&amp;[1]!SEP</definedName>
    <definedName name="_______ABR1" localSheetId="63">[1]!ABR&amp;[1]!MAY&amp;[1]!JUN&amp;[1]!JUL&amp;[1]!AGO&amp;[1]!SEP</definedName>
    <definedName name="_______ABR1">[1]!ABR&amp;[1]!MAY&amp;[1]!JUN&amp;[1]!JUL&amp;[1]!AGO&amp;[1]!SEP</definedName>
    <definedName name="_______ABR2">[4]edofza4!$C$22</definedName>
    <definedName name="_______AGO1" localSheetId="62">[1]!AGO&amp;[1]!SEP&amp;[1]!OCT&amp;[1]!NOV&amp;[1]!DIC</definedName>
    <definedName name="_______AGO1" localSheetId="63">[1]!AGO&amp;[1]!SEP&amp;[1]!OCT&amp;[1]!NOV&amp;[1]!DIC</definedName>
    <definedName name="_______AGO1">[1]!AGO&amp;[1]!SEP&amp;[1]!OCT&amp;[1]!NOV&amp;[1]!DIC</definedName>
    <definedName name="_______AGO2">[4]edofza8!$C$22</definedName>
    <definedName name="_______CFD02" localSheetId="62">#REF!</definedName>
    <definedName name="_______CFD02" localSheetId="63">#REF!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62">[1]!FEB&amp;[1]!MAR&amp;[1]!ABR&amp;[1]!MAY&amp;[1]!JUN&amp;[1]!JUL</definedName>
    <definedName name="_______FEB1" localSheetId="63">[1]!FEB&amp;[1]!MAR&amp;[1]!ABR&amp;[1]!MAY&amp;[1]!JUN&amp;[1]!JUL</definedName>
    <definedName name="_______FEB1">[1]!FEB&amp;[1]!MAR&amp;[1]!ABR&amp;[1]!MAY&amp;[1]!JUN&amp;[1]!JUL</definedName>
    <definedName name="_______FEB2">[4]edofza2!$C$22</definedName>
    <definedName name="_______JUL1" localSheetId="62">[1]!JUL&amp;[1]!AGO&amp;[1]!SEP&amp;[1]!OCT&amp;[1]!NOV</definedName>
    <definedName name="_______JUL1" localSheetId="63">[1]!JUL&amp;[1]!AGO&amp;[1]!SEP&amp;[1]!OCT&amp;[1]!NOV</definedName>
    <definedName name="_______JUL1">[1]!JUL&amp;[1]!AGO&amp;[1]!SEP&amp;[1]!OCT&amp;[1]!NOV</definedName>
    <definedName name="_______JUL2">[4]edofza7!$C$22</definedName>
    <definedName name="_______JUN1" localSheetId="62">[1]!JUN&amp;[1]!JUL&amp;[1]!AGO&amp;[1]!SEP&amp;[1]!OCT</definedName>
    <definedName name="_______JUN1" localSheetId="63">[1]!JUN&amp;[1]!JUL&amp;[1]!AGO&amp;[1]!SEP&amp;[1]!OCT</definedName>
    <definedName name="_______JUN1">[1]!JUN&amp;[1]!JUL&amp;[1]!AGO&amp;[1]!SEP&amp;[1]!OCT</definedName>
    <definedName name="_______JUN2">[4]edofza6!$C$22</definedName>
    <definedName name="_______MAR1" localSheetId="62">[1]!MAR&amp;[1]!ABR&amp;[1]!MAY&amp;[1]!JUN&amp;[1]!JUL&amp;[1]!AGO</definedName>
    <definedName name="_______MAR1" localSheetId="63">[1]!MAR&amp;[1]!ABR&amp;[1]!MAY&amp;[1]!JUN&amp;[1]!JUL&amp;[1]!AGO</definedName>
    <definedName name="_______MAR1">[1]!MAR&amp;[1]!ABR&amp;[1]!MAY&amp;[1]!JUN&amp;[1]!JUL&amp;[1]!AGO</definedName>
    <definedName name="_______MAR2">[4]edofza3!$C$22</definedName>
    <definedName name="_______MAY1" localSheetId="62">[1]!MAY&amp;[1]!JUN&amp;[1]!JUL&amp;[1]!AGO&amp;[1]!SEP</definedName>
    <definedName name="_______MAY1" localSheetId="63">[1]!MAY&amp;[1]!JUN&amp;[1]!JUL&amp;[1]!AGO&amp;[1]!SEP</definedName>
    <definedName name="_______MAY1">[1]!MAY&amp;[1]!JUN&amp;[1]!JUL&amp;[1]!AGO&amp;[1]!SEP</definedName>
    <definedName name="_______MAY2">[4]edofza5!$C$22</definedName>
    <definedName name="_______NOV1" localSheetId="62">[1]!NOV&amp;[1]!DIC</definedName>
    <definedName name="_______NOV1" localSheetId="63">[1]!NOV&amp;[1]!DIC</definedName>
    <definedName name="_______NOV1">[1]!NOV&amp;[1]!DIC</definedName>
    <definedName name="_______NOV2">[4]edofza11!$C$43</definedName>
    <definedName name="_______OCT1" localSheetId="62">[1]!OCT&amp;[1]!NOV&amp;[1]!DIC</definedName>
    <definedName name="_______OCT1" localSheetId="63">[1]!OCT&amp;[1]!NOV&amp;[1]!DIC</definedName>
    <definedName name="_______OCT1">[1]!OCT&amp;[1]!NOV&amp;[1]!DIC</definedName>
    <definedName name="_______OCT2">[4]edofza10!$C$22</definedName>
    <definedName name="_______PIB08" localSheetId="62">#REF!</definedName>
    <definedName name="_______PIB08" localSheetId="63">#REF!</definedName>
    <definedName name="_______PIB08" localSheetId="1">#REF!</definedName>
    <definedName name="_______PIB08" localSheetId="0">#REF!</definedName>
    <definedName name="_______PIB08">#REF!</definedName>
    <definedName name="_______SEP1" localSheetId="62">[1]!SEP&amp;[1]!OCT&amp;[1]!NOV&amp;[1]!DIC</definedName>
    <definedName name="_______SEP1" localSheetId="63">[1]!SEP&amp;[1]!OCT&amp;[1]!NOV&amp;[1]!DIC</definedName>
    <definedName name="_______SEP1">[1]!SEP&amp;[1]!OCT&amp;[1]!NOV&amp;[1]!DIC</definedName>
    <definedName name="_______SEP2">[4]edofza9!$C$22</definedName>
    <definedName name="_______smg97">'[5]Premisa macro'!$E$4</definedName>
    <definedName name="_______syt03" localSheetId="62">#REF!</definedName>
    <definedName name="_______syt03" localSheetId="63">#REF!</definedName>
    <definedName name="_______syt03" localSheetId="1">#REF!</definedName>
    <definedName name="_______syt03" localSheetId="0">#REF!</definedName>
    <definedName name="_______syt03">#REF!</definedName>
    <definedName name="_______TDC2001">'[6]Tipos de Cambio'!$C$4</definedName>
    <definedName name="______ABR1" localSheetId="62">[1]!ABR&amp;[1]!MAY&amp;[1]!JUN&amp;[1]!JUL&amp;[1]!AGO&amp;[1]!SEP</definedName>
    <definedName name="______ABR1" localSheetId="63">[1]!ABR&amp;[1]!MAY&amp;[1]!JUN&amp;[1]!JUL&amp;[1]!AGO&amp;[1]!SEP</definedName>
    <definedName name="______ABR1">[1]!ABR&amp;[1]!MAY&amp;[1]!JUN&amp;[1]!JUL&amp;[1]!AGO&amp;[1]!SEP</definedName>
    <definedName name="______ABR2">[4]edofza4!$C$22</definedName>
    <definedName name="______AGO1" localSheetId="62">[1]!AGO&amp;[1]!SEP&amp;[1]!OCT&amp;[1]!NOV&amp;[1]!DIC</definedName>
    <definedName name="______AGO1" localSheetId="63">[1]!AGO&amp;[1]!SEP&amp;[1]!OCT&amp;[1]!NOV&amp;[1]!DIC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62">[1]!FEB&amp;[1]!MAR&amp;[1]!ABR&amp;[1]!MAY&amp;[1]!JUN&amp;[1]!JUL</definedName>
    <definedName name="______FEB1" localSheetId="63">[1]!FEB&amp;[1]!MAR&amp;[1]!ABR&amp;[1]!MAY&amp;[1]!JUN&amp;[1]!JUL</definedName>
    <definedName name="______FEB1">[1]!FEB&amp;[1]!MAR&amp;[1]!ABR&amp;[1]!MAY&amp;[1]!JUN&amp;[1]!JUL</definedName>
    <definedName name="______FEB2">[4]edofza2!$C$22</definedName>
    <definedName name="______JUL1" localSheetId="62">[1]!JUL&amp;[1]!AGO&amp;[1]!SEP&amp;[1]!OCT&amp;[1]!NOV</definedName>
    <definedName name="______JUL1" localSheetId="63">[1]!JUL&amp;[1]!AGO&amp;[1]!SEP&amp;[1]!OCT&amp;[1]!NOV</definedName>
    <definedName name="______JUL1">[1]!JUL&amp;[1]!AGO&amp;[1]!SEP&amp;[1]!OCT&amp;[1]!NOV</definedName>
    <definedName name="______JUL2">[4]edofza7!$C$22</definedName>
    <definedName name="______JUN1" localSheetId="62">[1]!JUN&amp;[1]!JUL&amp;[1]!AGO&amp;[1]!SEP&amp;[1]!OCT</definedName>
    <definedName name="______JUN1" localSheetId="63">[1]!JUN&amp;[1]!JUL&amp;[1]!AGO&amp;[1]!SEP&amp;[1]!OCT</definedName>
    <definedName name="______JUN1">[1]!JUN&amp;[1]!JUL&amp;[1]!AGO&amp;[1]!SEP&amp;[1]!OCT</definedName>
    <definedName name="______JUN2">[4]edofza6!$C$22</definedName>
    <definedName name="______MAR1" localSheetId="62">[1]!MAR&amp;[1]!ABR&amp;[1]!MAY&amp;[1]!JUN&amp;[1]!JUL&amp;[1]!AGO</definedName>
    <definedName name="______MAR1" localSheetId="63">[1]!MAR&amp;[1]!ABR&amp;[1]!MAY&amp;[1]!JUN&amp;[1]!JUL&amp;[1]!AGO</definedName>
    <definedName name="______MAR1">[1]!MAR&amp;[1]!ABR&amp;[1]!MAY&amp;[1]!JUN&amp;[1]!JUL&amp;[1]!AGO</definedName>
    <definedName name="______MAR2">[4]edofza3!$C$22</definedName>
    <definedName name="______MAY1" localSheetId="62">[1]!MAY&amp;[1]!JUN&amp;[1]!JUL&amp;[1]!AGO&amp;[1]!SEP</definedName>
    <definedName name="______MAY1" localSheetId="63">[1]!MAY&amp;[1]!JUN&amp;[1]!JUL&amp;[1]!AGO&amp;[1]!SEP</definedName>
    <definedName name="______MAY1">[1]!MAY&amp;[1]!JUN&amp;[1]!JUL&amp;[1]!AGO&amp;[1]!SEP</definedName>
    <definedName name="______MAY2">[4]edofza5!$C$22</definedName>
    <definedName name="______NOV1" localSheetId="62">[1]!NOV&amp;[1]!DIC</definedName>
    <definedName name="______NOV1" localSheetId="63">[1]!NOV&amp;[1]!DIC</definedName>
    <definedName name="______NOV1">[1]!NOV&amp;[1]!DIC</definedName>
    <definedName name="______NOV2">[4]edofza11!$C$43</definedName>
    <definedName name="______OCT1" localSheetId="62">[1]!OCT&amp;[1]!NOV&amp;[1]!DIC</definedName>
    <definedName name="______OCT1" localSheetId="63">[1]!OCT&amp;[1]!NOV&amp;[1]!DIC</definedName>
    <definedName name="______OCT1">[1]!OCT&amp;[1]!NOV&amp;[1]!DIC</definedName>
    <definedName name="______OCT2">[4]edofza10!$C$22</definedName>
    <definedName name="______SEP1" localSheetId="62">[1]!SEP&amp;[1]!OCT&amp;[1]!NOV&amp;[1]!DIC</definedName>
    <definedName name="______SEP1" localSheetId="63">[1]!SEP&amp;[1]!OCT&amp;[1]!NOV&amp;[1]!DIC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62">[1]!ABR&amp;[1]!MAY&amp;[1]!JUN&amp;[1]!JUL&amp;[1]!AGO&amp;[1]!SEP</definedName>
    <definedName name="_____ABR1" localSheetId="63">[1]!ABR&amp;[1]!MAY&amp;[1]!JUN&amp;[1]!JUL&amp;[1]!AGO&amp;[1]!SEP</definedName>
    <definedName name="_____ABR1">[1]!ABR&amp;[1]!MAY&amp;[1]!JUN&amp;[1]!JUL&amp;[1]!AGO&amp;[1]!SEP</definedName>
    <definedName name="_____ABR2">[4]edofza4!$C$22</definedName>
    <definedName name="_____AGO1" localSheetId="62">[1]!AGO&amp;[1]!SEP&amp;[1]!OCT&amp;[1]!NOV&amp;[1]!DIC</definedName>
    <definedName name="_____AGO1" localSheetId="63">[1]!AGO&amp;[1]!SEP&amp;[1]!OCT&amp;[1]!NOV&amp;[1]!DIC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62">[1]!FEB&amp;[1]!MAR&amp;[1]!ABR&amp;[1]!MAY&amp;[1]!JUN&amp;[1]!JUL</definedName>
    <definedName name="_____FEB1" localSheetId="63">[1]!FEB&amp;[1]!MAR&amp;[1]!ABR&amp;[1]!MAY&amp;[1]!JUN&amp;[1]!JUL</definedName>
    <definedName name="_____FEB1">[1]!FEB&amp;[1]!MAR&amp;[1]!ABR&amp;[1]!MAY&amp;[1]!JUN&amp;[1]!JUL</definedName>
    <definedName name="_____FEB2">[4]edofza2!$C$22</definedName>
    <definedName name="_____JUL1" localSheetId="62">[1]!JUL&amp;[1]!AGO&amp;[1]!SEP&amp;[1]!OCT&amp;[1]!NOV</definedName>
    <definedName name="_____JUL1" localSheetId="63">[1]!JUL&amp;[1]!AGO&amp;[1]!SEP&amp;[1]!OCT&amp;[1]!NOV</definedName>
    <definedName name="_____JUL1">[1]!JUL&amp;[1]!AGO&amp;[1]!SEP&amp;[1]!OCT&amp;[1]!NOV</definedName>
    <definedName name="_____JUL2">[4]edofza7!$C$22</definedName>
    <definedName name="_____JUN1" localSheetId="62">[1]!JUN&amp;[1]!JUL&amp;[1]!AGO&amp;[1]!SEP&amp;[1]!OCT</definedName>
    <definedName name="_____JUN1" localSheetId="63">[1]!JUN&amp;[1]!JUL&amp;[1]!AGO&amp;[1]!SEP&amp;[1]!OCT</definedName>
    <definedName name="_____JUN1">[1]!JUN&amp;[1]!JUL&amp;[1]!AGO&amp;[1]!SEP&amp;[1]!OCT</definedName>
    <definedName name="_____JUN2">[4]edofza6!$C$22</definedName>
    <definedName name="_____MAR1" localSheetId="62">[1]!MAR&amp;[1]!ABR&amp;[1]!MAY&amp;[1]!JUN&amp;[1]!JUL&amp;[1]!AGO</definedName>
    <definedName name="_____MAR1" localSheetId="63">[1]!MAR&amp;[1]!ABR&amp;[1]!MAY&amp;[1]!JUN&amp;[1]!JUL&amp;[1]!AGO</definedName>
    <definedName name="_____MAR1">[1]!MAR&amp;[1]!ABR&amp;[1]!MAY&amp;[1]!JUN&amp;[1]!JUL&amp;[1]!AGO</definedName>
    <definedName name="_____MAR2">[4]edofza3!$C$22</definedName>
    <definedName name="_____MAY1" localSheetId="62">[1]!MAY&amp;[1]!JUN&amp;[1]!JUL&amp;[1]!AGO&amp;[1]!SEP</definedName>
    <definedName name="_____MAY1" localSheetId="63">[1]!MAY&amp;[1]!JUN&amp;[1]!JUL&amp;[1]!AGO&amp;[1]!SEP</definedName>
    <definedName name="_____MAY1">[1]!MAY&amp;[1]!JUN&amp;[1]!JUL&amp;[1]!AGO&amp;[1]!SEP</definedName>
    <definedName name="_____MAY2">[4]edofza5!$C$22</definedName>
    <definedName name="_____NOV1" localSheetId="62">[1]!NOV&amp;[1]!DIC</definedName>
    <definedName name="_____NOV1" localSheetId="63">[1]!NOV&amp;[1]!DIC</definedName>
    <definedName name="_____NOV1">[1]!NOV&amp;[1]!DIC</definedName>
    <definedName name="_____NOV2">[4]edofza11!$C$43</definedName>
    <definedName name="_____OCT1" localSheetId="62">[1]!OCT&amp;[1]!NOV&amp;[1]!DIC</definedName>
    <definedName name="_____OCT1" localSheetId="63">[1]!OCT&amp;[1]!NOV&amp;[1]!DIC</definedName>
    <definedName name="_____OCT1">[1]!OCT&amp;[1]!NOV&amp;[1]!DIC</definedName>
    <definedName name="_____OCT2">[4]edofza10!$C$22</definedName>
    <definedName name="_____SEP1" localSheetId="62">[1]!SEP&amp;[1]!OCT&amp;[1]!NOV&amp;[1]!DIC</definedName>
    <definedName name="_____SEP1" localSheetId="63">[1]!SEP&amp;[1]!OCT&amp;[1]!NOV&amp;[1]!DIC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62">[1]!ABR&amp;[1]!MAY&amp;[1]!JUN&amp;[1]!JUL&amp;[1]!AGO&amp;[1]!SEP</definedName>
    <definedName name="____ABR1" localSheetId="63">[1]!ABR&amp;[1]!MAY&amp;[1]!JUN&amp;[1]!JUL&amp;[1]!AGO&amp;[1]!SEP</definedName>
    <definedName name="____ABR1">[1]!ABR&amp;[1]!MAY&amp;[1]!JUN&amp;[1]!JUL&amp;[1]!AGO&amp;[1]!SEP</definedName>
    <definedName name="____ABR2">[4]edofza4!$C$22</definedName>
    <definedName name="____AGO1" localSheetId="62">[1]!AGO&amp;[1]!SEP&amp;[1]!OCT&amp;[1]!NOV&amp;[1]!DIC</definedName>
    <definedName name="____AGO1" localSheetId="63">[1]!AGO&amp;[1]!SEP&amp;[1]!OCT&amp;[1]!NOV&amp;[1]!DIC</definedName>
    <definedName name="____AGO1">[1]!AGO&amp;[1]!SEP&amp;[1]!OCT&amp;[1]!NOV&amp;[1]!DIC</definedName>
    <definedName name="____AGO2">[4]edofza8!$C$22</definedName>
    <definedName name="____ASA96" localSheetId="62">#REF!</definedName>
    <definedName name="____ASA96" localSheetId="63">#REF!</definedName>
    <definedName name="____ASA96" localSheetId="1">#REF!</definedName>
    <definedName name="____ASA96" localSheetId="0">#REF!</definedName>
    <definedName name="____ASA96">#REF!</definedName>
    <definedName name="____cad179" localSheetId="62">'[2]Mod Eco Controlados 99'!#REF!</definedName>
    <definedName name="____cad179" localSheetId="63">'[2]Mod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62" hidden="1">{"Bruto",#N/A,FALSE,"CONV3T.XLS";"Neto",#N/A,FALSE,"CONV3T.XLS";"UnoB",#N/A,FALSE,"CONV3T.XLS";"Bruto",#N/A,FALSE,"CONV4T.XLS";"Neto",#N/A,FALSE,"CONV4T.XLS";"UnoB",#N/A,FALSE,"CONV4T.XLS"}</definedName>
    <definedName name="____CAN2" localSheetId="63"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62" hidden="1">{"Bruto",#N/A,FALSE,"CONV3T.XLS";"Neto",#N/A,FALSE,"CONV3T.XLS";"UnoB",#N/A,FALSE,"CONV3T.XLS";"Bruto",#N/A,FALSE,"CONV4T.XLS";"Neto",#N/A,FALSE,"CONV4T.XLS";"UnoB",#N/A,FALSE,"CONV4T.XLS"}</definedName>
    <definedName name="____CAN4" localSheetId="63"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2">#REF!</definedName>
    <definedName name="____CFD02" localSheetId="63">#REF!</definedName>
    <definedName name="____CFD02" localSheetId="1">#REF!</definedName>
    <definedName name="____CFD02" localSheetId="0">#REF!</definedName>
    <definedName name="____CFD02">#REF!</definedName>
    <definedName name="____CFE96" localSheetId="62">#REF!</definedName>
    <definedName name="____CFE96" localSheetId="63">#REF!</definedName>
    <definedName name="____CFE96" localSheetId="1">#REF!</definedName>
    <definedName name="____CFE96" localSheetId="0">#REF!</definedName>
    <definedName name="____CFE96">#REF!</definedName>
    <definedName name="____CON96" localSheetId="62">#REF!</definedName>
    <definedName name="____CON96" localSheetId="63">#REF!</definedName>
    <definedName name="____CON96" localSheetId="1">#REF!</definedName>
    <definedName name="____CON96" localSheetId="0">#REF!</definedName>
    <definedName name="____CON96">#REF!</definedName>
    <definedName name="____COR4" localSheetId="62" hidden="1">{"Bruto",#N/A,FALSE,"CONV3T.XLS";"Neto",#N/A,FALSE,"CONV3T.XLS";"UnoB",#N/A,FALSE,"CONV3T.XLS";"Bruto",#N/A,FALSE,"CONV4T.XLS";"Neto",#N/A,FALSE,"CONV4T.XLS";"UnoB",#N/A,FALSE,"CONV4T.XLS"}</definedName>
    <definedName name="____COR4" localSheetId="63"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62" hidden="1">{"Bruto",#N/A,FALSE,"CONV3T.XLS";"Neto",#N/A,FALSE,"CONV3T.XLS";"UnoB",#N/A,FALSE,"CONV3T.XLS";"Bruto",#N/A,FALSE,"CONV4T.XLS";"Neto",#N/A,FALSE,"CONV4T.XLS";"UnoB",#N/A,FALSE,"CONV4T.XLS"}</definedName>
    <definedName name="____COS4" localSheetId="63"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62" hidden="1">{"Bruto",#N/A,FALSE,"CONV3T.XLS";"Neto",#N/A,FALSE,"CONV3T.XLS";"UnoB",#N/A,FALSE,"CONV3T.XLS";"Bruto",#N/A,FALSE,"CONV4T.XLS";"Neto",#N/A,FALSE,"CONV4T.XLS";"UnoB",#N/A,FALSE,"CONV4T.XLS"}</definedName>
    <definedName name="____ee1" localSheetId="63"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62" hidden="1">{"Bruto",#N/A,FALSE,"CONV3T.XLS";"Neto",#N/A,FALSE,"CONV3T.XLS";"UnoB",#N/A,FALSE,"CONV3T.XLS";"Bruto",#N/A,FALSE,"CONV4T.XLS";"Neto",#N/A,FALSE,"CONV4T.XLS";"UnoB",#N/A,FALSE,"CONV4T.XLS"}</definedName>
    <definedName name="____esc2" localSheetId="63"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62" hidden="1">{"Bruto",#N/A,FALSE,"CONV3T.XLS";"Neto",#N/A,FALSE,"CONV3T.XLS";"UnoB",#N/A,FALSE,"CONV3T.XLS";"Bruto",#N/A,FALSE,"CONV4T.XLS";"Neto",#N/A,FALSE,"CONV4T.XLS";"UnoB",#N/A,FALSE,"CONV4T.XLS"}</definedName>
    <definedName name="____ESC4" localSheetId="63"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62">[1]!FEB&amp;[1]!MAR&amp;[1]!ABR&amp;[1]!MAY&amp;[1]!JUN&amp;[1]!JUL</definedName>
    <definedName name="____FEB1" localSheetId="63">[1]!FEB&amp;[1]!MAR&amp;[1]!ABR&amp;[1]!MAY&amp;[1]!JUN&amp;[1]!JUL</definedName>
    <definedName name="____FEB1">[1]!FEB&amp;[1]!MAR&amp;[1]!ABR&amp;[1]!MAY&amp;[1]!JUN&amp;[1]!JUL</definedName>
    <definedName name="____FEB2">[4]edofza2!$C$22</definedName>
    <definedName name="____JUL1" localSheetId="62">[1]!JUL&amp;[1]!AGO&amp;[1]!SEP&amp;[1]!OCT&amp;[1]!NOV</definedName>
    <definedName name="____JUL1" localSheetId="63">[1]!JUL&amp;[1]!AGO&amp;[1]!SEP&amp;[1]!OCT&amp;[1]!NOV</definedName>
    <definedName name="____JUL1">[1]!JUL&amp;[1]!AGO&amp;[1]!SEP&amp;[1]!OCT&amp;[1]!NOV</definedName>
    <definedName name="____JUL2">[4]edofza7!$C$22</definedName>
    <definedName name="____JUN1" localSheetId="62">[1]!JUN&amp;[1]!JUL&amp;[1]!AGO&amp;[1]!SEP&amp;[1]!OCT</definedName>
    <definedName name="____JUN1" localSheetId="63">[1]!JUN&amp;[1]!JUL&amp;[1]!AGO&amp;[1]!SEP&amp;[1]!OCT</definedName>
    <definedName name="____JUN1">[1]!JUN&amp;[1]!JUL&amp;[1]!AGO&amp;[1]!SEP&amp;[1]!OCT</definedName>
    <definedName name="____JUN2">[4]edofza6!$C$22</definedName>
    <definedName name="____MAR1" localSheetId="62">[1]!MAR&amp;[1]!ABR&amp;[1]!MAY&amp;[1]!JUN&amp;[1]!JUL&amp;[1]!AGO</definedName>
    <definedName name="____MAR1" localSheetId="63">[1]!MAR&amp;[1]!ABR&amp;[1]!MAY&amp;[1]!JUN&amp;[1]!JUL&amp;[1]!AGO</definedName>
    <definedName name="____MAR1">[1]!MAR&amp;[1]!ABR&amp;[1]!MAY&amp;[1]!JUN&amp;[1]!JUL&amp;[1]!AGO</definedName>
    <definedName name="____MAR2">[4]edofza3!$C$22</definedName>
    <definedName name="____MAY1" localSheetId="62">[1]!MAY&amp;[1]!JUN&amp;[1]!JUL&amp;[1]!AGO&amp;[1]!SEP</definedName>
    <definedName name="____MAY1" localSheetId="63">[1]!MAY&amp;[1]!JUN&amp;[1]!JUL&amp;[1]!AGO&amp;[1]!SEP</definedName>
    <definedName name="____MAY1">[1]!MAY&amp;[1]!JUN&amp;[1]!JUL&amp;[1]!AGO&amp;[1]!SEP</definedName>
    <definedName name="____MAY2">[4]edofza5!$C$22</definedName>
    <definedName name="____mor2" localSheetId="62" hidden="1">{"Bruto",#N/A,FALSE,"CONV3T.XLS";"Neto",#N/A,FALSE,"CONV3T.XLS";"UnoB",#N/A,FALSE,"CONV3T.XLS";"Bruto",#N/A,FALSE,"CONV4T.XLS";"Neto",#N/A,FALSE,"CONV4T.XLS";"UnoB",#N/A,FALSE,"CONV4T.XLS"}</definedName>
    <definedName name="____mor2" localSheetId="63"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62" hidden="1">{"Bruto",#N/A,FALSE,"CONV3T.XLS";"Neto",#N/A,FALSE,"CONV3T.XLS";"UnoB",#N/A,FALSE,"CONV3T.XLS";"Bruto",#N/A,FALSE,"CONV4T.XLS";"Neto",#N/A,FALSE,"CONV4T.XLS";"UnoB",#N/A,FALSE,"CONV4T.XLS"}</definedName>
    <definedName name="____MOR4" localSheetId="63"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62">[1]!NOV&amp;[1]!DIC</definedName>
    <definedName name="____NOV1" localSheetId="63">[1]!NOV&amp;[1]!DIC</definedName>
    <definedName name="____NOV1">[1]!NOV&amp;[1]!DIC</definedName>
    <definedName name="____NOV2">[4]edofza11!$C$43</definedName>
    <definedName name="____OCT1" localSheetId="62">[1]!OCT&amp;[1]!NOV&amp;[1]!DIC</definedName>
    <definedName name="____OCT1" localSheetId="63">[1]!OCT&amp;[1]!NOV&amp;[1]!DIC</definedName>
    <definedName name="____OCT1">[1]!OCT&amp;[1]!NOV&amp;[1]!DIC</definedName>
    <definedName name="____OCT2">[4]edofza10!$C$22</definedName>
    <definedName name="____pa2" localSheetId="62" hidden="1">{"Bruto",#N/A,FALSE,"CONV3T.XLS";"Neto",#N/A,FALSE,"CONV3T.XLS";"UnoB",#N/A,FALSE,"CONV3T.XLS";"Bruto",#N/A,FALSE,"CONV4T.XLS";"Neto",#N/A,FALSE,"CONV4T.XLS";"UnoB",#N/A,FALSE,"CONV4T.XLS"}</definedName>
    <definedName name="____pa2" localSheetId="63"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62" hidden="1">{"Bruto",#N/A,FALSE,"CONV3T.XLS";"Neto",#N/A,FALSE,"CONV3T.XLS";"UnoB",#N/A,FALSE,"CONV3T.XLS";"Bruto",#N/A,FALSE,"CONV4T.XLS";"Neto",#N/A,FALSE,"CONV4T.XLS";"UnoB",#N/A,FALSE,"CONV4T.XLS"}</definedName>
    <definedName name="____PAJ4" localSheetId="63"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2">#REF!</definedName>
    <definedName name="____PEM96" localSheetId="63">#REF!</definedName>
    <definedName name="____PEM96" localSheetId="1">#REF!</definedName>
    <definedName name="____PEM96" localSheetId="0">#REF!</definedName>
    <definedName name="____PEM96">#REF!</definedName>
    <definedName name="____PIB08" localSheetId="62">#REF!</definedName>
    <definedName name="____PIB08" localSheetId="63">#REF!</definedName>
    <definedName name="____PIB08" localSheetId="1">#REF!</definedName>
    <definedName name="____PIB08" localSheetId="0">#REF!</definedName>
    <definedName name="____PIB08">#REF!</definedName>
    <definedName name="____PIP96" localSheetId="62">#REF!</definedName>
    <definedName name="____PIP96" localSheetId="63">#REF!</definedName>
    <definedName name="____PIP96" localSheetId="1">#REF!</definedName>
    <definedName name="____PIP96" localSheetId="0">#REF!</definedName>
    <definedName name="____PIP96">#REF!</definedName>
    <definedName name="____SEP1" localSheetId="62">[1]!SEP&amp;[1]!OCT&amp;[1]!NOV&amp;[1]!DIC</definedName>
    <definedName name="____SEP1" localSheetId="63">[1]!SEP&amp;[1]!OCT&amp;[1]!NOV&amp;[1]!DIC</definedName>
    <definedName name="____SEP1">[1]!SEP&amp;[1]!OCT&amp;[1]!NOV&amp;[1]!DIC</definedName>
    <definedName name="____SEP2">[4]edofza9!$C$22</definedName>
    <definedName name="____smg97">'[5]Premisa macro'!$E$4</definedName>
    <definedName name="____syt03" localSheetId="62">#REF!</definedName>
    <definedName name="____syt03" localSheetId="63">#REF!</definedName>
    <definedName name="____syt03" localSheetId="1">#REF!</definedName>
    <definedName name="____syt03" localSheetId="0">#REF!</definedName>
    <definedName name="____syt03">#REF!</definedName>
    <definedName name="____TDC2001">'[6]Tipos de Cambio'!$C$4</definedName>
    <definedName name="____tul2" localSheetId="62" hidden="1">{"Bruto",#N/A,FALSE,"CONV3T.XLS";"Neto",#N/A,FALSE,"CONV3T.XLS";"UnoB",#N/A,FALSE,"CONV3T.XLS";"Bruto",#N/A,FALSE,"CONV4T.XLS";"Neto",#N/A,FALSE,"CONV4T.XLS";"UnoB",#N/A,FALSE,"CONV4T.XLS"}</definedName>
    <definedName name="____tul2" localSheetId="63"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62" hidden="1">{"Bruto",#N/A,FALSE,"CONV3T.XLS";"Neto",#N/A,FALSE,"CONV3T.XLS";"UnoB",#N/A,FALSE,"CONV3T.XLS";"Bruto",#N/A,FALSE,"CONV4T.XLS";"Neto",#N/A,FALSE,"CONV4T.XLS";"UnoB",#N/A,FALSE,"CONV4T.XLS"}</definedName>
    <definedName name="____TUL4" localSheetId="63"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62" hidden="1">{"Bruto",#N/A,FALSE,"CONV3T.XLS";"Neto",#N/A,FALSE,"CONV3T.XLS";"UnoB",#N/A,FALSE,"CONV3T.XLS";"Bruto",#N/A,FALSE,"CONV4T.XLS";"Neto",#N/A,FALSE,"CONV4T.XLS";"UnoB",#N/A,FALSE,"CONV4T.XLS"}</definedName>
    <definedName name="____WRN4444" localSheetId="63"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62">#REF!</definedName>
    <definedName name="___ASA96" localSheetId="63">#REF!</definedName>
    <definedName name="___ASA96" localSheetId="1">#REF!</definedName>
    <definedName name="___ASA96" localSheetId="0">#REF!</definedName>
    <definedName name="___ASA96">#REF!</definedName>
    <definedName name="___cad179" localSheetId="62">'[2]Mod Eco Controlados 99'!#REF!</definedName>
    <definedName name="___cad179" localSheetId="63">'[2]Mod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62" hidden="1">{"Bruto",#N/A,FALSE,"CONV3T.XLS";"Neto",#N/A,FALSE,"CONV3T.XLS";"UnoB",#N/A,FALSE,"CONV3T.XLS";"Bruto",#N/A,FALSE,"CONV4T.XLS";"Neto",#N/A,FALSE,"CONV4T.XLS";"UnoB",#N/A,FALSE,"CONV4T.XLS"}</definedName>
    <definedName name="___CAN2" localSheetId="63"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62" hidden="1">{"Bruto",#N/A,FALSE,"CONV3T.XLS";"Neto",#N/A,FALSE,"CONV3T.XLS";"UnoB",#N/A,FALSE,"CONV3T.XLS";"Bruto",#N/A,FALSE,"CONV4T.XLS";"Neto",#N/A,FALSE,"CONV4T.XLS";"UnoB",#N/A,FALSE,"CONV4T.XLS"}</definedName>
    <definedName name="___CAN4" localSheetId="63"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2">#REF!</definedName>
    <definedName name="___CFD02" localSheetId="63">#REF!</definedName>
    <definedName name="___CFD02" localSheetId="1">#REF!</definedName>
    <definedName name="___CFD02" localSheetId="0">#REF!</definedName>
    <definedName name="___CFD02">#REF!</definedName>
    <definedName name="___CFE96" localSheetId="62">#REF!</definedName>
    <definedName name="___CFE96" localSheetId="63">#REF!</definedName>
    <definedName name="___CFE96" localSheetId="1">#REF!</definedName>
    <definedName name="___CFE96" localSheetId="0">#REF!</definedName>
    <definedName name="___CFE96">#REF!</definedName>
    <definedName name="___CON96" localSheetId="62">#REF!</definedName>
    <definedName name="___CON96" localSheetId="63">#REF!</definedName>
    <definedName name="___CON96" localSheetId="1">#REF!</definedName>
    <definedName name="___CON96" localSheetId="0">#REF!</definedName>
    <definedName name="___CON96">#REF!</definedName>
    <definedName name="___COR4" localSheetId="62" hidden="1">{"Bruto",#N/A,FALSE,"CONV3T.XLS";"Neto",#N/A,FALSE,"CONV3T.XLS";"UnoB",#N/A,FALSE,"CONV3T.XLS";"Bruto",#N/A,FALSE,"CONV4T.XLS";"Neto",#N/A,FALSE,"CONV4T.XLS";"UnoB",#N/A,FALSE,"CONV4T.XLS"}</definedName>
    <definedName name="___COR4" localSheetId="63"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62" hidden="1">{"Bruto",#N/A,FALSE,"CONV3T.XLS";"Neto",#N/A,FALSE,"CONV3T.XLS";"UnoB",#N/A,FALSE,"CONV3T.XLS";"Bruto",#N/A,FALSE,"CONV4T.XLS";"Neto",#N/A,FALSE,"CONV4T.XLS";"UnoB",#N/A,FALSE,"CONV4T.XLS"}</definedName>
    <definedName name="___COS4" localSheetId="63"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62" hidden="1">{"Bruto",#N/A,FALSE,"CONV3T.XLS";"Neto",#N/A,FALSE,"CONV3T.XLS";"UnoB",#N/A,FALSE,"CONV3T.XLS";"Bruto",#N/A,FALSE,"CONV4T.XLS";"Neto",#N/A,FALSE,"CONV4T.XLS";"UnoB",#N/A,FALSE,"CONV4T.XLS"}</definedName>
    <definedName name="___ee1" localSheetId="63"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62" hidden="1">{"Bruto",#N/A,FALSE,"CONV3T.XLS";"Neto",#N/A,FALSE,"CONV3T.XLS";"UnoB",#N/A,FALSE,"CONV3T.XLS";"Bruto",#N/A,FALSE,"CONV4T.XLS";"Neto",#N/A,FALSE,"CONV4T.XLS";"UnoB",#N/A,FALSE,"CONV4T.XLS"}</definedName>
    <definedName name="___esc2" localSheetId="63"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62" hidden="1">{"Bruto",#N/A,FALSE,"CONV3T.XLS";"Neto",#N/A,FALSE,"CONV3T.XLS";"UnoB",#N/A,FALSE,"CONV3T.XLS";"Bruto",#N/A,FALSE,"CONV4T.XLS";"Neto",#N/A,FALSE,"CONV4T.XLS";"UnoB",#N/A,FALSE,"CONV4T.XLS"}</definedName>
    <definedName name="___ESC4" localSheetId="63"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62" hidden="1">{"Bruto",#N/A,FALSE,"CONV3T.XLS";"Neto",#N/A,FALSE,"CONV3T.XLS";"UnoB",#N/A,FALSE,"CONV3T.XLS";"Bruto",#N/A,FALSE,"CONV4T.XLS";"Neto",#N/A,FALSE,"CONV4T.XLS";"UnoB",#N/A,FALSE,"CONV4T.XLS"}</definedName>
    <definedName name="___mor2" localSheetId="63"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62" hidden="1">{"Bruto",#N/A,FALSE,"CONV3T.XLS";"Neto",#N/A,FALSE,"CONV3T.XLS";"UnoB",#N/A,FALSE,"CONV3T.XLS";"Bruto",#N/A,FALSE,"CONV4T.XLS";"Neto",#N/A,FALSE,"CONV4T.XLS";"UnoB",#N/A,FALSE,"CONV4T.XLS"}</definedName>
    <definedName name="___MOR4" localSheetId="63"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62" hidden="1">{"Bruto",#N/A,FALSE,"CONV3T.XLS";"Neto",#N/A,FALSE,"CONV3T.XLS";"UnoB",#N/A,FALSE,"CONV3T.XLS";"Bruto",#N/A,FALSE,"CONV4T.XLS";"Neto",#N/A,FALSE,"CONV4T.XLS";"UnoB",#N/A,FALSE,"CONV4T.XLS"}</definedName>
    <definedName name="___pa2" localSheetId="63"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62" hidden="1">{"Bruto",#N/A,FALSE,"CONV3T.XLS";"Neto",#N/A,FALSE,"CONV3T.XLS";"UnoB",#N/A,FALSE,"CONV3T.XLS";"Bruto",#N/A,FALSE,"CONV4T.XLS";"Neto",#N/A,FALSE,"CONV4T.XLS";"UnoB",#N/A,FALSE,"CONV4T.XLS"}</definedName>
    <definedName name="___PAJ4" localSheetId="63"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2">#REF!</definedName>
    <definedName name="___PEM96" localSheetId="63">#REF!</definedName>
    <definedName name="___PEM96" localSheetId="1">#REF!</definedName>
    <definedName name="___PEM96" localSheetId="0">#REF!</definedName>
    <definedName name="___PEM96">#REF!</definedName>
    <definedName name="___PIB08" localSheetId="62">#REF!</definedName>
    <definedName name="___PIB08" localSheetId="63">#REF!</definedName>
    <definedName name="___PIB08" localSheetId="1">#REF!</definedName>
    <definedName name="___PIB08" localSheetId="0">#REF!</definedName>
    <definedName name="___PIB08">#REF!</definedName>
    <definedName name="___PIP96" localSheetId="62">#REF!</definedName>
    <definedName name="___PIP96" localSheetId="63">#REF!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62">#REF!</definedName>
    <definedName name="___syt03" localSheetId="63">#REF!</definedName>
    <definedName name="___syt03" localSheetId="1">#REF!</definedName>
    <definedName name="___syt03" localSheetId="0">#REF!</definedName>
    <definedName name="___syt03">#REF!</definedName>
    <definedName name="___TDC2001">'[6]Tipos de Cambio'!$C$4</definedName>
    <definedName name="___tul2" localSheetId="62" hidden="1">{"Bruto",#N/A,FALSE,"CONV3T.XLS";"Neto",#N/A,FALSE,"CONV3T.XLS";"UnoB",#N/A,FALSE,"CONV3T.XLS";"Bruto",#N/A,FALSE,"CONV4T.XLS";"Neto",#N/A,FALSE,"CONV4T.XLS";"UnoB",#N/A,FALSE,"CONV4T.XLS"}</definedName>
    <definedName name="___tul2" localSheetId="63"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62" hidden="1">{"Bruto",#N/A,FALSE,"CONV3T.XLS";"Neto",#N/A,FALSE,"CONV3T.XLS";"UnoB",#N/A,FALSE,"CONV3T.XLS";"Bruto",#N/A,FALSE,"CONV4T.XLS";"Neto",#N/A,FALSE,"CONV4T.XLS";"UnoB",#N/A,FALSE,"CONV4T.XLS"}</definedName>
    <definedName name="___TUL4" localSheetId="63"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62" hidden="1">{"Bruto",#N/A,FALSE,"CONV3T.XLS";"Neto",#N/A,FALSE,"CONV3T.XLS";"UnoB",#N/A,FALSE,"CONV3T.XLS";"Bruto",#N/A,FALSE,"CONV4T.XLS";"Neto",#N/A,FALSE,"CONV4T.XLS";"UnoB",#N/A,FALSE,"CONV4T.XLS"}</definedName>
    <definedName name="___WRN4444" localSheetId="63"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62">[1]!AGO&amp;[1]!SEP&amp;[1]!OCT&amp;[1]!NOV&amp;[1]!DIC</definedName>
    <definedName name="__AGO1" localSheetId="63">[1]!AGO&amp;[1]!SEP&amp;[1]!OCT&amp;[1]!NOV&amp;[1]!DIC</definedName>
    <definedName name="__AGO1">[1]!AGO&amp;[1]!SEP&amp;[1]!OCT&amp;[1]!NOV&amp;[1]!DIC</definedName>
    <definedName name="__AGO2">[4]edofza8!$C$22</definedName>
    <definedName name="__ASA96" localSheetId="62">#REF!</definedName>
    <definedName name="__ASA96" localSheetId="63">#REF!</definedName>
    <definedName name="__ASA96" localSheetId="1">#REF!</definedName>
    <definedName name="__ASA96" localSheetId="0">#REF!</definedName>
    <definedName name="__ASA96">#REF!</definedName>
    <definedName name="__cad179" localSheetId="62">'[2]Mod Eco Controlados 99'!#REF!</definedName>
    <definedName name="__cad179" localSheetId="63">'[2]Mod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62" hidden="1">{"Bruto",#N/A,FALSE,"CONV3T.XLS";"Neto",#N/A,FALSE,"CONV3T.XLS";"UnoB",#N/A,FALSE,"CONV3T.XLS";"Bruto",#N/A,FALSE,"CONV4T.XLS";"Neto",#N/A,FALSE,"CONV4T.XLS";"UnoB",#N/A,FALSE,"CONV4T.XLS"}</definedName>
    <definedName name="__CAN2" localSheetId="63"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62" hidden="1">{"Bruto",#N/A,FALSE,"CONV3T.XLS";"Neto",#N/A,FALSE,"CONV3T.XLS";"UnoB",#N/A,FALSE,"CONV3T.XLS";"Bruto",#N/A,FALSE,"CONV4T.XLS";"Neto",#N/A,FALSE,"CONV4T.XLS";"UnoB",#N/A,FALSE,"CONV4T.XLS"}</definedName>
    <definedName name="__CAN4" localSheetId="63"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2">#REF!</definedName>
    <definedName name="__CFD02" localSheetId="63">#REF!</definedName>
    <definedName name="__CFD02" localSheetId="1">#REF!</definedName>
    <definedName name="__CFD02" localSheetId="0">#REF!</definedName>
    <definedName name="__CFD02">#REF!</definedName>
    <definedName name="__CFE96" localSheetId="62">#REF!</definedName>
    <definedName name="__CFE96" localSheetId="63">#REF!</definedName>
    <definedName name="__CFE96" localSheetId="1">#REF!</definedName>
    <definedName name="__CFE96" localSheetId="0">#REF!</definedName>
    <definedName name="__CFE96">#REF!</definedName>
    <definedName name="__CON96" localSheetId="62">#REF!</definedName>
    <definedName name="__CON96" localSheetId="63">#REF!</definedName>
    <definedName name="__CON96" localSheetId="1">#REF!</definedName>
    <definedName name="__CON96" localSheetId="0">#REF!</definedName>
    <definedName name="__CON96">#REF!</definedName>
    <definedName name="__COR4" localSheetId="62" hidden="1">{"Bruto",#N/A,FALSE,"CONV3T.XLS";"Neto",#N/A,FALSE,"CONV3T.XLS";"UnoB",#N/A,FALSE,"CONV3T.XLS";"Bruto",#N/A,FALSE,"CONV4T.XLS";"Neto",#N/A,FALSE,"CONV4T.XLS";"UnoB",#N/A,FALSE,"CONV4T.XLS"}</definedName>
    <definedName name="__COR4" localSheetId="63"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62" hidden="1">{"Bruto",#N/A,FALSE,"CONV3T.XLS";"Neto",#N/A,FALSE,"CONV3T.XLS";"UnoB",#N/A,FALSE,"CONV3T.XLS";"Bruto",#N/A,FALSE,"CONV4T.XLS";"Neto",#N/A,FALSE,"CONV4T.XLS";"UnoB",#N/A,FALSE,"CONV4T.XLS"}</definedName>
    <definedName name="__COS4" localSheetId="63"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62" hidden="1">{"Bruto",#N/A,FALSE,"CONV3T.XLS";"Neto",#N/A,FALSE,"CONV3T.XLS";"UnoB",#N/A,FALSE,"CONV3T.XLS";"Bruto",#N/A,FALSE,"CONV4T.XLS";"Neto",#N/A,FALSE,"CONV4T.XLS";"UnoB",#N/A,FALSE,"CONV4T.XLS"}</definedName>
    <definedName name="__ee1" localSheetId="63"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62" hidden="1">{"Bruto",#N/A,FALSE,"CONV3T.XLS";"Neto",#N/A,FALSE,"CONV3T.XLS";"UnoB",#N/A,FALSE,"CONV3T.XLS";"Bruto",#N/A,FALSE,"CONV4T.XLS";"Neto",#N/A,FALSE,"CONV4T.XLS";"UnoB",#N/A,FALSE,"CONV4T.XLS"}</definedName>
    <definedName name="__esc2" localSheetId="63"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62" hidden="1">{"Bruto",#N/A,FALSE,"CONV3T.XLS";"Neto",#N/A,FALSE,"CONV3T.XLS";"UnoB",#N/A,FALSE,"CONV3T.XLS";"Bruto",#N/A,FALSE,"CONV4T.XLS";"Neto",#N/A,FALSE,"CONV4T.XLS";"UnoB",#N/A,FALSE,"CONV4T.XLS"}</definedName>
    <definedName name="__ESC4" localSheetId="63"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62" hidden="1">{"Bruto",#N/A,FALSE,"CONV3T.XLS";"Neto",#N/A,FALSE,"CONV3T.XLS";"UnoB",#N/A,FALSE,"CONV3T.XLS";"Bruto",#N/A,FALSE,"CONV4T.XLS";"Neto",#N/A,FALSE,"CONV4T.XLS";"UnoB",#N/A,FALSE,"CONV4T.XLS"}</definedName>
    <definedName name="__mor2" localSheetId="63"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62" hidden="1">{"Bruto",#N/A,FALSE,"CONV3T.XLS";"Neto",#N/A,FALSE,"CONV3T.XLS";"UnoB",#N/A,FALSE,"CONV3T.XLS";"Bruto",#N/A,FALSE,"CONV4T.XLS";"Neto",#N/A,FALSE,"CONV4T.XLS";"UnoB",#N/A,FALSE,"CONV4T.XLS"}</definedName>
    <definedName name="__MOR4" localSheetId="63"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62">[1]!NOV&amp;[1]!DIC</definedName>
    <definedName name="__NOV1" localSheetId="63">[1]!NOV&amp;[1]!DIC</definedName>
    <definedName name="__NOV1">[1]!NOV&amp;[1]!DIC</definedName>
    <definedName name="__NOV2">[4]edofza11!$C$43</definedName>
    <definedName name="__OCT1" localSheetId="62">[1]!OCT&amp;[1]!NOV&amp;[1]!DIC</definedName>
    <definedName name="__OCT1" localSheetId="63">[1]!OCT&amp;[1]!NOV&amp;[1]!DIC</definedName>
    <definedName name="__OCT1">[1]!OCT&amp;[1]!NOV&amp;[1]!DIC</definedName>
    <definedName name="__OCT2">[4]edofza10!$C$22</definedName>
    <definedName name="__pa2" localSheetId="62" hidden="1">{"Bruto",#N/A,FALSE,"CONV3T.XLS";"Neto",#N/A,FALSE,"CONV3T.XLS";"UnoB",#N/A,FALSE,"CONV3T.XLS";"Bruto",#N/A,FALSE,"CONV4T.XLS";"Neto",#N/A,FALSE,"CONV4T.XLS";"UnoB",#N/A,FALSE,"CONV4T.XLS"}</definedName>
    <definedName name="__pa2" localSheetId="63"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62" hidden="1">{"Bruto",#N/A,FALSE,"CONV3T.XLS";"Neto",#N/A,FALSE,"CONV3T.XLS";"UnoB",#N/A,FALSE,"CONV3T.XLS";"Bruto",#N/A,FALSE,"CONV4T.XLS";"Neto",#N/A,FALSE,"CONV4T.XLS";"UnoB",#N/A,FALSE,"CONV4T.XLS"}</definedName>
    <definedName name="__PAJ4" localSheetId="63"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2">#REF!</definedName>
    <definedName name="__PEM96" localSheetId="63">#REF!</definedName>
    <definedName name="__PEM96" localSheetId="1">#REF!</definedName>
    <definedName name="__PEM96" localSheetId="0">#REF!</definedName>
    <definedName name="__PEM96">#REF!</definedName>
    <definedName name="__PIB08" localSheetId="62">#REF!</definedName>
    <definedName name="__PIB08" localSheetId="63">#REF!</definedName>
    <definedName name="__PIB08" localSheetId="1">#REF!</definedName>
    <definedName name="__PIB08" localSheetId="0">#REF!</definedName>
    <definedName name="__PIB08">#REF!</definedName>
    <definedName name="__PIP96" localSheetId="62">#REF!</definedName>
    <definedName name="__PIP96" localSheetId="63">#REF!</definedName>
    <definedName name="__PIP96" localSheetId="1">#REF!</definedName>
    <definedName name="__PIP96" localSheetId="0">#REF!</definedName>
    <definedName name="__PIP96">#REF!</definedName>
    <definedName name="__SEP1" localSheetId="62">[1]!SEP&amp;[1]!OCT&amp;[1]!NOV&amp;[1]!DIC</definedName>
    <definedName name="__SEP1" localSheetId="63">[1]!SEP&amp;[1]!OCT&amp;[1]!NOV&amp;[1]!DIC</definedName>
    <definedName name="__SEP1">[1]!SEP&amp;[1]!OCT&amp;[1]!NOV&amp;[1]!DIC</definedName>
    <definedName name="__SEP2">[4]edofza9!$C$22</definedName>
    <definedName name="__smg97">'[5]Premisa macro'!$E$4</definedName>
    <definedName name="__syt03" localSheetId="62">#REF!</definedName>
    <definedName name="__syt03" localSheetId="63">#REF!</definedName>
    <definedName name="__syt03" localSheetId="1">#REF!</definedName>
    <definedName name="__syt03" localSheetId="0">#REF!</definedName>
    <definedName name="__syt03">#REF!</definedName>
    <definedName name="__TDC2001">'[6]Tipos de Cambio'!$C$4</definedName>
    <definedName name="__tul2" localSheetId="62" hidden="1">{"Bruto",#N/A,FALSE,"CONV3T.XLS";"Neto",#N/A,FALSE,"CONV3T.XLS";"UnoB",#N/A,FALSE,"CONV3T.XLS";"Bruto",#N/A,FALSE,"CONV4T.XLS";"Neto",#N/A,FALSE,"CONV4T.XLS";"UnoB",#N/A,FALSE,"CONV4T.XLS"}</definedName>
    <definedName name="__tul2" localSheetId="63"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62" hidden="1">{"Bruto",#N/A,FALSE,"CONV3T.XLS";"Neto",#N/A,FALSE,"CONV3T.XLS";"UnoB",#N/A,FALSE,"CONV3T.XLS";"Bruto",#N/A,FALSE,"CONV4T.XLS";"Neto",#N/A,FALSE,"CONV4T.XLS";"UnoB",#N/A,FALSE,"CONV4T.XLS"}</definedName>
    <definedName name="__TUL4" localSheetId="63"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62" hidden="1">{"Bruto",#N/A,FALSE,"CONV3T.XLS";"Neto",#N/A,FALSE,"CONV3T.XLS";"UnoB",#N/A,FALSE,"CONV3T.XLS";"Bruto",#N/A,FALSE,"CONV4T.XLS";"Neto",#N/A,FALSE,"CONV4T.XLS";"UnoB",#N/A,FALSE,"CONV4T.XLS"}</definedName>
    <definedName name="__WRN4444" localSheetId="63"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62">[8]BANPRO99!#REF!</definedName>
    <definedName name="_3O0504" localSheetId="63">[8]BANPRO99!#REF!</definedName>
    <definedName name="_3O0504" localSheetId="1">[8]BANPRO99!#REF!</definedName>
    <definedName name="_3O0504" localSheetId="0">[8]BANPRO99!#REF!</definedName>
    <definedName name="_3O0504">[8]BANPRO99!#REF!</definedName>
    <definedName name="_5000DEF">#N/A</definedName>
    <definedName name="_51542" localSheetId="62" hidden="1">{"Bruto",#N/A,FALSE,"CONV3T.XLS";"Neto",#N/A,FALSE,"CONV3T.XLS";"UnoB",#N/A,FALSE,"CONV3T.XLS";"Bruto",#N/A,FALSE,"CONV4T.XLS";"Neto",#N/A,FALSE,"CONV4T.XLS";"UnoB",#N/A,FALSE,"CONV4T.XLS"}</definedName>
    <definedName name="_51542" localSheetId="63"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62">[1]!ABR&amp;[1]!MAY&amp;[1]!JUN&amp;[1]!JUL&amp;[1]!AGO&amp;[1]!SEP</definedName>
    <definedName name="_ABR1" localSheetId="63">[1]!ABR&amp;[1]!MAY&amp;[1]!JUN&amp;[1]!JUL&amp;[1]!AGO&amp;[1]!SEP</definedName>
    <definedName name="_ABR1">[1]!ABR&amp;[1]!MAY&amp;[1]!JUN&amp;[1]!JUL&amp;[1]!AGO&amp;[1]!SEP</definedName>
    <definedName name="_ABR2">[4]edofza4!$C$22</definedName>
    <definedName name="_AGO1" localSheetId="62">[1]!AGO&amp;[1]!SEP&amp;[1]!OCT&amp;[1]!NOV&amp;[1]!DIC</definedName>
    <definedName name="_AGO1" localSheetId="63">[1]!AGO&amp;[1]!SEP&amp;[1]!OCT&amp;[1]!NOV&amp;[1]!DIC</definedName>
    <definedName name="_AGO1">[1]!AGO&amp;[1]!SEP&amp;[1]!OCT&amp;[1]!NOV&amp;[1]!DIC</definedName>
    <definedName name="_AGO2">[4]edofza8!$C$22</definedName>
    <definedName name="_ASA96" localSheetId="62">#REF!</definedName>
    <definedName name="_ASA96" localSheetId="63">#REF!</definedName>
    <definedName name="_ASA96" localSheetId="1">#REF!</definedName>
    <definedName name="_ASA96" localSheetId="0">#REF!</definedName>
    <definedName name="_ASA96">#REF!</definedName>
    <definedName name="_base" localSheetId="62">[8]BANPRO99!#REF!</definedName>
    <definedName name="_base" localSheetId="63">[8]BANPRO99!#REF!</definedName>
    <definedName name="_base" localSheetId="1">[8]BANPRO99!#REF!</definedName>
    <definedName name="_base" localSheetId="0">[8]BANPRO99!#REF!</definedName>
    <definedName name="_base">[8]BANPRO99!#REF!</definedName>
    <definedName name="_cad179" localSheetId="62">'[2]Mod Eco Controlados 99'!#REF!</definedName>
    <definedName name="_cad179" localSheetId="63">'[2]Mod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62" hidden="1">{"Bruto",#N/A,FALSE,"CONV3T.XLS";"Neto",#N/A,FALSE,"CONV3T.XLS";"UnoB",#N/A,FALSE,"CONV3T.XLS";"Bruto",#N/A,FALSE,"CONV4T.XLS";"Neto",#N/A,FALSE,"CONV4T.XLS";"UnoB",#N/A,FALSE,"CONV4T.XLS"}</definedName>
    <definedName name="_CAN2" localSheetId="63"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62" hidden="1">{"Bruto",#N/A,FALSE,"CONV3T.XLS";"Neto",#N/A,FALSE,"CONV3T.XLS";"UnoB",#N/A,FALSE,"CONV3T.XLS";"Bruto",#N/A,FALSE,"CONV4T.XLS";"Neto",#N/A,FALSE,"CONV4T.XLS";"UnoB",#N/A,FALSE,"CONV4T.XLS"}</definedName>
    <definedName name="_CAN4" localSheetId="63"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62">#REF!</definedName>
    <definedName name="_CFD02" localSheetId="63">#REF!</definedName>
    <definedName name="_CFD02" localSheetId="1">#REF!</definedName>
    <definedName name="_CFD02" localSheetId="0">#REF!</definedName>
    <definedName name="_CFD02">#REF!</definedName>
    <definedName name="_CFE96" localSheetId="62">#REF!</definedName>
    <definedName name="_CFE96" localSheetId="63">#REF!</definedName>
    <definedName name="_CFE96" localSheetId="1">#REF!</definedName>
    <definedName name="_CFE96" localSheetId="0">#REF!</definedName>
    <definedName name="_CFE96">#REF!</definedName>
    <definedName name="_CON96" localSheetId="62">#REF!</definedName>
    <definedName name="_CON96" localSheetId="63">#REF!</definedName>
    <definedName name="_CON96" localSheetId="1">#REF!</definedName>
    <definedName name="_CON96" localSheetId="0">#REF!</definedName>
    <definedName name="_CON96">#REF!</definedName>
    <definedName name="_COR4" localSheetId="62" hidden="1">{"Bruto",#N/A,FALSE,"CONV3T.XLS";"Neto",#N/A,FALSE,"CONV3T.XLS";"UnoB",#N/A,FALSE,"CONV3T.XLS";"Bruto",#N/A,FALSE,"CONV4T.XLS";"Neto",#N/A,FALSE,"CONV4T.XLS";"UnoB",#N/A,FALSE,"CONV4T.XLS"}</definedName>
    <definedName name="_COR4" localSheetId="63"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62" hidden="1">{"Bruto",#N/A,FALSE,"CONV3T.XLS";"Neto",#N/A,FALSE,"CONV3T.XLS";"UnoB",#N/A,FALSE,"CONV3T.XLS";"Bruto",#N/A,FALSE,"CONV4T.XLS";"Neto",#N/A,FALSE,"CONV4T.XLS";"UnoB",#N/A,FALSE,"CONV4T.XLS"}</definedName>
    <definedName name="_COS4" localSheetId="63"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62" hidden="1">{"Bruto",#N/A,FALSE,"CONV3T.XLS";"Neto",#N/A,FALSE,"CONV3T.XLS";"UnoB",#N/A,FALSE,"CONV3T.XLS";"Bruto",#N/A,FALSE,"CONV4T.XLS";"Neto",#N/A,FALSE,"CONV4T.XLS";"UnoB",#N/A,FALSE,"CONV4T.XLS"}</definedName>
    <definedName name="_ee1" localSheetId="63"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62" hidden="1">{"Bruto",#N/A,FALSE,"CONV3T.XLS";"Neto",#N/A,FALSE,"CONV3T.XLS";"UnoB",#N/A,FALSE,"CONV3T.XLS";"Bruto",#N/A,FALSE,"CONV4T.XLS";"Neto",#N/A,FALSE,"CONV4T.XLS";"UnoB",#N/A,FALSE,"CONV4T.XLS"}</definedName>
    <definedName name="_esc2" localSheetId="63"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62" hidden="1">{"Bruto",#N/A,FALSE,"CONV3T.XLS";"Neto",#N/A,FALSE,"CONV3T.XLS";"UnoB",#N/A,FALSE,"CONV3T.XLS";"Bruto",#N/A,FALSE,"CONV4T.XLS";"Neto",#N/A,FALSE,"CONV4T.XLS";"UnoB",#N/A,FALSE,"CONV4T.XLS"}</definedName>
    <definedName name="_ESC4" localSheetId="63"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62">[1]!FEB&amp;[1]!MAR&amp;[1]!ABR&amp;[1]!MAY&amp;[1]!JUN&amp;[1]!JUL</definedName>
    <definedName name="_FEB1" localSheetId="63">[1]!FEB&amp;[1]!MAR&amp;[1]!ABR&amp;[1]!MAY&amp;[1]!JUN&amp;[1]!JUL</definedName>
    <definedName name="_FEB1">[1]!FEB&amp;[1]!MAR&amp;[1]!ABR&amp;[1]!MAY&amp;[1]!JUN&amp;[1]!JUL</definedName>
    <definedName name="_FEB2">[4]edofza2!$C$22</definedName>
    <definedName name="_Fill" localSheetId="62" hidden="1">#REF!</definedName>
    <definedName name="_Fill" localSheetId="63" hidden="1">#REF!</definedName>
    <definedName name="_Fill" localSheetId="1" hidden="1">#REF!</definedName>
    <definedName name="_Fill" localSheetId="0" hidden="1">#REF!</definedName>
    <definedName name="_Fill" hidden="1">#REF!</definedName>
    <definedName name="_JUL1" localSheetId="62">[1]!JUL&amp;[1]!AGO&amp;[1]!SEP&amp;[1]!OCT&amp;[1]!NOV</definedName>
    <definedName name="_JUL1" localSheetId="63">[1]!JUL&amp;[1]!AGO&amp;[1]!SEP&amp;[1]!OCT&amp;[1]!NOV</definedName>
    <definedName name="_JUL1">[1]!JUL&amp;[1]!AGO&amp;[1]!SEP&amp;[1]!OCT&amp;[1]!NOV</definedName>
    <definedName name="_JUL2">[4]edofza7!$C$22</definedName>
    <definedName name="_JUN1" localSheetId="62">[1]!JUN&amp;[1]!JUL&amp;[1]!AGO&amp;[1]!SEP&amp;[1]!OCT</definedName>
    <definedName name="_JUN1" localSheetId="63">[1]!JUN&amp;[1]!JUL&amp;[1]!AGO&amp;[1]!SEP&amp;[1]!OCT</definedName>
    <definedName name="_JUN1">[1]!JUN&amp;[1]!JUL&amp;[1]!AGO&amp;[1]!SEP&amp;[1]!OCT</definedName>
    <definedName name="_JUN2">[4]edofza6!$C$22</definedName>
    <definedName name="_Key1" localSheetId="62" hidden="1">#REF!</definedName>
    <definedName name="_Key1" localSheetId="63" hidden="1">#REF!</definedName>
    <definedName name="_Key1" localSheetId="1" hidden="1">#REF!</definedName>
    <definedName name="_Key1" localSheetId="0" hidden="1">#REF!</definedName>
    <definedName name="_Key1" hidden="1">#REF!</definedName>
    <definedName name="_kjljbcsd" localSheetId="62" hidden="1">{"Bruto",#N/A,FALSE,"CONV3T.XLS";"Neto",#N/A,FALSE,"CONV3T.XLS";"UnoB",#N/A,FALSE,"CONV3T.XLS";"Bruto",#N/A,FALSE,"CONV4T.XLS";"Neto",#N/A,FALSE,"CONV4T.XLS";"UnoB",#N/A,FALSE,"CONV4T.XLS"}</definedName>
    <definedName name="_kjljbcsd" localSheetId="63"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62">[1]!MAR&amp;[1]!ABR&amp;[1]!MAY&amp;[1]!JUN&amp;[1]!JUL&amp;[1]!AGO</definedName>
    <definedName name="_MAR1" localSheetId="63">[1]!MAR&amp;[1]!ABR&amp;[1]!MAY&amp;[1]!JUN&amp;[1]!JUL&amp;[1]!AGO</definedName>
    <definedName name="_MAR1">[1]!MAR&amp;[1]!ABR&amp;[1]!MAY&amp;[1]!JUN&amp;[1]!JUL&amp;[1]!AGO</definedName>
    <definedName name="_MAR2">[4]edofza3!$C$22</definedName>
    <definedName name="_MAY1" localSheetId="62">[1]!MAY&amp;[1]!JUN&amp;[1]!JUL&amp;[1]!AGO&amp;[1]!SEP</definedName>
    <definedName name="_MAY1" localSheetId="63">[1]!MAY&amp;[1]!JUN&amp;[1]!JUL&amp;[1]!AGO&amp;[1]!SEP</definedName>
    <definedName name="_MAY1">[1]!MAY&amp;[1]!JUN&amp;[1]!JUL&amp;[1]!AGO&amp;[1]!SEP</definedName>
    <definedName name="_MAY2">[4]edofza5!$C$22</definedName>
    <definedName name="_mor2" localSheetId="62" hidden="1">{"Bruto",#N/A,FALSE,"CONV3T.XLS";"Neto",#N/A,FALSE,"CONV3T.XLS";"UnoB",#N/A,FALSE,"CONV3T.XLS";"Bruto",#N/A,FALSE,"CONV4T.XLS";"Neto",#N/A,FALSE,"CONV4T.XLS";"UnoB",#N/A,FALSE,"CONV4T.XLS"}</definedName>
    <definedName name="_mor2" localSheetId="63"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62" hidden="1">{"Bruto",#N/A,FALSE,"CONV3T.XLS";"Neto",#N/A,FALSE,"CONV3T.XLS";"UnoB",#N/A,FALSE,"CONV3T.XLS";"Bruto",#N/A,FALSE,"CONV4T.XLS";"Neto",#N/A,FALSE,"CONV4T.XLS";"UnoB",#N/A,FALSE,"CONV4T.XLS"}</definedName>
    <definedName name="_MOR4" localSheetId="63"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62">[1]!NOV&amp;[1]!DIC</definedName>
    <definedName name="_NOV1" localSheetId="63">[1]!NOV&amp;[1]!DIC</definedName>
    <definedName name="_NOV1">[1]!NOV&amp;[1]!DIC</definedName>
    <definedName name="_NOV2">[4]edofza11!$C$43</definedName>
    <definedName name="_OCT1" localSheetId="62">[1]!OCT&amp;[1]!NOV&amp;[1]!DIC</definedName>
    <definedName name="_OCT1" localSheetId="63">[1]!OCT&amp;[1]!NOV&amp;[1]!DIC</definedName>
    <definedName name="_OCT1">[1]!OCT&amp;[1]!NOV&amp;[1]!DIC</definedName>
    <definedName name="_OCT2">[4]edofza10!$C$22</definedName>
    <definedName name="_Order1" hidden="1">255</definedName>
    <definedName name="_pa2" localSheetId="62" hidden="1">{"Bruto",#N/A,FALSE,"CONV3T.XLS";"Neto",#N/A,FALSE,"CONV3T.XLS";"UnoB",#N/A,FALSE,"CONV3T.XLS";"Bruto",#N/A,FALSE,"CONV4T.XLS";"Neto",#N/A,FALSE,"CONV4T.XLS";"UnoB",#N/A,FALSE,"CONV4T.XLS"}</definedName>
    <definedName name="_pa2" localSheetId="63"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62" hidden="1">{"Bruto",#N/A,FALSE,"CONV3T.XLS";"Neto",#N/A,FALSE,"CONV3T.XLS";"UnoB",#N/A,FALSE,"CONV3T.XLS";"Bruto",#N/A,FALSE,"CONV4T.XLS";"Neto",#N/A,FALSE,"CONV4T.XLS";"UnoB",#N/A,FALSE,"CONV4T.XLS"}</definedName>
    <definedName name="_PAJ4" localSheetId="63"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62">#REF!</definedName>
    <definedName name="_PEM96" localSheetId="63">#REF!</definedName>
    <definedName name="_PEM96" localSheetId="1">#REF!</definedName>
    <definedName name="_PEM96" localSheetId="0">#REF!</definedName>
    <definedName name="_PEM96">#REF!</definedName>
    <definedName name="_PIB08" localSheetId="62">#REF!</definedName>
    <definedName name="_PIB08" localSheetId="63">#REF!</definedName>
    <definedName name="_PIB08" localSheetId="1">#REF!</definedName>
    <definedName name="_PIB08" localSheetId="0">#REF!</definedName>
    <definedName name="_PIB08">#REF!</definedName>
    <definedName name="_PIP96" localSheetId="62">#REF!</definedName>
    <definedName name="_PIP96" localSheetId="63">#REF!</definedName>
    <definedName name="_PIP96" localSheetId="1">#REF!</definedName>
    <definedName name="_PIP96" localSheetId="0">#REF!</definedName>
    <definedName name="_PIP96">#REF!</definedName>
    <definedName name="_Regression_Int">1</definedName>
    <definedName name="_Regression_X" localSheetId="62" hidden="1">#REF!</definedName>
    <definedName name="_Regression_X" localSheetId="63" hidden="1">#REF!</definedName>
    <definedName name="_Regression_X" localSheetId="1" hidden="1">#REF!</definedName>
    <definedName name="_Regression_X" localSheetId="0" hidden="1">#REF!</definedName>
    <definedName name="_Regression_X" hidden="1">#REF!</definedName>
    <definedName name="_SEP1" localSheetId="62">[1]!SEP&amp;[1]!OCT&amp;[1]!NOV&amp;[1]!DIC</definedName>
    <definedName name="_SEP1" localSheetId="63">[1]!SEP&amp;[1]!OCT&amp;[1]!NOV&amp;[1]!DIC</definedName>
    <definedName name="_SEP1">[1]!SEP&amp;[1]!OCT&amp;[1]!NOV&amp;[1]!DIC</definedName>
    <definedName name="_SEP2">[4]edofza9!$C$22</definedName>
    <definedName name="_smg97">'[5]Premisa macro'!$E$4</definedName>
    <definedName name="_Sort" localSheetId="62" hidden="1">#REF!</definedName>
    <definedName name="_Sort" localSheetId="63" hidden="1">#REF!</definedName>
    <definedName name="_Sort" localSheetId="1" hidden="1">#REF!</definedName>
    <definedName name="_Sort" localSheetId="0" hidden="1">#REF!</definedName>
    <definedName name="_Sort" hidden="1">#REF!</definedName>
    <definedName name="_syt03" localSheetId="62">#REF!</definedName>
    <definedName name="_syt03" localSheetId="63">#REF!</definedName>
    <definedName name="_syt03" localSheetId="1">#REF!</definedName>
    <definedName name="_syt03" localSheetId="0">#REF!</definedName>
    <definedName name="_syt03">#REF!</definedName>
    <definedName name="_TDC2001">'[6]Tipos de Cambio'!$C$4</definedName>
    <definedName name="_tul2" localSheetId="62" hidden="1">{"Bruto",#N/A,FALSE,"CONV3T.XLS";"Neto",#N/A,FALSE,"CONV3T.XLS";"UnoB",#N/A,FALSE,"CONV3T.XLS";"Bruto",#N/A,FALSE,"CONV4T.XLS";"Neto",#N/A,FALSE,"CONV4T.XLS";"UnoB",#N/A,FALSE,"CONV4T.XLS"}</definedName>
    <definedName name="_tul2" localSheetId="63"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62" hidden="1">{"Bruto",#N/A,FALSE,"CONV3T.XLS";"Neto",#N/A,FALSE,"CONV3T.XLS";"UnoB",#N/A,FALSE,"CONV3T.XLS";"Bruto",#N/A,FALSE,"CONV4T.XLS";"Neto",#N/A,FALSE,"CONV4T.XLS";"UnoB",#N/A,FALSE,"CONV4T.XLS"}</definedName>
    <definedName name="_TUL4" localSheetId="63"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62" hidden="1">{"Bruto",#N/A,FALSE,"CONV3T.XLS";"Neto",#N/A,FALSE,"CONV3T.XLS";"UnoB",#N/A,FALSE,"CONV3T.XLS";"Bruto",#N/A,FALSE,"CONV4T.XLS";"Neto",#N/A,FALSE,"CONV4T.XLS";"UnoB",#N/A,FALSE,"CONV4T.XLS"}</definedName>
    <definedName name="_WRN4444" localSheetId="63"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62">#REF!</definedName>
    <definedName name="a" localSheetId="63">#REF!</definedName>
    <definedName name="a" localSheetId="1">#REF!</definedName>
    <definedName name="a" localSheetId="0">#REF!</definedName>
    <definedName name="a">#REF!</definedName>
    <definedName name="A_Datos_2008_2009">'[9]Datos 2008_2009'!$A$4:$D$60000</definedName>
    <definedName name="A_Datos_2008_2009_sin_CESENyADUANAS" localSheetId="62">#REF!</definedName>
    <definedName name="A_Datos_2008_2009_sin_CESENyADUANAS" localSheetId="63">#REF!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62">#REF!</definedName>
    <definedName name="A_impresión_IM" localSheetId="63">#REF!</definedName>
    <definedName name="A_impresión_IM" localSheetId="1">#REF!</definedName>
    <definedName name="A_impresión_IM" localSheetId="0">#REF!</definedName>
    <definedName name="A_impresión_IM">#REF!</definedName>
    <definedName name="AA" localSheetId="62">[1]!SEP&amp;[1]!OCT&amp;[1]!NOV&amp;[1]!DIC</definedName>
    <definedName name="AA" localSheetId="63">[1]!SEP&amp;[1]!OCT&amp;[1]!NOV&amp;[1]!DIC</definedName>
    <definedName name="AA">[1]!SEP&amp;[1]!OCT&amp;[1]!NOV&amp;[1]!DIC</definedName>
    <definedName name="AA1500_">#N/A</definedName>
    <definedName name="ABR">"; ABRIL.- "&amp;TEXT([10]edofza04!$C$24,"#,##0")</definedName>
    <definedName name="actual">'[5]Régimen financiero'!$E$3</definedName>
    <definedName name="AD" localSheetId="62">[8]BANPRO99!#REF!</definedName>
    <definedName name="AD" localSheetId="63">[8]BANPRO99!#REF!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62">#REF!</definedName>
    <definedName name="ain" localSheetId="63">#REF!</definedName>
    <definedName name="ain" localSheetId="1">#REF!</definedName>
    <definedName name="ain" localSheetId="0">#REF!</definedName>
    <definedName name="ain">#REF!</definedName>
    <definedName name="Ajuste_SP">[12]Supuestos!$D$7</definedName>
    <definedName name="ampliaciones" localSheetId="62">#REF!</definedName>
    <definedName name="ampliaciones" localSheetId="63">#REF!</definedName>
    <definedName name="ampliaciones" localSheetId="1">#REF!</definedName>
    <definedName name="ampliaciones" localSheetId="0">#REF!</definedName>
    <definedName name="ampliaciones">#REF!</definedName>
    <definedName name="AÑO" localSheetId="62">+TEXT(IF(AND(OR(DAY([1]!FECHA)&gt;=1,DAY([1]!FECHA)&lt;=10),MONTH([1]!FECHA)=1),YEAR([1]!FECHA)-1,YEAR([1]!FECHA)),"0")</definedName>
    <definedName name="AÑO" localSheetId="63">+TEXT(IF(AND(OR(DAY([1]!FECHA)&gt;=1,DAY([1]!FECHA)&lt;=10),MONTH([1]!FECHA)=1),YEAR([1]!FECHA)-1,YEAR([1]!FECHA)),"0")</definedName>
    <definedName name="AÑO">+TEXT(IF(AND(OR(DAY([1]!FECHA)&gt;=1,DAY([1]!FECHA)&lt;=10),MONTH([1]!FECHA)=1),YEAR([1]!FECHA)-1,YEAR([1]!FECHA)),"0")</definedName>
    <definedName name="_xlnm.Print_Area" localSheetId="19">'10 M001'!$B$2:$W$33</definedName>
    <definedName name="_xlnm.Print_Area" localSheetId="20">'10 S020'!$B$2:$W$33</definedName>
    <definedName name="_xlnm.Print_Area" localSheetId="21">'10 S021'!$B$2:$W$34</definedName>
    <definedName name="_xlnm.Print_Area" localSheetId="22">'10 U006'!$B$2:$W$33</definedName>
    <definedName name="_xlnm.Print_Area" localSheetId="23">'11 E010'!$B$2:$W$39</definedName>
    <definedName name="_xlnm.Print_Area" localSheetId="24">'11 E021'!$B$2:$W$34</definedName>
    <definedName name="_xlnm.Print_Area" localSheetId="25">'11 E032'!$B$2:$W$34</definedName>
    <definedName name="_xlnm.Print_Area" localSheetId="26">'11 S243'!$B$2:$W$64</definedName>
    <definedName name="_xlnm.Print_Area" localSheetId="27">'11 S244'!$B$2:$W$36</definedName>
    <definedName name="_xlnm.Print_Area" localSheetId="28">'11 S247'!$B$2:$W$33</definedName>
    <definedName name="_xlnm.Print_Area" localSheetId="29">'11 S267'!$B$2:$W$42</definedName>
    <definedName name="_xlnm.Print_Area" localSheetId="30">'11 S271'!$B$2:$W$34</definedName>
    <definedName name="_xlnm.Print_Area" localSheetId="31">'11 U084'!$B$2:$W$33</definedName>
    <definedName name="_xlnm.Print_Area" localSheetId="32">'11 U280'!$B$2:$W$33</definedName>
    <definedName name="_xlnm.Print_Area" localSheetId="33">'12 E010'!$B$2:$W$52</definedName>
    <definedName name="_xlnm.Print_Area" localSheetId="34">'12 E022'!$B$2:$W$47</definedName>
    <definedName name="_xlnm.Print_Area" localSheetId="35">'12 E023'!$B$2:$W$63</definedName>
    <definedName name="_xlnm.Print_Area" localSheetId="36">'12 E025'!$B$2:$W$34</definedName>
    <definedName name="_xlnm.Print_Area" localSheetId="37">'12 E036'!$B$2:$W$33</definedName>
    <definedName name="_xlnm.Print_Area" localSheetId="38">'12 M001'!$B$2:$W$33</definedName>
    <definedName name="_xlnm.Print_Area" localSheetId="39">'12 O001'!$B$2:$W$33</definedName>
    <definedName name="_xlnm.Print_Area" localSheetId="40">'12 P012'!$B$2:$W$33</definedName>
    <definedName name="_xlnm.Print_Area" localSheetId="41">'12 P016'!$B$2:$W$53</definedName>
    <definedName name="_xlnm.Print_Area" localSheetId="42">'12 P018'!$B$2:$W$34</definedName>
    <definedName name="_xlnm.Print_Area" localSheetId="43">'12 P020'!$B$2:$W$94</definedName>
    <definedName name="_xlnm.Print_Area" localSheetId="44">'12 S174'!$B$2:$W$33</definedName>
    <definedName name="_xlnm.Print_Area" localSheetId="45">'13 A006'!$B$2:$W$35</definedName>
    <definedName name="_xlnm.Print_Area" localSheetId="46">'14 E002'!$B$2:$W$33</definedName>
    <definedName name="_xlnm.Print_Area" localSheetId="47">'14 E003'!$B$2:$W$39</definedName>
    <definedName name="_xlnm.Print_Area" localSheetId="48">'14 S043'!$B$2:$W$33</definedName>
    <definedName name="_xlnm.Print_Area" localSheetId="49">'15 M001'!$B$2:$W$33</definedName>
    <definedName name="_xlnm.Print_Area" localSheetId="50">'15 S273'!$B$2:$W$37</definedName>
    <definedName name="_xlnm.Print_Area" localSheetId="51">'16 P002'!$B$2:$W$33</definedName>
    <definedName name="_xlnm.Print_Area" localSheetId="52">'16 S046'!$B$2:$W$36</definedName>
    <definedName name="_xlnm.Print_Area" localSheetId="53">'16 S219'!$B$2:$W$33</definedName>
    <definedName name="_xlnm.Print_Area" localSheetId="54">'17 E002'!$B$2:$W$37</definedName>
    <definedName name="_xlnm.Print_Area" localSheetId="55">'17 E003'!$B$2:$W$38</definedName>
    <definedName name="_xlnm.Print_Area" localSheetId="56">'17 E009'!$B$2:$W$48</definedName>
    <definedName name="_xlnm.Print_Area" localSheetId="57">'17 E011'!$B$2:$W$36</definedName>
    <definedName name="_xlnm.Print_Area" localSheetId="58">'17 E013'!$B$2:$W$41</definedName>
    <definedName name="_xlnm.Print_Area" localSheetId="59">'17 M001'!$B$2:$W$33</definedName>
    <definedName name="_xlnm.Print_Area" localSheetId="60">'18 E568'!$B$2:$W$35</definedName>
    <definedName name="_xlnm.Print_Area" localSheetId="61">'18 G003'!$B$2:$W$34</definedName>
    <definedName name="_xlnm.Print_Area" localSheetId="62">'18 M001'!$B$2:$W$41</definedName>
    <definedName name="_xlnm.Print_Area" localSheetId="63">'18 P002'!$B$2:$W$33</definedName>
    <definedName name="_xlnm.Print_Area" localSheetId="64">'18 P008'!$B$2:$W$35</definedName>
    <definedName name="_xlnm.Print_Area" localSheetId="65">'19 J014'!$B$2:$W$33</definedName>
    <definedName name="_xlnm.Print_Area" localSheetId="66">'20 E016'!$B$2:$W$33</definedName>
    <definedName name="_xlnm.Print_Area" localSheetId="67">'20 S017'!$B$2:$W$64</definedName>
    <definedName name="_xlnm.Print_Area" localSheetId="68">'20 S070'!$B$2:$W$35</definedName>
    <definedName name="_xlnm.Print_Area" localSheetId="69">'20 S155'!$B$2:$W$34</definedName>
    <definedName name="_xlnm.Print_Area" localSheetId="70">'20 S174'!$B$2:$W$103</definedName>
    <definedName name="_xlnm.Print_Area" localSheetId="71">'20 S176'!$B$2:$W$97</definedName>
    <definedName name="_xlnm.Print_Area" localSheetId="72">'21 P001'!$B$2:$W$38</definedName>
    <definedName name="_xlnm.Print_Area" localSheetId="73">'22 M001'!$B$2:$W$33</definedName>
    <definedName name="_xlnm.Print_Area" localSheetId="74">'22 R003'!$B$2:$W$35</definedName>
    <definedName name="_xlnm.Print_Area" localSheetId="75">'22 R008'!$B$2:$W$44</definedName>
    <definedName name="_xlnm.Print_Area" localSheetId="76">'22 R009'!$B$2:$W$41</definedName>
    <definedName name="_xlnm.Print_Area" localSheetId="77">'22 R010'!$B$2:$W$33</definedName>
    <definedName name="_xlnm.Print_Area" localSheetId="78">'22 R011'!$B$2:$W$36</definedName>
    <definedName name="_xlnm.Print_Area" localSheetId="79">'35 E013'!$B$2:$W$47</definedName>
    <definedName name="_xlnm.Print_Area" localSheetId="80">'35 M001'!$B$2:$W$35</definedName>
    <definedName name="_xlnm.Print_Area" localSheetId="81">'38 F002'!$B$2:$W$36</definedName>
    <definedName name="_xlnm.Print_Area" localSheetId="82">'38 S190'!$B$2:$W$35</definedName>
    <definedName name="_xlnm.Print_Area" localSheetId="2">'4 E015'!$B$2:$W$37</definedName>
    <definedName name="_xlnm.Print_Area" localSheetId="3">'4 P006'!$B$2:$W$33</definedName>
    <definedName name="_xlnm.Print_Area" localSheetId="4">'4 P021'!$B$2:$W$36</definedName>
    <definedName name="_xlnm.Print_Area" localSheetId="5">'4 P022'!$B$2:$W$45</definedName>
    <definedName name="_xlnm.Print_Area" localSheetId="6">'4 P023'!$B$2:$W$33</definedName>
    <definedName name="_xlnm.Print_Area" localSheetId="7">'4 P024'!$B$2:$W$33</definedName>
    <definedName name="_xlnm.Print_Area" localSheetId="83">'40 P002'!$B$2:$W$37</definedName>
    <definedName name="_xlnm.Print_Area" localSheetId="84">'43 M001'!$B$2:$W$35</definedName>
    <definedName name="_xlnm.Print_Area" localSheetId="85">'45 G001'!$B$2:$W$34</definedName>
    <definedName name="_xlnm.Print_Area" localSheetId="86">'45 G002'!$B$2:$W$34</definedName>
    <definedName name="_xlnm.Print_Area" localSheetId="87">'45 M001'!$B$2:$W$34</definedName>
    <definedName name="_xlnm.Print_Area" localSheetId="88">'47 E033'!$B$2:$W$36</definedName>
    <definedName name="_xlnm.Print_Area" localSheetId="89">'47 M001'!$B$2:$W$33</definedName>
    <definedName name="_xlnm.Print_Area" localSheetId="90">'47 O001'!$B$2:$W$33</definedName>
    <definedName name="_xlnm.Print_Area" localSheetId="91">'47 P010'!$B$2:$W$43</definedName>
    <definedName name="_xlnm.Print_Area" localSheetId="92">'47 S010'!$B$2:$W$34</definedName>
    <definedName name="_xlnm.Print_Area" localSheetId="93">'47 S249'!$B$2:$W$35</definedName>
    <definedName name="_xlnm.Print_Area" localSheetId="94">'47 U011'!$B$2:$W$34</definedName>
    <definedName name="_xlnm.Print_Area" localSheetId="95">'48 E011'!$B$2:$W$36</definedName>
    <definedName name="_xlnm.Print_Area" localSheetId="96">'48 S243'!$B$2:$W$33</definedName>
    <definedName name="_xlnm.Print_Area" localSheetId="8">'5 E002'!$B$2:$W$36</definedName>
    <definedName name="_xlnm.Print_Area" localSheetId="9">'5 M001'!$B$2:$W$34</definedName>
    <definedName name="_xlnm.Print_Area" localSheetId="10">'5 P005'!$B$2:$W$33</definedName>
    <definedName name="_xlnm.Print_Area" localSheetId="97">'50 E001'!$B$2:$W$37</definedName>
    <definedName name="_xlnm.Print_Area" localSheetId="98">'50 E007'!$B$2:$W$35</definedName>
    <definedName name="_xlnm.Print_Area" localSheetId="99">'50 E011'!$B$2:$W$34</definedName>
    <definedName name="_xlnm.Print_Area" localSheetId="100">'51 E036'!$B$2:$W$40</definedName>
    <definedName name="_xlnm.Print_Area" localSheetId="101">'51 E043'!$B$2:$W$34</definedName>
    <definedName name="_xlnm.Print_Area" localSheetId="102">'52 M001'!$B$2:$W$35</definedName>
    <definedName name="_xlnm.Print_Area" localSheetId="103">'53 F571'!$B$2:$W$33</definedName>
    <definedName name="_xlnm.Print_Area" localSheetId="11">'6 M001'!$B$2:$W$37</definedName>
    <definedName name="_xlnm.Print_Area" localSheetId="12">'7 A900'!$B$2:$W$53</definedName>
    <definedName name="_xlnm.Print_Area" localSheetId="13">'8 P001'!$B$2:$W$33</definedName>
    <definedName name="_xlnm.Print_Area" localSheetId="14">'8 S257'!$B$2:$W$47</definedName>
    <definedName name="_xlnm.Print_Area" localSheetId="15">'8 S259'!$B$2:$W$42</definedName>
    <definedName name="_xlnm.Print_Area" localSheetId="16">'8 S260'!$B$2:$W$33</definedName>
    <definedName name="_xlnm.Print_Area" localSheetId="17">'8 U024'!$B$2:$W$33</definedName>
    <definedName name="_xlnm.Print_Area" localSheetId="18">'9 P001'!$B$2:$W$35</definedName>
    <definedName name="_xlnm.Print_Area" localSheetId="1">Financiero!$A$1:$K$47</definedName>
    <definedName name="_xlnm.Print_Area" localSheetId="0">Físico!$A$1:$L$41</definedName>
    <definedName name="_xlnm.Print_Area">#REF!</definedName>
    <definedName name="Area_de_paso" localSheetId="62">#REF!</definedName>
    <definedName name="Area_de_paso" localSheetId="63">#REF!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62">#REF!</definedName>
    <definedName name="base" localSheetId="63">#REF!</definedName>
    <definedName name="base" localSheetId="1">#REF!</definedName>
    <definedName name="base" localSheetId="0">#REF!</definedName>
    <definedName name="base">#REF!</definedName>
    <definedName name="base03" localSheetId="62">#REF!</definedName>
    <definedName name="base03" localSheetId="63">#REF!</definedName>
    <definedName name="base03" localSheetId="1">#REF!</definedName>
    <definedName name="base03" localSheetId="0">#REF!</definedName>
    <definedName name="base03">#REF!</definedName>
    <definedName name="base03au" localSheetId="62">#REF!</definedName>
    <definedName name="base03au" localSheetId="63">#REF!</definedName>
    <definedName name="base03au" localSheetId="1">#REF!</definedName>
    <definedName name="base03au" localSheetId="0">#REF!</definedName>
    <definedName name="base03au">#REF!</definedName>
    <definedName name="base04au" localSheetId="62">#REF!</definedName>
    <definedName name="base04au" localSheetId="63">#REF!</definedName>
    <definedName name="base04au" localSheetId="1">#REF!</definedName>
    <definedName name="base04au" localSheetId="0">#REF!</definedName>
    <definedName name="base04au">#REF!</definedName>
    <definedName name="base05" localSheetId="62">#REF!</definedName>
    <definedName name="base05" localSheetId="63">#REF!</definedName>
    <definedName name="base05" localSheetId="1">#REF!</definedName>
    <definedName name="base05" localSheetId="0">#REF!</definedName>
    <definedName name="base05">#REF!</definedName>
    <definedName name="base05au" localSheetId="62">#REF!</definedName>
    <definedName name="base05au" localSheetId="63">#REF!</definedName>
    <definedName name="base05au" localSheetId="1">#REF!</definedName>
    <definedName name="base05au" localSheetId="0">#REF!</definedName>
    <definedName name="base05au">#REF!</definedName>
    <definedName name="base2002" localSheetId="62">#REF!</definedName>
    <definedName name="base2002" localSheetId="63">#REF!</definedName>
    <definedName name="base2002" localSheetId="1">#REF!</definedName>
    <definedName name="base2002" localSheetId="0">#REF!</definedName>
    <definedName name="base2002">#REF!</definedName>
    <definedName name="base2003orig" localSheetId="62">#REF!</definedName>
    <definedName name="base2003orig" localSheetId="63">#REF!</definedName>
    <definedName name="base2003orig" localSheetId="1">#REF!</definedName>
    <definedName name="base2003orig" localSheetId="0">#REF!</definedName>
    <definedName name="base2003orig">#REF!</definedName>
    <definedName name="base2003origentidades" localSheetId="62">#REF!</definedName>
    <definedName name="base2003origentidades" localSheetId="63">#REF!</definedName>
    <definedName name="base2003origentidades" localSheetId="1">#REF!</definedName>
    <definedName name="base2003origentidades" localSheetId="0">#REF!</definedName>
    <definedName name="base2003origentidades">#REF!</definedName>
    <definedName name="base2004" localSheetId="62">#REF!</definedName>
    <definedName name="base2004" localSheetId="63">#REF!</definedName>
    <definedName name="base2004" localSheetId="1">#REF!</definedName>
    <definedName name="base2004" localSheetId="0">#REF!</definedName>
    <definedName name="base2004">#REF!</definedName>
    <definedName name="base2004entidades" localSheetId="62">#REF!</definedName>
    <definedName name="base2004entidades" localSheetId="63">#REF!</definedName>
    <definedName name="base2004entidades" localSheetId="1">#REF!</definedName>
    <definedName name="base2004entidades" localSheetId="0">#REF!</definedName>
    <definedName name="base2004entidades">#REF!</definedName>
    <definedName name="baseau" localSheetId="62">#REF!</definedName>
    <definedName name="baseau" localSheetId="63">#REF!</definedName>
    <definedName name="baseau" localSheetId="1">#REF!</definedName>
    <definedName name="baseau" localSheetId="0">#REF!</definedName>
    <definedName name="baseau">#REF!</definedName>
    <definedName name="baseb" localSheetId="62">#REF!</definedName>
    <definedName name="baseb" localSheetId="63">#REF!</definedName>
    <definedName name="baseb" localSheetId="1">#REF!</definedName>
    <definedName name="baseb" localSheetId="0">#REF!</definedName>
    <definedName name="baseb">#REF!</definedName>
    <definedName name="basecierre" localSheetId="62">[13]CP_2003!#REF!</definedName>
    <definedName name="basecierre" localSheetId="63">[13]CP_2003!#REF!</definedName>
    <definedName name="basecierre" localSheetId="1">[13]CP_2003!#REF!</definedName>
    <definedName name="basecierre" localSheetId="0">[13]CP_2003!#REF!</definedName>
    <definedName name="basecierre">[13]CP_2003!#REF!</definedName>
    <definedName name="_xlnm.Database" localSheetId="62">#REF!</definedName>
    <definedName name="_xlnm.Database" localSheetId="63">#REF!</definedName>
    <definedName name="_xlnm.Database" localSheetId="1">#REF!</definedName>
    <definedName name="_xlnm.Database" localSheetId="0">#REF!</definedName>
    <definedName name="_xlnm.Database">#REF!</definedName>
    <definedName name="bUSCAR" localSheetId="62">#REF!</definedName>
    <definedName name="bUSCAR" localSheetId="63">#REF!</definedName>
    <definedName name="bUSCAR" localSheetId="1">#REF!</definedName>
    <definedName name="bUSCAR" localSheetId="0">#REF!</definedName>
    <definedName name="bUSCAR">#REF!</definedName>
    <definedName name="C_" localSheetId="62">[14]FP1996!#REF!</definedName>
    <definedName name="C_" localSheetId="63">[14]FP1996!#REF!</definedName>
    <definedName name="C_" localSheetId="1">[14]FP1996!#REF!</definedName>
    <definedName name="C_" localSheetId="0">[14]FP1996!#REF!</definedName>
    <definedName name="C_">[14]FP1996!#REF!</definedName>
    <definedName name="cal" localSheetId="62">#REF!</definedName>
    <definedName name="cal" localSheetId="63">#REF!</definedName>
    <definedName name="cal" localSheetId="1">#REF!</definedName>
    <definedName name="cal" localSheetId="0">#REF!</definedName>
    <definedName name="cal">#REF!</definedName>
    <definedName name="cálculos" localSheetId="62">#REF!</definedName>
    <definedName name="cálculos" localSheetId="63">#REF!</definedName>
    <definedName name="cálculos" localSheetId="1">#REF!</definedName>
    <definedName name="cálculos" localSheetId="0">#REF!</definedName>
    <definedName name="cálculos">#REF!</definedName>
    <definedName name="CALENDA">#N/A</definedName>
    <definedName name="can" localSheetId="62" hidden="1">{"Bruto",#N/A,FALSE,"CONV3T.XLS";"Neto",#N/A,FALSE,"CONV3T.XLS";"UnoB",#N/A,FALSE,"CONV3T.XLS";"Bruto",#N/A,FALSE,"CONV4T.XLS";"Neto",#N/A,FALSE,"CONV4T.XLS";"UnoB",#N/A,FALSE,"CONV4T.XLS"}</definedName>
    <definedName name="can" localSheetId="63"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62">#REF!</definedName>
    <definedName name="CAPU96" localSheetId="63">#REF!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62" hidden="1">{"Bruto",#N/A,FALSE,"CONV3T.XLS";"Neto",#N/A,FALSE,"CONV3T.XLS";"UnoB",#N/A,FALSE,"CONV3T.XLS";"Bruto",#N/A,FALSE,"CONV4T.XLS";"Neto",#N/A,FALSE,"CONV4T.XLS";"UnoB",#N/A,FALSE,"CONV4T.XLS"}</definedName>
    <definedName name="CCCC" localSheetId="63"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62" hidden="1">{"Bruto",#N/A,FALSE,"CONV3T.XLS";"Neto",#N/A,FALSE,"CONV3T.XLS";"UnoB",#N/A,FALSE,"CONV3T.XLS";"Bruto",#N/A,FALSE,"CONV4T.XLS";"Neto",#N/A,FALSE,"CONV4T.XLS";"UnoB",#N/A,FALSE,"CONV4T.XLS"}</definedName>
    <definedName name="CEEE" localSheetId="63"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62" hidden="1">{"Bruto",#N/A,FALSE,"CONV3T.XLS";"Neto",#N/A,FALSE,"CONV3T.XLS";"UnoB",#N/A,FALSE,"CONV3T.XLS";"Bruto",#N/A,FALSE,"CONV4T.XLS";"Neto",#N/A,FALSE,"CONV4T.XLS";"UnoB",#N/A,FALSE,"CONV4T.XLS"}</definedName>
    <definedName name="cero" localSheetId="63"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62">#REF!</definedName>
    <definedName name="CicenyAduanas" localSheetId="63">#REF!</definedName>
    <definedName name="CicenyAduanas" localSheetId="1">#REF!</definedName>
    <definedName name="CicenyAduanas" localSheetId="0">#REF!</definedName>
    <definedName name="CicenyAduanas">#REF!</definedName>
    <definedName name="Cifras_Control" localSheetId="62">#REF!</definedName>
    <definedName name="Cifras_Control" localSheetId="63">#REF!</definedName>
    <definedName name="Cifras_Control" localSheetId="1">#REF!</definedName>
    <definedName name="Cifras_Control" localSheetId="0">#REF!</definedName>
    <definedName name="Cifras_Control">#REF!</definedName>
    <definedName name="claseco" localSheetId="62">#REF!</definedName>
    <definedName name="claseco" localSheetId="63">#REF!</definedName>
    <definedName name="claseco" localSheetId="1">#REF!</definedName>
    <definedName name="claseco" localSheetId="0">#REF!</definedName>
    <definedName name="claseco">#REF!</definedName>
    <definedName name="cmllvc198" localSheetId="62">#REF!</definedName>
    <definedName name="cmllvc198" localSheetId="63">#REF!</definedName>
    <definedName name="cmllvc198" localSheetId="1">#REF!</definedName>
    <definedName name="cmllvc198" localSheetId="0">#REF!</definedName>
    <definedName name="cmllvc198">#REF!</definedName>
    <definedName name="cmllvc298ieps" localSheetId="62">#REF!</definedName>
    <definedName name="cmllvc298ieps" localSheetId="63">#REF!</definedName>
    <definedName name="cmllvc298ieps" localSheetId="1">#REF!</definedName>
    <definedName name="cmllvc298ieps" localSheetId="0">#REF!</definedName>
    <definedName name="cmllvc298ieps">#REF!</definedName>
    <definedName name="cmllvp198" localSheetId="62">#REF!</definedName>
    <definedName name="cmllvp198" localSheetId="63">#REF!</definedName>
    <definedName name="cmllvp198" localSheetId="1">#REF!</definedName>
    <definedName name="cmllvp198" localSheetId="0">#REF!</definedName>
    <definedName name="cmllvp198">#REF!</definedName>
    <definedName name="cmllvp199" localSheetId="62">#REF!</definedName>
    <definedName name="cmllvp199" localSheetId="63">#REF!</definedName>
    <definedName name="cmllvp199" localSheetId="1">#REF!</definedName>
    <definedName name="cmllvp199" localSheetId="0">#REF!</definedName>
    <definedName name="cmllvp199">#REF!</definedName>
    <definedName name="cmllvp298ieps" localSheetId="62">#REF!</definedName>
    <definedName name="cmllvp298ieps" localSheetId="63">#REF!</definedName>
    <definedName name="cmllvp298ieps" localSheetId="1">#REF!</definedName>
    <definedName name="cmllvp298ieps" localSheetId="0">#REF!</definedName>
    <definedName name="cmllvp298ieps">#REF!</definedName>
    <definedName name="cmllvp299ieps" localSheetId="62">#REF!</definedName>
    <definedName name="cmllvp299ieps" localSheetId="63">#REF!</definedName>
    <definedName name="cmllvp299ieps" localSheetId="1">#REF!</definedName>
    <definedName name="cmllvp299ieps" localSheetId="0">#REF!</definedName>
    <definedName name="cmllvp299ieps">#REF!</definedName>
    <definedName name="cmlvc198" localSheetId="62">#REF!</definedName>
    <definedName name="cmlvc198" localSheetId="63">#REF!</definedName>
    <definedName name="cmlvc198" localSheetId="1">#REF!</definedName>
    <definedName name="cmlvc198" localSheetId="0">#REF!</definedName>
    <definedName name="cmlvc198">#REF!</definedName>
    <definedName name="cmlvc298ieps" localSheetId="62">#REF!</definedName>
    <definedName name="cmlvc298ieps" localSheetId="63">#REF!</definedName>
    <definedName name="cmlvc298ieps" localSheetId="1">#REF!</definedName>
    <definedName name="cmlvc298ieps" localSheetId="0">#REF!</definedName>
    <definedName name="cmlvc298ieps">#REF!</definedName>
    <definedName name="cmlvp198" localSheetId="62">#REF!</definedName>
    <definedName name="cmlvp198" localSheetId="63">#REF!</definedName>
    <definedName name="cmlvp198" localSheetId="1">#REF!</definedName>
    <definedName name="cmlvp198" localSheetId="0">#REF!</definedName>
    <definedName name="cmlvp198">#REF!</definedName>
    <definedName name="cmlvp199" localSheetId="62">#REF!</definedName>
    <definedName name="cmlvp199" localSheetId="63">#REF!</definedName>
    <definedName name="cmlvp199" localSheetId="1">#REF!</definedName>
    <definedName name="cmlvp199" localSheetId="0">#REF!</definedName>
    <definedName name="cmlvp199">#REF!</definedName>
    <definedName name="cmlvp298ieps" localSheetId="62">#REF!</definedName>
    <definedName name="cmlvp298ieps" localSheetId="63">#REF!</definedName>
    <definedName name="cmlvp298ieps" localSheetId="1">#REF!</definedName>
    <definedName name="cmlvp298ieps" localSheetId="0">#REF!</definedName>
    <definedName name="cmlvp298ieps">#REF!</definedName>
    <definedName name="cmlvp299ieps" localSheetId="62">#REF!</definedName>
    <definedName name="cmlvp299ieps" localSheetId="63">#REF!</definedName>
    <definedName name="cmlvp299ieps" localSheetId="1">#REF!</definedName>
    <definedName name="cmlvp299ieps" localSheetId="0">#REF!</definedName>
    <definedName name="cmlvp299ieps">#REF!</definedName>
    <definedName name="CONA96" localSheetId="62">#REF!</definedName>
    <definedName name="CONA96" localSheetId="63">#REF!</definedName>
    <definedName name="CONA96" localSheetId="1">#REF!</definedName>
    <definedName name="CONA96" localSheetId="0">#REF!</definedName>
    <definedName name="CONA96">#REF!</definedName>
    <definedName name="concepto" localSheetId="62">'[18]BASE DEFINITIVA 2002'!#REF!</definedName>
    <definedName name="concepto" localSheetId="63">'[18]BASE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62">[8]BANPRO99!#REF!</definedName>
    <definedName name="CONS" localSheetId="63">[8]BANPRO99!#REF!</definedName>
    <definedName name="CONS" localSheetId="1">[8]BANPRO99!#REF!</definedName>
    <definedName name="CONS" localSheetId="0">[8]BANPRO99!#REF!</definedName>
    <definedName name="CONS">[8]BANPRO99!#REF!</definedName>
    <definedName name="copia_Clas_Admva" localSheetId="62">#REF!</definedName>
    <definedName name="copia_Clas_Admva" localSheetId="63">#REF!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62">#REF!</definedName>
    <definedName name="copia_Clas_Fun" localSheetId="63">#REF!</definedName>
    <definedName name="copia_Clas_Fun" localSheetId="1">#REF!</definedName>
    <definedName name="copia_Clas_Fun" localSheetId="0">#REF!</definedName>
    <definedName name="copia_Clas_Fun">#REF!</definedName>
    <definedName name="copia_Clas_Func" localSheetId="62">[20]Clas_Fun!#REF!</definedName>
    <definedName name="copia_Clas_Func" localSheetId="63">[20]Clas_Fun!#REF!</definedName>
    <definedName name="copia_Clas_Func" localSheetId="1">[20]Clas_Fun!#REF!</definedName>
    <definedName name="copia_Clas_Func" localSheetId="0">[20]Clas_Fun!#REF!</definedName>
    <definedName name="copia_Clas_Func">[20]Clas_Fun!#REF!</definedName>
    <definedName name="copia_Doble_Consolid" localSheetId="62">#REF!</definedName>
    <definedName name="copia_Doble_Consolid" localSheetId="63">#REF!</definedName>
    <definedName name="copia_Doble_Consolid" localSheetId="1">#REF!</definedName>
    <definedName name="copia_Doble_Consolid" localSheetId="0">#REF!</definedName>
    <definedName name="copia_Doble_Consolid">#REF!</definedName>
    <definedName name="copia_Doble_OECPD" localSheetId="62">#REF!</definedName>
    <definedName name="copia_Doble_OECPD" localSheetId="63">#REF!</definedName>
    <definedName name="copia_Doble_OECPD" localSheetId="1">#REF!</definedName>
    <definedName name="copia_Doble_OECPD" localSheetId="0">#REF!</definedName>
    <definedName name="copia_Doble_OECPD">#REF!</definedName>
    <definedName name="copia_Doble_RAutonyAPC" localSheetId="62">#REF!</definedName>
    <definedName name="copia_Doble_RAutonyAPC" localSheetId="63">#REF!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62">#REF!</definedName>
    <definedName name="copia_Gto_Federal" localSheetId="63">#REF!</definedName>
    <definedName name="copia_Gto_Federal" localSheetId="1">#REF!</definedName>
    <definedName name="copia_Gto_Federal" localSheetId="0">#REF!</definedName>
    <definedName name="copia_Gto_Federal">#REF!</definedName>
    <definedName name="copia_Gto_Neto" localSheetId="62">#REF!</definedName>
    <definedName name="copia_Gto_Neto" localSheetId="63">#REF!</definedName>
    <definedName name="copia_Gto_Neto" localSheetId="1">#REF!</definedName>
    <definedName name="copia_Gto_Neto" localSheetId="0">#REF!</definedName>
    <definedName name="copia_Gto_Neto">#REF!</definedName>
    <definedName name="copia_Ing_Pres" localSheetId="62">#REF!</definedName>
    <definedName name="copia_Ing_Pres" localSheetId="63">#REF!</definedName>
    <definedName name="copia_Ing_Pres" localSheetId="1">#REF!</definedName>
    <definedName name="copia_Ing_Pres" localSheetId="0">#REF!</definedName>
    <definedName name="copia_Ing_Pres">#REF!</definedName>
    <definedName name="cor" localSheetId="62" hidden="1">{"Bruto",#N/A,FALSE,"CONV3T.XLS";"Neto",#N/A,FALSE,"CONV3T.XLS";"UnoB",#N/A,FALSE,"CONV3T.XLS";"Bruto",#N/A,FALSE,"CONV4T.XLS";"Neto",#N/A,FALSE,"CONV4T.XLS";"UnoB",#N/A,FALSE,"CONV4T.XLS"}</definedName>
    <definedName name="cor" localSheetId="63"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62" hidden="1">{"Bruto",#N/A,FALSE,"CONV3T.XLS";"Neto",#N/A,FALSE,"CONV3T.XLS";"UnoB",#N/A,FALSE,"CONV3T.XLS";"Bruto",#N/A,FALSE,"CONV4T.XLS";"Neto",#N/A,FALSE,"CONV4T.XLS";"UnoB",#N/A,FALSE,"CONV4T.XLS"}</definedName>
    <definedName name="cos" localSheetId="63"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62">[8]BANPRO99!#REF!</definedName>
    <definedName name="CRI" localSheetId="63">[8]BANPRO99!#REF!</definedName>
    <definedName name="CRI" localSheetId="1">[8]BANPRO99!#REF!</definedName>
    <definedName name="CRI" localSheetId="0">[8]BANPRO99!#REF!</definedName>
    <definedName name="CRI">[8]BANPRO99!#REF!</definedName>
    <definedName name="criterios23" localSheetId="62">#REF!</definedName>
    <definedName name="criterios23" localSheetId="63">#REF!</definedName>
    <definedName name="criterios23" localSheetId="1">#REF!</definedName>
    <definedName name="criterios23" localSheetId="0">#REF!</definedName>
    <definedName name="criterios23">#REF!</definedName>
    <definedName name="Criterios25" localSheetId="62">#REF!</definedName>
    <definedName name="Criterios25" localSheetId="63">#REF!</definedName>
    <definedName name="Criterios25" localSheetId="1">#REF!</definedName>
    <definedName name="Criterios25" localSheetId="0">#REF!</definedName>
    <definedName name="Criterios25">#REF!</definedName>
    <definedName name="Criterios33" localSheetId="62">#REF!</definedName>
    <definedName name="Criterios33" localSheetId="63">#REF!</definedName>
    <definedName name="Criterios33" localSheetId="1">#REF!</definedName>
    <definedName name="Criterios33" localSheetId="0">#REF!</definedName>
    <definedName name="Criterios33">#REF!</definedName>
    <definedName name="CSCSDS" localSheetId="62" hidden="1">{"Bruto",#N/A,FALSE,"CONV3T.XLS";"Neto",#N/A,FALSE,"CONV3T.XLS";"UnoB",#N/A,FALSE,"CONV3T.XLS";"Bruto",#N/A,FALSE,"CONV4T.XLS";"Neto",#N/A,FALSE,"CONV4T.XLS";"UnoB",#N/A,FALSE,"CONV4T.XLS"}</definedName>
    <definedName name="CSCSDS" localSheetId="63"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62">#REF!</definedName>
    <definedName name="cuad" localSheetId="63">#REF!</definedName>
    <definedName name="cuad" localSheetId="1">#REF!</definedName>
    <definedName name="cuad" localSheetId="0">#REF!</definedName>
    <definedName name="cuad">#REF!</definedName>
    <definedName name="CUAD179" localSheetId="62">#REF!</definedName>
    <definedName name="CUAD179" localSheetId="63">#REF!</definedName>
    <definedName name="CUAD179" localSheetId="1">#REF!</definedName>
    <definedName name="CUAD179" localSheetId="0">#REF!</definedName>
    <definedName name="CUAD179">#REF!</definedName>
    <definedName name="CUAD179A" localSheetId="62">#REF!</definedName>
    <definedName name="CUAD179A" localSheetId="63">#REF!</definedName>
    <definedName name="CUAD179A" localSheetId="1">#REF!</definedName>
    <definedName name="CUAD179A" localSheetId="0">#REF!</definedName>
    <definedName name="CUAD179A">#REF!</definedName>
    <definedName name="CUAD180" localSheetId="62">#REF!</definedName>
    <definedName name="CUAD180" localSheetId="63">#REF!</definedName>
    <definedName name="CUAD180" localSheetId="1">#REF!</definedName>
    <definedName name="CUAD180" localSheetId="0">#REF!</definedName>
    <definedName name="CUAD180">#REF!</definedName>
    <definedName name="Cuadro16511" localSheetId="62">'[21]Ingresos serie'!#REF!</definedName>
    <definedName name="Cuadro16511" localSheetId="63">'[21]Ingresos serie'!#REF!</definedName>
    <definedName name="Cuadro16511" localSheetId="1">'[21]Ingresos serie'!#REF!</definedName>
    <definedName name="Cuadro16511" localSheetId="0">'[21]Ingresos serie'!#REF!</definedName>
    <definedName name="Cuadro16511">'[21]Ingresos serie'!#REF!</definedName>
    <definedName name="Cuadro18521" localSheetId="62">#REF!</definedName>
    <definedName name="Cuadro18521" localSheetId="63">#REF!</definedName>
    <definedName name="Cuadro18521" localSheetId="1">#REF!</definedName>
    <definedName name="Cuadro18521" localSheetId="0">#REF!</definedName>
    <definedName name="Cuadro18521">#REF!</definedName>
    <definedName name="Cuadro19522" localSheetId="62">#REF!</definedName>
    <definedName name="Cuadro19522" localSheetId="63">#REF!</definedName>
    <definedName name="Cuadro19522" localSheetId="1">#REF!</definedName>
    <definedName name="Cuadro19522" localSheetId="0">#REF!</definedName>
    <definedName name="Cuadro19522">#REF!</definedName>
    <definedName name="Cuadro20523" localSheetId="62">'[22]20-5.2.3'!#REF!</definedName>
    <definedName name="Cuadro20523" localSheetId="63">'[22]20-5.2.3'!#REF!</definedName>
    <definedName name="Cuadro20523" localSheetId="1">'[22]20-5.2.3'!#REF!</definedName>
    <definedName name="Cuadro20523" localSheetId="0">'[22]20-5.2.3'!#REF!</definedName>
    <definedName name="Cuadro20523">'[22]20-5.2.3'!#REF!</definedName>
    <definedName name="cUADRO26529CR" localSheetId="62">#REF!</definedName>
    <definedName name="cUADRO26529CR" localSheetId="63">#REF!</definedName>
    <definedName name="cUADRO26529CR" localSheetId="1">#REF!</definedName>
    <definedName name="cUADRO26529CR" localSheetId="0">#REF!</definedName>
    <definedName name="cUADRO26529CR">#REF!</definedName>
    <definedName name="Cuadro30611">'[22]30-6.1.1'!$B$65:$M$120</definedName>
    <definedName name="Cuadro31613" localSheetId="62">#REF!</definedName>
    <definedName name="Cuadro31613" localSheetId="63">#REF!</definedName>
    <definedName name="Cuadro31613" localSheetId="1">#REF!</definedName>
    <definedName name="Cuadro31613" localSheetId="0">#REF!</definedName>
    <definedName name="Cuadro31613">#REF!</definedName>
    <definedName name="Cuadro33621" localSheetId="62">#REF!</definedName>
    <definedName name="Cuadro33621" localSheetId="63">#REF!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62">#REF!</definedName>
    <definedName name="Datos" localSheetId="63">#REF!</definedName>
    <definedName name="Datos" localSheetId="1">#REF!</definedName>
    <definedName name="Datos" localSheetId="0">#REF!</definedName>
    <definedName name="Datos">#REF!</definedName>
    <definedName name="Datos_08_09_ServiciosPersonales" localSheetId="62">#REF!</definedName>
    <definedName name="Datos_08_09_ServiciosPersonales" localSheetId="63">#REF!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62">#REF!</definedName>
    <definedName name="Datos_Servicios_Personales" localSheetId="63">#REF!</definedName>
    <definedName name="Datos_Servicios_Personales" localSheetId="1">#REF!</definedName>
    <definedName name="Datos_Servicios_Personales" localSheetId="0">#REF!</definedName>
    <definedName name="Datos_Servicios_Personales">#REF!</definedName>
    <definedName name="datosb" localSheetId="62">#REF!</definedName>
    <definedName name="datosb" localSheetId="63">#REF!</definedName>
    <definedName name="datosb" localSheetId="1">#REF!</definedName>
    <definedName name="datosb" localSheetId="0">#REF!</definedName>
    <definedName name="datosb">#REF!</definedName>
    <definedName name="DatosEconomica" localSheetId="62">#REF!</definedName>
    <definedName name="DatosEconomica" localSheetId="63">#REF!</definedName>
    <definedName name="DatosEconomica" localSheetId="1">#REF!</definedName>
    <definedName name="DatosEconomica" localSheetId="0">#REF!</definedName>
    <definedName name="DatosEconomica">#REF!</definedName>
    <definedName name="DatosGrupoyModPp" localSheetId="62">#REF!</definedName>
    <definedName name="DatosGrupoyModPp" localSheetId="63">#REF!</definedName>
    <definedName name="DatosGrupoyModPp" localSheetId="1">#REF!</definedName>
    <definedName name="DatosGrupoyModPp" localSheetId="0">#REF!</definedName>
    <definedName name="DatosGrupoyModPp">#REF!</definedName>
    <definedName name="DatosporProgPresupuestario" localSheetId="62">#REF!</definedName>
    <definedName name="DatosporProgPresupuestario" localSheetId="63">#REF!</definedName>
    <definedName name="DatosporProgPresupuestario" localSheetId="1">#REF!</definedName>
    <definedName name="DatosporProgPresupuestario" localSheetId="0">#REF!</definedName>
    <definedName name="DatosporProgPresupuestario">#REF!</definedName>
    <definedName name="DatosRamoFunción" localSheetId="62">#REF!</definedName>
    <definedName name="DatosRamoFunción" localSheetId="63">#REF!</definedName>
    <definedName name="DatosRamoFunción" localSheetId="1">#REF!</definedName>
    <definedName name="DatosRamoFunción" localSheetId="0">#REF!</definedName>
    <definedName name="DatosRamoFunción">#REF!</definedName>
    <definedName name="DatosRamoUR" localSheetId="62">#REF!</definedName>
    <definedName name="DatosRamoUR" localSheetId="63">#REF!</definedName>
    <definedName name="DatosRamoUR" localSheetId="1">#REF!</definedName>
    <definedName name="DatosRamoUR" localSheetId="0">#REF!</definedName>
    <definedName name="DatosRamoUR">#REF!</definedName>
    <definedName name="DCXCZXCZXCXCZ" localSheetId="62" hidden="1">{"Bruto",#N/A,FALSE,"CONV3T.XLS";"Neto",#N/A,FALSE,"CONV3T.XLS";"UnoB",#N/A,FALSE,"CONV3T.XLS";"Bruto",#N/A,FALSE,"CONV4T.XLS";"Neto",#N/A,FALSE,"CONV4T.XLS";"UnoB",#N/A,FALSE,"CONV4T.XLS"}</definedName>
    <definedName name="DCXCZXCZXCXCZ" localSheetId="63"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62">[1]!AGO&amp;[1]!SEP&amp;[1]!OCT&amp;[1]!NOV&amp;[1]!DIC</definedName>
    <definedName name="ddd" localSheetId="63">[1]!AGO&amp;[1]!SEP&amp;[1]!OCT&amp;[1]!NOV&amp;[1]!DIC</definedName>
    <definedName name="ddd">[1]!AGO&amp;[1]!SEP&amp;[1]!OCT&amp;[1]!NOV&amp;[1]!DIC</definedName>
    <definedName name="dddd" localSheetId="62">#REF!</definedName>
    <definedName name="dddd" localSheetId="63">#REF!</definedName>
    <definedName name="dddd" localSheetId="1">#REF!</definedName>
    <definedName name="dddd" localSheetId="0">#REF!</definedName>
    <definedName name="dddd">#REF!</definedName>
    <definedName name="ddddd">[25]Clas_Econ!$B$2:$M$25</definedName>
    <definedName name="defi" localSheetId="62">[1]!AGO&amp;[1]!SEP&amp;[1]!OCT&amp;[1]!NOV&amp;[1]!DIC</definedName>
    <definedName name="defi" localSheetId="63">[1]!AGO&amp;[1]!SEP&amp;[1]!OCT&amp;[1]!NOV&amp;[1]!DIC</definedName>
    <definedName name="defi">[1]!AGO&amp;[1]!SEP&amp;[1]!OCT&amp;[1]!NOV&amp;[1]!DIC</definedName>
    <definedName name="DEFICIT4" localSheetId="62">#REF!</definedName>
    <definedName name="DEFICIT4" localSheetId="63">#REF!</definedName>
    <definedName name="DEFICIT4" localSheetId="1">#REF!</definedName>
    <definedName name="DEFICIT4" localSheetId="0">#REF!</definedName>
    <definedName name="DEFICIT4">#REF!</definedName>
    <definedName name="dfd">[26]Presupuesto!$T:$T</definedName>
    <definedName name="dfhzsdgzsd" localSheetId="62">[1]!AGO&amp;[1]!SEP&amp;[1]!OCT&amp;[1]!NOV&amp;[1]!DIC</definedName>
    <definedName name="dfhzsdgzsd" localSheetId="63">[1]!AGO&amp;[1]!SEP&amp;[1]!OCT&amp;[1]!NOV&amp;[1]!DIC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62">#REF!</definedName>
    <definedName name="directo" localSheetId="63">#REF!</definedName>
    <definedName name="directo" localSheetId="1">#REF!</definedName>
    <definedName name="directo" localSheetId="0">#REF!</definedName>
    <definedName name="directo">#REF!</definedName>
    <definedName name="directo03" localSheetId="62">#REF!</definedName>
    <definedName name="directo03" localSheetId="63">#REF!</definedName>
    <definedName name="directo03" localSheetId="1">#REF!</definedName>
    <definedName name="directo03" localSheetId="0">#REF!</definedName>
    <definedName name="directo03">#REF!</definedName>
    <definedName name="directoc03" localSheetId="62">#REF!</definedName>
    <definedName name="directoc03" localSheetId="63">#REF!</definedName>
    <definedName name="directoc03" localSheetId="1">#REF!</definedName>
    <definedName name="directoc03" localSheetId="0">#REF!</definedName>
    <definedName name="directoc03">#REF!</definedName>
    <definedName name="directoppef" localSheetId="62">#REF!</definedName>
    <definedName name="directoppef" localSheetId="63">#REF!</definedName>
    <definedName name="directoppef" localSheetId="1">#REF!</definedName>
    <definedName name="directoppef" localSheetId="0">#REF!</definedName>
    <definedName name="directoppef">#REF!</definedName>
    <definedName name="DOS" localSheetId="62" hidden="1">{"Bruto",#N/A,FALSE,"CONV3T.XLS";"Neto",#N/A,FALSE,"CONV3T.XLS";"UnoB",#N/A,FALSE,"CONV3T.XLS";"Bruto",#N/A,FALSE,"CONV4T.XLS";"Neto",#N/A,FALSE,"CONV4T.XLS";"UnoB",#N/A,FALSE,"CONV4T.XLS"}</definedName>
    <definedName name="DOS" localSheetId="63"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62">'[2]Mod Eco Controlados 99'!#REF!</definedName>
    <definedName name="ds" localSheetId="63">'[2]Mod Eco Controlados 99'!#REF!</definedName>
    <definedName name="ds" localSheetId="1">'[2]Mod Eco Controlados 99'!#REF!</definedName>
    <definedName name="ds" localSheetId="0">'[2]Mod Eco Controlados 99'!#REF!</definedName>
    <definedName name="ds">'[2]Mod Eco Controlados 99'!#REF!</definedName>
    <definedName name="ECOADV" localSheetId="62">#REF!</definedName>
    <definedName name="ECOADV" localSheetId="63">#REF!</definedName>
    <definedName name="ECOADV" localSheetId="1">#REF!</definedName>
    <definedName name="ECOADV" localSheetId="0">#REF!</definedName>
    <definedName name="ECOADV">#REF!</definedName>
    <definedName name="ECOADV1" localSheetId="62">#REF!</definedName>
    <definedName name="ECOADV1" localSheetId="63">#REF!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62">#REF!</definedName>
    <definedName name="ecpi" localSheetId="63">#REF!</definedName>
    <definedName name="ecpi" localSheetId="1">#REF!</definedName>
    <definedName name="ecpi" localSheetId="0">#REF!</definedName>
    <definedName name="ecpi">#REF!</definedName>
    <definedName name="ecpi03" localSheetId="62">#REF!</definedName>
    <definedName name="ecpi03" localSheetId="63">#REF!</definedName>
    <definedName name="ecpi03" localSheetId="1">#REF!</definedName>
    <definedName name="ecpi03" localSheetId="0">#REF!</definedName>
    <definedName name="ecpi03">#REF!</definedName>
    <definedName name="ecpic03" localSheetId="62">#REF!</definedName>
    <definedName name="ecpic03" localSheetId="63">#REF!</definedName>
    <definedName name="ecpic03" localSheetId="1">#REF!</definedName>
    <definedName name="ecpic03" localSheetId="0">#REF!</definedName>
    <definedName name="ecpic03">#REF!</definedName>
    <definedName name="ecpippef" localSheetId="62">#REF!</definedName>
    <definedName name="ecpippef" localSheetId="63">#REF!</definedName>
    <definedName name="ecpippef" localSheetId="1">#REF!</definedName>
    <definedName name="ecpippef" localSheetId="0">#REF!</definedName>
    <definedName name="ecpippef">#REF!</definedName>
    <definedName name="EEE" localSheetId="62" hidden="1">{"Bruto",#N/A,FALSE,"CONV3T.XLS";"Neto",#N/A,FALSE,"CONV3T.XLS";"UnoB",#N/A,FALSE,"CONV3T.XLS";"Bruto",#N/A,FALSE,"CONV4T.XLS";"Neto",#N/A,FALSE,"CONV4T.XLS";"UnoB",#N/A,FALSE,"CONV4T.XLS"}</definedName>
    <definedName name="EEE" localSheetId="63"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62" hidden="1">{"Bruto",#N/A,FALSE,"CONV3T.XLS";"Neto",#N/A,FALSE,"CONV3T.XLS";"UnoB",#N/A,FALSE,"CONV3T.XLS";"Bruto",#N/A,FALSE,"CONV4T.XLS";"Neto",#N/A,FALSE,"CONV4T.XLS";"UnoB",#N/A,FALSE,"CONV4T.XLS"}</definedName>
    <definedName name="eeee2" localSheetId="63"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62" hidden="1">{"Bruto",#N/A,FALSE,"CONV3T.XLS";"Neto",#N/A,FALSE,"CONV3T.XLS";"UnoB",#N/A,FALSE,"CONV3T.XLS";"Bruto",#N/A,FALSE,"CONV4T.XLS";"Neto",#N/A,FALSE,"CONV4T.XLS";"UnoB",#N/A,FALSE,"CONV4T.XLS"}</definedName>
    <definedName name="EEEEE" localSheetId="63"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62" hidden="1">{"Bruto",#N/A,FALSE,"CONV3T.XLS";"Neto",#N/A,FALSE,"CONV3T.XLS";"UnoB",#N/A,FALSE,"CONV3T.XLS";"Bruto",#N/A,FALSE,"CONV4T.XLS";"Neto",#N/A,FALSE,"CONV4T.XLS";"UnoB",#N/A,FALSE,"CONV4T.XLS"}</definedName>
    <definedName name="EEEEEEEEEEE" localSheetId="63"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62" hidden="1">{"Bruto",#N/A,FALSE,"CONV3T.XLS";"Neto",#N/A,FALSE,"CONV3T.XLS";"UnoB",#N/A,FALSE,"CONV3T.XLS";"Bruto",#N/A,FALSE,"CONV4T.XLS";"Neto",#N/A,FALSE,"CONV4T.XLS";"UnoB",#N/A,FALSE,"CONV4T.XLS"}</definedName>
    <definedName name="eeww" localSheetId="63"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62" hidden="1">{"Bruto",#N/A,FALSE,"CONV3T.XLS";"Neto",#N/A,FALSE,"CONV3T.XLS";"UnoB",#N/A,FALSE,"CONV3T.XLS";"Bruto",#N/A,FALSE,"CONV4T.XLS";"Neto",#N/A,FALSE,"CONV4T.XLS";"UnoB",#N/A,FALSE,"CONV4T.XLS"}</definedName>
    <definedName name="EJEMP" localSheetId="63"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62">#REF!</definedName>
    <definedName name="entidades2002" localSheetId="63">#REF!</definedName>
    <definedName name="entidades2002" localSheetId="1">#REF!</definedName>
    <definedName name="entidades2002" localSheetId="0">#REF!</definedName>
    <definedName name="entidades2002">#REF!</definedName>
    <definedName name="entidadescierre2003" localSheetId="62">#REF!</definedName>
    <definedName name="entidadescierre2003" localSheetId="63">#REF!</definedName>
    <definedName name="entidadescierre2003" localSheetId="1">#REF!</definedName>
    <definedName name="entidadescierre2003" localSheetId="0">#REF!</definedName>
    <definedName name="entidadescierre2003">#REF!</definedName>
    <definedName name="esc" localSheetId="62" hidden="1">{"Bruto",#N/A,FALSE,"CONV3T.XLS";"Neto",#N/A,FALSE,"CONV3T.XLS";"UnoB",#N/A,FALSE,"CONV3T.XLS";"Bruto",#N/A,FALSE,"CONV4T.XLS";"Neto",#N/A,FALSE,"CONV4T.XLS";"UnoB",#N/A,FALSE,"CONV4T.XLS"}</definedName>
    <definedName name="esc" localSheetId="63"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62">[8]BANPRO99!#REF!</definedName>
    <definedName name="EYM" localSheetId="63">[8]BANPRO99!#REF!</definedName>
    <definedName name="EYM" localSheetId="1">[8]BANPRO99!#REF!</definedName>
    <definedName name="EYM" localSheetId="0">[8]BANPRO99!#REF!</definedName>
    <definedName name="EYM">[8]BANPRO99!#REF!</definedName>
    <definedName name="familias" localSheetId="62">#REF!</definedName>
    <definedName name="familias" localSheetId="63">#REF!</definedName>
    <definedName name="familias" localSheetId="1">#REF!</definedName>
    <definedName name="familias" localSheetId="0">#REF!</definedName>
    <definedName name="familias">#REF!</definedName>
    <definedName name="fd" localSheetId="62">[1]!OCT&amp;[1]!NOV&amp;[1]!DIC</definedName>
    <definedName name="fd" localSheetId="63">[1]!OCT&amp;[1]!NOV&amp;[1]!DIC</definedName>
    <definedName name="fd">[1]!OCT&amp;[1]!NOV&amp;[1]!DIC</definedName>
    <definedName name="FEB">"; FEBRERO.- "&amp;TEXT([10]edofza02!$C$24,"#,##0")</definedName>
    <definedName name="FECHA">[4]CONTROL!$A$1</definedName>
    <definedName name="federalizado" localSheetId="62">#REF!</definedName>
    <definedName name="federalizado" localSheetId="63">#REF!</definedName>
    <definedName name="federalizado" localSheetId="1">#REF!</definedName>
    <definedName name="federalizado" localSheetId="0">#REF!</definedName>
    <definedName name="federalizado">#REF!</definedName>
    <definedName name="federalizado03" localSheetId="62">#REF!</definedName>
    <definedName name="federalizado03" localSheetId="63">#REF!</definedName>
    <definedName name="federalizado03" localSheetId="1">#REF!</definedName>
    <definedName name="federalizado03" localSheetId="0">#REF!</definedName>
    <definedName name="federalizado03">#REF!</definedName>
    <definedName name="federalizadoc03" localSheetId="62">#REF!</definedName>
    <definedName name="federalizadoc03" localSheetId="63">#REF!</definedName>
    <definedName name="federalizadoc03" localSheetId="1">#REF!</definedName>
    <definedName name="federalizadoc03" localSheetId="0">#REF!</definedName>
    <definedName name="federalizadoc03">#REF!</definedName>
    <definedName name="federalizadoppef" localSheetId="62">#REF!</definedName>
    <definedName name="federalizadoppef" localSheetId="63">#REF!</definedName>
    <definedName name="federalizadoppef" localSheetId="1">#REF!</definedName>
    <definedName name="federalizadoppef" localSheetId="0">#REF!</definedName>
    <definedName name="federalizadoppef">#REF!</definedName>
    <definedName name="FERRO96" localSheetId="62">#REF!</definedName>
    <definedName name="FERRO96" localSheetId="63">#REF!</definedName>
    <definedName name="FERRO96" localSheetId="1">#REF!</definedName>
    <definedName name="FERRO96" localSheetId="0">#REF!</definedName>
    <definedName name="FERRO96">#REF!</definedName>
    <definedName name="FFSDSDSDFSDF" localSheetId="62" hidden="1">{#N/A,#N/A,FALSE,"TOT";#N/A,#N/A,FALSE,"PEP";#N/A,#N/A,FALSE,"REF";#N/A,#N/A,FALSE,"GAS";#N/A,#N/A,FALSE,"PET";#N/A,#N/A,FALSE,"COR"}</definedName>
    <definedName name="FFSDSDSDFSDF" localSheetId="63"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62">#REF!</definedName>
    <definedName name="FORM" localSheetId="63">#REF!</definedName>
    <definedName name="FORM" localSheetId="1">#REF!</definedName>
    <definedName name="FORM" localSheetId="0">#REF!</definedName>
    <definedName name="FORM">#REF!</definedName>
    <definedName name="función" localSheetId="62">#REF!</definedName>
    <definedName name="función" localSheetId="63">#REF!</definedName>
    <definedName name="función" localSheetId="1">#REF!</definedName>
    <definedName name="función" localSheetId="0">#REF!</definedName>
    <definedName name="función">#REF!</definedName>
    <definedName name="funciones">[29]funciones!$C$2:$D$30</definedName>
    <definedName name="geova" localSheetId="62">#REF!</definedName>
    <definedName name="geova" localSheetId="63">#REF!</definedName>
    <definedName name="geova" localSheetId="1">#REF!</definedName>
    <definedName name="geova" localSheetId="0">#REF!</definedName>
    <definedName name="geova">#REF!</definedName>
    <definedName name="gf">#N/A</definedName>
    <definedName name="gfd" localSheetId="62">[1]!SEP&amp;[1]!OCT&amp;[1]!NOV&amp;[1]!DIC</definedName>
    <definedName name="gfd" localSheetId="63">[1]!SEP&amp;[1]!OCT&amp;[1]!NOV&amp;[1]!DIC</definedName>
    <definedName name="gfd">[1]!SEP&amp;[1]!OCT&amp;[1]!NOV&amp;[1]!DIC</definedName>
    <definedName name="gfddd" localSheetId="62">+IF([1]!MES=1,[1]!ddd,IF([1]!MES=2,[1]!_________SEP1,IF([1]!MES=3,[1]!_________OCT1,IF([1]!MES=4,[1]!_________OCT1,IF([1]!MES=5,[1]!_________NOV1,IF([1]!MES=6,[1]!DIC))))))</definedName>
    <definedName name="gfddd" localSheetId="63">+IF([1]!MES=1,[1]!ddd,IF([1]!MES=2,[1]!_________SEP1,IF([1]!MES=3,[1]!_________OCT1,IF([1]!MES=4,[1]!_________OCT1,IF([1]!MES=5,[1]!_________NOV1,IF([1]!MES=6,[1]!DIC))))))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62">[1]!FEB&amp;[1]!MAR&amp;[1]!ABR&amp;[1]!MAY&amp;[1]!JUN&amp;[1]!JUL</definedName>
    <definedName name="ggg" localSheetId="63">[1]!FEB&amp;[1]!MAR&amp;[1]!ABR&amp;[1]!MAY&amp;[1]!JUN&amp;[1]!JUL</definedName>
    <definedName name="ggg">[1]!FEB&amp;[1]!MAR&amp;[1]!ABR&amp;[1]!MAY&amp;[1]!JUN&amp;[1]!JUL</definedName>
    <definedName name="GPRG02" localSheetId="62">#REF!</definedName>
    <definedName name="GPRG02" localSheetId="63">#REF!</definedName>
    <definedName name="GPRG02" localSheetId="1">#REF!</definedName>
    <definedName name="GPRG02" localSheetId="0">#REF!</definedName>
    <definedName name="GPRG02">#REF!</definedName>
    <definedName name="GPRG03" localSheetId="62">#REF!</definedName>
    <definedName name="GPRG03" localSheetId="63">#REF!</definedName>
    <definedName name="GPRG03" localSheetId="1">#REF!</definedName>
    <definedName name="GPRG03" localSheetId="0">#REF!</definedName>
    <definedName name="GPRG03">#REF!</definedName>
    <definedName name="GPRG04" localSheetId="62">#REF!</definedName>
    <definedName name="GPRG04" localSheetId="63">#REF!</definedName>
    <definedName name="GPRG04" localSheetId="1">#REF!</definedName>
    <definedName name="GPRG04" localSheetId="0">#REF!</definedName>
    <definedName name="GPRG04">#REF!</definedName>
    <definedName name="GPRG05" localSheetId="62">#REF!</definedName>
    <definedName name="GPRG05" localSheetId="63">#REF!</definedName>
    <definedName name="GPRG05" localSheetId="1">#REF!</definedName>
    <definedName name="GPRG05" localSheetId="0">#REF!</definedName>
    <definedName name="GPRG05">#REF!</definedName>
    <definedName name="GPRG06" localSheetId="62">#REF!</definedName>
    <definedName name="GPRG06" localSheetId="63">#REF!</definedName>
    <definedName name="GPRG06" localSheetId="1">#REF!</definedName>
    <definedName name="GPRG06" localSheetId="0">#REF!</definedName>
    <definedName name="GPRG06">#REF!</definedName>
    <definedName name="GPRG07" localSheetId="62">#REF!</definedName>
    <definedName name="GPRG07" localSheetId="63">#REF!</definedName>
    <definedName name="GPRG07" localSheetId="1">#REF!</definedName>
    <definedName name="GPRG07" localSheetId="0">#REF!</definedName>
    <definedName name="GPRG07">#REF!</definedName>
    <definedName name="GPRG08" localSheetId="62">#REF!</definedName>
    <definedName name="GPRG08" localSheetId="63">#REF!</definedName>
    <definedName name="GPRG08" localSheetId="1">#REF!</definedName>
    <definedName name="GPRG08" localSheetId="0">#REF!</definedName>
    <definedName name="GPRG08">#REF!</definedName>
    <definedName name="GPRG09" localSheetId="62">#REF!</definedName>
    <definedName name="GPRG09" localSheetId="63">#REF!</definedName>
    <definedName name="GPRG09" localSheetId="1">#REF!</definedName>
    <definedName name="GPRG09" localSheetId="0">#REF!</definedName>
    <definedName name="GPRG09">#REF!</definedName>
    <definedName name="GPRG10" localSheetId="62">#REF!</definedName>
    <definedName name="GPRG10" localSheetId="63">#REF!</definedName>
    <definedName name="GPRG10" localSheetId="1">#REF!</definedName>
    <definedName name="GPRG10" localSheetId="0">#REF!</definedName>
    <definedName name="GPRG10">#REF!</definedName>
    <definedName name="GPRG11" localSheetId="62">#REF!</definedName>
    <definedName name="GPRG11" localSheetId="63">#REF!</definedName>
    <definedName name="GPRG11" localSheetId="1">#REF!</definedName>
    <definedName name="GPRG11" localSheetId="0">#REF!</definedName>
    <definedName name="GPRG11">#REF!</definedName>
    <definedName name="GPS" localSheetId="62">[8]BANPRO99!#REF!</definedName>
    <definedName name="GPS" localSheetId="63">[8]BANPRO99!#REF!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 localSheetId="62">[1]!ABR&amp;[1]!MAY&amp;[1]!JUN&amp;[1]!JUL&amp;[1]!AGO&amp;[1]!SEP</definedName>
    <definedName name="HJK" localSheetId="63">[1]!ABR&amp;[1]!MAY&amp;[1]!JUN&amp;[1]!JUL&amp;[1]!AGO&amp;[1]!SEP</definedName>
    <definedName name="HJK">[1]!ABR&amp;[1]!MAY&amp;[1]!JUN&amp;[1]!JUL&amp;[1]!AGO&amp;[1]!SEP</definedName>
    <definedName name="hoja1" localSheetId="62">#REF!</definedName>
    <definedName name="hoja1" localSheetId="63">#REF!</definedName>
    <definedName name="hoja1" localSheetId="1">#REF!</definedName>
    <definedName name="hoja1" localSheetId="0">#REF!</definedName>
    <definedName name="hoja1">#REF!</definedName>
    <definedName name="hoja2" localSheetId="62">#REF!</definedName>
    <definedName name="hoja2" localSheetId="63">#REF!</definedName>
    <definedName name="hoja2" localSheetId="1">#REF!</definedName>
    <definedName name="hoja2" localSheetId="0">#REF!</definedName>
    <definedName name="hoja2">#REF!</definedName>
    <definedName name="hoja3" localSheetId="62">#REF!</definedName>
    <definedName name="hoja3" localSheetId="63">#REF!</definedName>
    <definedName name="hoja3" localSheetId="1">#REF!</definedName>
    <definedName name="hoja3" localSheetId="0">#REF!</definedName>
    <definedName name="hoja3">#REF!</definedName>
    <definedName name="hoja4" localSheetId="62">#REF!+#REF!</definedName>
    <definedName name="hoja4" localSheetId="63">#REF!+#REF!</definedName>
    <definedName name="hoja4" localSheetId="1">#REF!+#REF!</definedName>
    <definedName name="hoja4" localSheetId="0">#REF!+#REF!</definedName>
    <definedName name="hoja4">#REF!+#REF!</definedName>
    <definedName name="HT_1" localSheetId="62">#REF!</definedName>
    <definedName name="HT_1" localSheetId="63">#REF!</definedName>
    <definedName name="HT_1" localSheetId="1">#REF!</definedName>
    <definedName name="HT_1" localSheetId="0">#REF!</definedName>
    <definedName name="HT_1">#REF!</definedName>
    <definedName name="I" localSheetId="62">#REF!</definedName>
    <definedName name="I" localSheetId="63">#REF!</definedName>
    <definedName name="I" localSheetId="1">#REF!</definedName>
    <definedName name="I" localSheetId="0">#REF!</definedName>
    <definedName name="I">#REF!</definedName>
    <definedName name="ID_GFS" localSheetId="62">#REF!</definedName>
    <definedName name="ID_GFS" localSheetId="63">#REF!</definedName>
    <definedName name="ID_GFS" localSheetId="1">#REF!</definedName>
    <definedName name="ID_GFS" localSheetId="0">#REF!</definedName>
    <definedName name="ID_GFS">#REF!</definedName>
    <definedName name="ID_PP" localSheetId="62">#REF!</definedName>
    <definedName name="ID_PP" localSheetId="63">#REF!</definedName>
    <definedName name="ID_PP" localSheetId="1">#REF!</definedName>
    <definedName name="ID_PP" localSheetId="0">#REF!</definedName>
    <definedName name="ID_PP">#REF!</definedName>
    <definedName name="ID_UR" localSheetId="62">#REF!</definedName>
    <definedName name="ID_UR" localSheetId="63">#REF!</definedName>
    <definedName name="ID_UR" localSheetId="1">#REF!</definedName>
    <definedName name="ID_UR" localSheetId="0">#REF!</definedName>
    <definedName name="ID_UR">#REF!</definedName>
    <definedName name="iii" localSheetId="62">#REF!</definedName>
    <definedName name="iii" localSheetId="63">#REF!</definedName>
    <definedName name="iii" localSheetId="1">#REF!</definedName>
    <definedName name="iii" localSheetId="0">#REF!</definedName>
    <definedName name="iii">#REF!</definedName>
    <definedName name="IMP_APORTA" localSheetId="62">#REF!</definedName>
    <definedName name="IMP_APORTA" localSheetId="63">#REF!</definedName>
    <definedName name="IMP_APORTA" localSheetId="1">#REF!</definedName>
    <definedName name="IMP_APORTA" localSheetId="0">#REF!</definedName>
    <definedName name="IMP_APORTA">#REF!</definedName>
    <definedName name="IMP_BRUTOT" localSheetId="62">#REF!</definedName>
    <definedName name="IMP_BRUTOT" localSheetId="63">#REF!</definedName>
    <definedName name="IMP_BRUTOT" localSheetId="1">#REF!</definedName>
    <definedName name="IMP_BRUTOT" localSheetId="0">#REF!</definedName>
    <definedName name="IMP_BRUTOT">#REF!</definedName>
    <definedName name="imp_control" localSheetId="62">#REF!</definedName>
    <definedName name="imp_control" localSheetId="63">#REF!</definedName>
    <definedName name="imp_control" localSheetId="1">#REF!</definedName>
    <definedName name="imp_control" localSheetId="0">#REF!</definedName>
    <definedName name="imp_control">#REF!</definedName>
    <definedName name="Imprimir_área_IM" localSheetId="62">#REF!</definedName>
    <definedName name="Imprimir_área_IM" localSheetId="63">#REF!</definedName>
    <definedName name="Imprimir_área_IM" localSheetId="1">#REF!</definedName>
    <definedName name="Imprimir_área_IM" localSheetId="0">#REF!</definedName>
    <definedName name="Imprimir_área_IM">#REF!</definedName>
    <definedName name="IMSS96" localSheetId="62">#REF!</definedName>
    <definedName name="IMSS96" localSheetId="63">#REF!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62">#REF!</definedName>
    <definedName name="ISSSTE96" localSheetId="63">#REF!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62">[8]BANPRO99!#REF!</definedName>
    <definedName name="IV" localSheetId="63">[8]BANPRO99!#REF!</definedName>
    <definedName name="IV" localSheetId="1">[8]BANPRO99!#REF!</definedName>
    <definedName name="IV" localSheetId="0">[8]BANPRO99!#REF!</definedName>
    <definedName name="IV">[8]BANPRO99!#REF!</definedName>
    <definedName name="jjj" localSheetId="62">#REF!</definedName>
    <definedName name="jjj" localSheetId="63">#REF!</definedName>
    <definedName name="jjj" localSheetId="1">#REF!</definedName>
    <definedName name="jjj" localSheetId="0">#REF!</definedName>
    <definedName name="jjj">#REF!</definedName>
    <definedName name="JUL">"; JULIO.- "&amp;TEXT([10]edofza07!$C$24,"#,##0")</definedName>
    <definedName name="JULIO" localSheetId="62">[1]!FEB&amp;[1]!MAR&amp;[1]!ABR&amp;[1]!MAY&amp;[1]!JUN&amp;[1]!JUL</definedName>
    <definedName name="JULIO" localSheetId="63">[1]!FEB&amp;[1]!MAR&amp;[1]!ABR&amp;[1]!MAY&amp;[1]!JUN&amp;[1]!JUL</definedName>
    <definedName name="JULIO">[1]!FEB&amp;[1]!MAR&amp;[1]!ABR&amp;[1]!MAY&amp;[1]!JUN&amp;[1]!JUL</definedName>
    <definedName name="JUN">"; JUNIO.- "&amp;TEXT([10]edofza06!$C$24,"#,##0")</definedName>
    <definedName name="kkk" localSheetId="62">#REF!</definedName>
    <definedName name="kkk" localSheetId="63">#REF!</definedName>
    <definedName name="kkk" localSheetId="1">#REF!</definedName>
    <definedName name="kkk" localSheetId="0">#REF!</definedName>
    <definedName name="kkk">#REF!</definedName>
    <definedName name="lfc" localSheetId="62">+TEXT(IF(AND(OR(DAY([1]!FECHA)&gt;=1,DAY([1]!FECHA)&lt;=10),MONTH([1]!FECHA)=1),YEAR([1]!FECHA)-1,YEAR([1]!FECHA)),"0")</definedName>
    <definedName name="lfc" localSheetId="63">+TEXT(IF(AND(OR(DAY([1]!FECHA)&gt;=1,DAY([1]!FECHA)&lt;=10),MONTH([1]!FECHA)=1),YEAR([1]!FECHA)-1,YEAR([1]!FECHA)),"0")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62">[1]!OCT&amp;[1]!NOV&amp;[1]!DIC</definedName>
    <definedName name="lll" localSheetId="63">[1]!OCT&amp;[1]!NOV&amp;[1]!DIC</definedName>
    <definedName name="lll">[1]!OCT&amp;[1]!NOV&amp;[1]!DIC</definedName>
    <definedName name="LOTE96" localSheetId="62">#REF!</definedName>
    <definedName name="LOTE96" localSheetId="63">#REF!</definedName>
    <definedName name="LOTE96" localSheetId="1">#REF!</definedName>
    <definedName name="LOTE96" localSheetId="0">#REF!</definedName>
    <definedName name="LOTE96">#REF!</definedName>
    <definedName name="LUCY">#N/A</definedName>
    <definedName name="LYFC96" localSheetId="62">#REF!</definedName>
    <definedName name="LYFC96" localSheetId="63">#REF!</definedName>
    <definedName name="LYFC96" localSheetId="1">#REF!</definedName>
    <definedName name="LYFC96" localSheetId="0">#REF!</definedName>
    <definedName name="LYFC96">#REF!</definedName>
    <definedName name="m" localSheetId="62">[1]!MAR&amp;[1]!ABR&amp;[1]!MAY&amp;[1]!JUN&amp;[1]!JUL&amp;[1]!AGO</definedName>
    <definedName name="m" localSheetId="63">[1]!MAR&amp;[1]!ABR&amp;[1]!MAY&amp;[1]!JUN&amp;[1]!JUL&amp;[1]!AGO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62" hidden="1">{"Bruto",#N/A,FALSE,"CONV3T.XLS";"Neto",#N/A,FALSE,"CONV3T.XLS";"UnoB",#N/A,FALSE,"CONV3T.XLS";"Bruto",#N/A,FALSE,"CONV4T.XLS";"Neto",#N/A,FALSE,"CONV4T.XLS";"UnoB",#N/A,FALSE,"CONV4T.XLS"}</definedName>
    <definedName name="MAS" localSheetId="63"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62">#REF!</definedName>
    <definedName name="Mesppto" localSheetId="63">#REF!</definedName>
    <definedName name="Mesppto" localSheetId="1">#REF!</definedName>
    <definedName name="Mesppto" localSheetId="0">#REF!</definedName>
    <definedName name="Mesppto">#REF!</definedName>
    <definedName name="METAS" localSheetId="62">[8]BANPRO99!#REF!</definedName>
    <definedName name="METAS" localSheetId="63">[8]BANPRO99!#REF!</definedName>
    <definedName name="METAS" localSheetId="1">[8]BANPRO99!#REF!</definedName>
    <definedName name="METAS" localSheetId="0">[8]BANPRO99!#REF!</definedName>
    <definedName name="METAS">[8]BANPRO99!#REF!</definedName>
    <definedName name="modif_anual" localSheetId="62">#REF!</definedName>
    <definedName name="modif_anual" localSheetId="63">#REF!</definedName>
    <definedName name="modif_anual" localSheetId="1">#REF!</definedName>
    <definedName name="modif_anual" localSheetId="0">#REF!</definedName>
    <definedName name="modif_anual">#REF!</definedName>
    <definedName name="Modif00" localSheetId="62">#REF!</definedName>
    <definedName name="Modif00" localSheetId="63">#REF!</definedName>
    <definedName name="Modif00" localSheetId="1">#REF!</definedName>
    <definedName name="Modif00" localSheetId="0">#REF!</definedName>
    <definedName name="Modif00">#REF!</definedName>
    <definedName name="modifalmes" localSheetId="62">#REF!</definedName>
    <definedName name="modifalmes" localSheetId="63">#REF!</definedName>
    <definedName name="modifalmes" localSheetId="1">#REF!</definedName>
    <definedName name="modifalmes" localSheetId="0">#REF!</definedName>
    <definedName name="modifalmes">#REF!</definedName>
    <definedName name="mor" localSheetId="62" hidden="1">{"Bruto",#N/A,FALSE,"CONV3T.XLS";"Neto",#N/A,FALSE,"CONV3T.XLS";"UnoB",#N/A,FALSE,"CONV3T.XLS";"Bruto",#N/A,FALSE,"CONV4T.XLS";"Neto",#N/A,FALSE,"CONV4T.XLS";"UnoB",#N/A,FALSE,"CONV4T.XLS"}</definedName>
    <definedName name="mor" localSheetId="63"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 localSheetId="62">[1]!ABR&amp;[1]!MAY&amp;[1]!JUN&amp;[1]!JUL&amp;[1]!AGO&amp;[1]!SEP</definedName>
    <definedName name="mun" localSheetId="63">[1]!ABR&amp;[1]!MAY&amp;[1]!JUN&amp;[1]!JUL&amp;[1]!AGO&amp;[1]!SEP</definedName>
    <definedName name="mun">[1]!ABR&amp;[1]!MAY&amp;[1]!JUN&amp;[1]!JUL&amp;[1]!AGO&amp;[1]!SEP</definedName>
    <definedName name="NINGUNO" localSheetId="62">[1]!SEP&amp;[1]!OCT&amp;[1]!NOV&amp;[1]!DIC</definedName>
    <definedName name="NINGUNO" localSheetId="63">[1]!SEP&amp;[1]!OCT&amp;[1]!NOV&amp;[1]!DIC</definedName>
    <definedName name="NINGUNO">[1]!SEP&amp;[1]!OCT&amp;[1]!NOV&amp;[1]!DIC</definedName>
    <definedName name="NIV">#N/A</definedName>
    <definedName name="NOV">"; NOVIEMBRE.- "&amp;TEXT([10]edofza11!$C$45,"#,##0")</definedName>
    <definedName name="nuevo" localSheetId="62" hidden="1">#REF!</definedName>
    <definedName name="nuevo" localSheetId="63" hidden="1">#REF!</definedName>
    <definedName name="nuevo" localSheetId="1" hidden="1">#REF!</definedName>
    <definedName name="nuevo" localSheetId="0" hidden="1">#REF!</definedName>
    <definedName name="nuevo" hidden="1">#REF!</definedName>
    <definedName name="ñ" localSheetId="62">+TEXT(IF(AND(OR(DAY([1]!FECHA)&gt;=1,DAY([1]!FECHA)&lt;=10),MONTH([1]!FECHA)=1),YEAR([1]!FECHA)-1,YEAR([1]!FECHA)),"0")</definedName>
    <definedName name="ñ" localSheetId="63">+TEXT(IF(AND(OR(DAY([1]!FECHA)&gt;=1,DAY([1]!FECHA)&lt;=10),MONTH([1]!FECHA)=1),YEAR([1]!FECHA)-1,YEAR([1]!FECHA)),"0")</definedName>
    <definedName name="ñ">+TEXT(IF(AND(OR(DAY([1]!FECHA)&gt;=1,DAY([1]!FECHA)&lt;=10),MONTH([1]!FECHA)=1),YEAR([1]!FECHA)-1,YEAR([1]!FECHA)),"0")</definedName>
    <definedName name="ÑÑÑ" localSheetId="62">[1]!AGO&amp;[1]!SEP&amp;[1]!OCT&amp;[1]!NOV&amp;[1]!DIC</definedName>
    <definedName name="ÑÑÑ" localSheetId="63">[1]!AGO&amp;[1]!SEP&amp;[1]!OCT&amp;[1]!NOV&amp;[1]!DIC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62">#REF!</definedName>
    <definedName name="oooo" localSheetId="63">#REF!</definedName>
    <definedName name="oooo" localSheetId="1">#REF!</definedName>
    <definedName name="oooo" localSheetId="0">#REF!</definedName>
    <definedName name="oooo">#REF!</definedName>
    <definedName name="Original" localSheetId="62">#REF!</definedName>
    <definedName name="Original" localSheetId="63">#REF!</definedName>
    <definedName name="Original" localSheetId="1">#REF!</definedName>
    <definedName name="Original" localSheetId="0">#REF!</definedName>
    <definedName name="Original">#REF!</definedName>
    <definedName name="p" localSheetId="62">[32]SPC!#REF!</definedName>
    <definedName name="p" localSheetId="63">[32]SPC!#REF!</definedName>
    <definedName name="p" localSheetId="1">[32]SPC!#REF!</definedName>
    <definedName name="p" localSheetId="0">[32]SPC!#REF!</definedName>
    <definedName name="p">[32]SPC!#REF!</definedName>
    <definedName name="PAD" localSheetId="62">[8]BANPRO99!#REF!</definedName>
    <definedName name="PAD" localSheetId="63">[8]BANPRO99!#REF!</definedName>
    <definedName name="PAD" localSheetId="1">[8]BANPRO99!#REF!</definedName>
    <definedName name="PAD" localSheetId="0">[8]BANPRO99!#REF!</definedName>
    <definedName name="PAD">[8]BANPRO99!#REF!</definedName>
    <definedName name="pagadoalmes" localSheetId="62">#REF!</definedName>
    <definedName name="pagadoalmes" localSheetId="63">#REF!</definedName>
    <definedName name="pagadoalmes" localSheetId="1">#REF!</definedName>
    <definedName name="pagadoalmes" localSheetId="0">#REF!</definedName>
    <definedName name="pagadoalmes">#REF!</definedName>
    <definedName name="paj" localSheetId="62" hidden="1">{"Bruto",#N/A,FALSE,"CONV3T.XLS";"Neto",#N/A,FALSE,"CONV3T.XLS";"UnoB",#N/A,FALSE,"CONV3T.XLS";"Bruto",#N/A,FALSE,"CONV4T.XLS";"Neto",#N/A,FALSE,"CONV4T.XLS";"UnoB",#N/A,FALSE,"CONV4T.XLS"}</definedName>
    <definedName name="paj" localSheetId="63"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62">#REF!</definedName>
    <definedName name="PARTE" localSheetId="63">#REF!</definedName>
    <definedName name="PARTE" localSheetId="1">#REF!</definedName>
    <definedName name="PARTE" localSheetId="0">#REF!</definedName>
    <definedName name="PARTE">#REF!</definedName>
    <definedName name="PCONS" localSheetId="62">[8]BANPRO99!#REF!</definedName>
    <definedName name="PCONS" localSheetId="63">[8]BANPRO99!#REF!</definedName>
    <definedName name="PCONS" localSheetId="1">[8]BANPRO99!#REF!</definedName>
    <definedName name="PCONS" localSheetId="0">[8]BANPRO99!#REF!</definedName>
    <definedName name="PCONS">[8]BANPRO99!#REF!</definedName>
    <definedName name="pec" localSheetId="62">#REF!</definedName>
    <definedName name="pec" localSheetId="63">#REF!</definedName>
    <definedName name="pec" localSheetId="1">#REF!</definedName>
    <definedName name="pec" localSheetId="0">#REF!</definedName>
    <definedName name="pec">#REF!</definedName>
    <definedName name="pef" localSheetId="62">#REF!</definedName>
    <definedName name="pef" localSheetId="63">#REF!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62">#REF!</definedName>
    <definedName name="pendientepagomes" localSheetId="63">#REF!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62">[8]BANPRO99!#REF!</definedName>
    <definedName name="PEyM" localSheetId="63">[8]BANPRO99!#REF!</definedName>
    <definedName name="PEyM" localSheetId="1">[8]BANPRO99!#REF!</definedName>
    <definedName name="PEyM" localSheetId="0">[8]BANPRO99!#REF!</definedName>
    <definedName name="PEyM">[8]BANPRO99!#REF!</definedName>
    <definedName name="PGPS" localSheetId="62">[8]BANPRO99!#REF!</definedName>
    <definedName name="PGPS" localSheetId="63">[8]BANPRO99!#REF!</definedName>
    <definedName name="PGPS" localSheetId="1">[8]BANPRO99!#REF!</definedName>
    <definedName name="PGPS" localSheetId="0">[8]BANPRO99!#REF!</definedName>
    <definedName name="PGPS">[8]BANPRO99!#REF!</definedName>
    <definedName name="PIBR" localSheetId="62">#REF!</definedName>
    <definedName name="PIBR" localSheetId="63">#REF!</definedName>
    <definedName name="PIBR" localSheetId="1">#REF!</definedName>
    <definedName name="PIBR" localSheetId="0">#REF!</definedName>
    <definedName name="PIBR">#REF!</definedName>
    <definedName name="PIV" localSheetId="62">[8]BANPRO99!#REF!</definedName>
    <definedName name="PIV" localSheetId="63">[8]BANPRO99!#REF!</definedName>
    <definedName name="PIV" localSheetId="1">[8]BANPRO99!#REF!</definedName>
    <definedName name="PIV" localSheetId="0">[8]BANPRO99!#REF!</definedName>
    <definedName name="PIV">[8]BANPRO99!#REF!</definedName>
    <definedName name="PLAZAS">#N/A</definedName>
    <definedName name="PLAZAS2">#N/A</definedName>
    <definedName name="POA" localSheetId="62">[1]!OCT&amp;[1]!NOV&amp;[1]!DIC</definedName>
    <definedName name="POA" localSheetId="63">[1]!OCT&amp;[1]!NOV&amp;[1]!DIC</definedName>
    <definedName name="POA">[1]!OCT&amp;[1]!NOV&amp;[1]!DIC</definedName>
    <definedName name="POADO7" localSheetId="62">[1]!JUL&amp;[1]!AGO&amp;[1]!SEP&amp;[1]!OCT&amp;[1]!NOV</definedName>
    <definedName name="POADO7" localSheetId="63">[1]!JUL&amp;[1]!AGO&amp;[1]!SEP&amp;[1]!OCT&amp;[1]!NOV</definedName>
    <definedName name="POADO7">[1]!JUL&amp;[1]!AGO&amp;[1]!SEP&amp;[1]!OCT&amp;[1]!NOV</definedName>
    <definedName name="porcentaje" localSheetId="62">'[18]BASE DEFINITIVA 2002'!#REF!</definedName>
    <definedName name="porcentaje" localSheetId="63">'[18]BASE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62">#REF!</definedName>
    <definedName name="pppp" localSheetId="63">#REF!</definedName>
    <definedName name="pppp" localSheetId="1">#REF!</definedName>
    <definedName name="pppp" localSheetId="0">#REF!</definedName>
    <definedName name="pppp">#REF!</definedName>
    <definedName name="PRCV" localSheetId="62">[8]BANPRO99!#REF!</definedName>
    <definedName name="PRCV" localSheetId="63">[8]BANPRO99!#REF!</definedName>
    <definedName name="PRCV" localSheetId="1">[8]BANPRO99!#REF!</definedName>
    <definedName name="PRCV" localSheetId="0">[8]BANPRO99!#REF!</definedName>
    <definedName name="PRCV">[8]BANPRO99!#REF!</definedName>
    <definedName name="PRESUPUESTO_1997" localSheetId="62">#REF!</definedName>
    <definedName name="PRESUPUESTO_1997" localSheetId="63">#REF!</definedName>
    <definedName name="PRESUPUESTO_1997" localSheetId="1">#REF!</definedName>
    <definedName name="PRESUPUESTO_1997" localSheetId="0">#REF!</definedName>
    <definedName name="PRESUPUESTO_1997">#REF!</definedName>
    <definedName name="PRIMAPS">#N/A</definedName>
    <definedName name="Print_Area_MI" localSheetId="62">[14]FP1996!#REF!</definedName>
    <definedName name="Print_Area_MI" localSheetId="63">[14]FP1996!#REF!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62">#REF!</definedName>
    <definedName name="Prioritarios" localSheetId="63">#REF!</definedName>
    <definedName name="Prioritarios" localSheetId="1">#REF!</definedName>
    <definedName name="Prioritarios" localSheetId="0">#REF!</definedName>
    <definedName name="Prioritarios">#REF!</definedName>
    <definedName name="programas" localSheetId="62">#REF!</definedName>
    <definedName name="programas" localSheetId="63">#REF!</definedName>
    <definedName name="programas" localSheetId="1">#REF!</definedName>
    <definedName name="programas" localSheetId="0">#REF!</definedName>
    <definedName name="programas">#REF!</definedName>
    <definedName name="PROY1">#N/A</definedName>
    <definedName name="PROY2" localSheetId="62">+IF([1]!MES=7,[1]!_________AGO1,IF([1]!MES=8,[1]!_________SEP1,IF([1]!MES=9,[1]!_________OCT1,IF([1]!MES=10,[1]!_________NOV1,IF([1]!MES=11,[1]!DIC)))))</definedName>
    <definedName name="PROY2" localSheetId="63">+IF([1]!MES=7,[1]!_________AGO1,IF([1]!MES=8,[1]!_________SEP1,IF([1]!MES=9,[1]!_________OCT1,IF([1]!MES=10,[1]!_________NOV1,IF([1]!MES=11,[1]!DIC)))))</definedName>
    <definedName name="PROY2">+IF([1]!MES=7,[1]!_________AGO1,IF([1]!MES=8,[1]!_________SEP1,IF([1]!MES=9,[1]!_________OCT1,IF([1]!MES=10,[1]!_________NOV1,IF([1]!MES=11,[1]!DIC)))))</definedName>
    <definedName name="PROY3" localSheetId="62">+IF([1]!MES=1,[1]!_________AGO1,IF([1]!MES=2,[1]!_________SEP1,IF([1]!MES=3,[1]!_________OCT1,IF([1]!MES=4,[1]!_________OCT1,IF([1]!MES=5,[1]!_________NOV1,IF([1]!MES=6,[1]!DIC))))))</definedName>
    <definedName name="PROY3" localSheetId="63">+IF([1]!MES=1,[1]!_________AGO1,IF([1]!MES=2,[1]!_________SEP1,IF([1]!MES=3,[1]!_________OCT1,IF([1]!MES=4,[1]!_________OCT1,IF([1]!MES=5,[1]!_________NOV1,IF([1]!MES=6,[1]!DIC))))))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62">[8]BANPRO99!#REF!</definedName>
    <definedName name="PRT" localSheetId="63">[8]BANPRO99!#REF!</definedName>
    <definedName name="PRT" localSheetId="1">[8]BANPRO99!#REF!</definedName>
    <definedName name="PRT" localSheetId="0">[8]BANPRO99!#REF!</definedName>
    <definedName name="PRT">[8]BANPRO99!#REF!</definedName>
    <definedName name="PSF" localSheetId="62">[8]BANPRO99!#REF!</definedName>
    <definedName name="PSF" localSheetId="63">[8]BANPRO99!#REF!</definedName>
    <definedName name="PSF" localSheetId="1">[8]BANPRO99!#REF!</definedName>
    <definedName name="PSF" localSheetId="0">[8]BANPRO99!#REF!</definedName>
    <definedName name="PSF">[8]BANPRO99!#REF!</definedName>
    <definedName name="pta" localSheetId="62">#REF!</definedName>
    <definedName name="pta" localSheetId="63">#REF!</definedName>
    <definedName name="pta" localSheetId="1">#REF!</definedName>
    <definedName name="pta" localSheetId="0">#REF!</definedName>
    <definedName name="pta">#REF!</definedName>
    <definedName name="ptb" localSheetId="62">#REF!</definedName>
    <definedName name="ptb" localSheetId="63">#REF!</definedName>
    <definedName name="ptb" localSheetId="1">#REF!</definedName>
    <definedName name="ptb" localSheetId="0">#REF!</definedName>
    <definedName name="ptb">#REF!</definedName>
    <definedName name="ptc" localSheetId="62">#REF!</definedName>
    <definedName name="ptc" localSheetId="63">#REF!</definedName>
    <definedName name="ptc" localSheetId="1">#REF!</definedName>
    <definedName name="ptc" localSheetId="0">#REF!</definedName>
    <definedName name="ptc">#REF!</definedName>
    <definedName name="ptd" localSheetId="62">#REF!</definedName>
    <definedName name="ptd" localSheetId="63">#REF!</definedName>
    <definedName name="ptd" localSheetId="1">#REF!</definedName>
    <definedName name="ptd" localSheetId="0">#REF!</definedName>
    <definedName name="ptd">#REF!</definedName>
    <definedName name="pte" localSheetId="62">#REF!</definedName>
    <definedName name="pte" localSheetId="63">#REF!</definedName>
    <definedName name="pte" localSheetId="1">#REF!</definedName>
    <definedName name="pte" localSheetId="0">#REF!</definedName>
    <definedName name="pte">#REF!</definedName>
    <definedName name="QQQ" localSheetId="62">#REF!</definedName>
    <definedName name="QQQ" localSheetId="63">#REF!</definedName>
    <definedName name="QQQ" localSheetId="1">#REF!</definedName>
    <definedName name="QQQ" localSheetId="0">#REF!</definedName>
    <definedName name="QQQ">#REF!</definedName>
    <definedName name="qww" localSheetId="62">[1]!FEB&amp;[1]!MAR&amp;[1]!ABR&amp;[1]!MAY&amp;[1]!JUN&amp;[1]!JUL</definedName>
    <definedName name="qww" localSheetId="63">[1]!FEB&amp;[1]!MAR&amp;[1]!ABR&amp;[1]!MAY&amp;[1]!JUN&amp;[1]!JUL</definedName>
    <definedName name="qww">[1]!FEB&amp;[1]!MAR&amp;[1]!ABR&amp;[1]!MAY&amp;[1]!JUN&amp;[1]!JUL</definedName>
    <definedName name="R_Bife">'[34]ADEC II'!$A$1:$A$1016</definedName>
    <definedName name="ra">'[35]cat ramos'!$A$10:$B$52</definedName>
    <definedName name="ramo" localSheetId="62">#REF!</definedName>
    <definedName name="ramo" localSheetId="63">#REF!</definedName>
    <definedName name="ramo" localSheetId="1">#REF!</definedName>
    <definedName name="ramo" localSheetId="0">#REF!</definedName>
    <definedName name="ramo">#REF!</definedName>
    <definedName name="Ramo_Rubro" localSheetId="62">#REF!</definedName>
    <definedName name="Ramo_Rubro" localSheetId="63">#REF!</definedName>
    <definedName name="Ramo_Rubro" localSheetId="1">#REF!</definedName>
    <definedName name="Ramo_Rubro" localSheetId="0">#REF!</definedName>
    <definedName name="Ramo_Rubro">#REF!</definedName>
    <definedName name="ramoscierredos2003" localSheetId="62">#REF!</definedName>
    <definedName name="ramoscierredos2003" localSheetId="63">#REF!</definedName>
    <definedName name="ramoscierredos2003" localSheetId="1">#REF!</definedName>
    <definedName name="ramoscierredos2003" localSheetId="0">#REF!</definedName>
    <definedName name="ramoscierredos2003">#REF!</definedName>
    <definedName name="ramoscierreuno2003" localSheetId="62">#REF!</definedName>
    <definedName name="ramoscierreuno2003" localSheetId="63">#REF!</definedName>
    <definedName name="ramoscierreuno2003" localSheetId="1">#REF!</definedName>
    <definedName name="ramoscierreuno2003" localSheetId="0">#REF!</definedName>
    <definedName name="ramoscierreuno2003">#REF!</definedName>
    <definedName name="ramosdos2002" localSheetId="62">#REF!</definedName>
    <definedName name="ramosdos2002" localSheetId="63">#REF!</definedName>
    <definedName name="ramosdos2002" localSheetId="1">#REF!</definedName>
    <definedName name="ramosdos2002" localSheetId="0">#REF!</definedName>
    <definedName name="ramosdos2002">#REF!</definedName>
    <definedName name="ramosuno2002" localSheetId="62">#REF!</definedName>
    <definedName name="ramosuno2002" localSheetId="63">#REF!</definedName>
    <definedName name="ramosuno2002" localSheetId="1">#REF!</definedName>
    <definedName name="ramosuno2002" localSheetId="0">#REF!</definedName>
    <definedName name="ramosuno2002">#REF!</definedName>
    <definedName name="ramoUR" localSheetId="62">#REF!</definedName>
    <definedName name="ramoUR" localSheetId="63">#REF!</definedName>
    <definedName name="ramoUR" localSheetId="1">#REF!</definedName>
    <definedName name="ramoUR" localSheetId="0">#REF!</definedName>
    <definedName name="ramoUR">#REF!</definedName>
    <definedName name="RANGO">#N/A</definedName>
    <definedName name="RANGO2">#N/A</definedName>
    <definedName name="RCV" localSheetId="62">[8]BANPRO99!#REF!</definedName>
    <definedName name="RCV" localSheetId="63">[8]BANPRO99!#REF!</definedName>
    <definedName name="RCV" localSheetId="1">[8]BANPRO99!#REF!</definedName>
    <definedName name="RCV" localSheetId="0">[8]BANPRO99!#REF!</definedName>
    <definedName name="RCV">[8]BANPRO99!#REF!</definedName>
    <definedName name="reducciones" localSheetId="62">#REF!</definedName>
    <definedName name="reducciones" localSheetId="63">#REF!</definedName>
    <definedName name="reducciones" localSheetId="1">#REF!</definedName>
    <definedName name="reducciones" localSheetId="0">#REF!</definedName>
    <definedName name="reducciones">#REF!</definedName>
    <definedName name="REG">#N/A</definedName>
    <definedName name="res" localSheetId="62">#REF!</definedName>
    <definedName name="res" localSheetId="63">#REF!</definedName>
    <definedName name="res" localSheetId="1">#REF!</definedName>
    <definedName name="res" localSheetId="0">#REF!</definedName>
    <definedName name="res">#REF!</definedName>
    <definedName name="RF" localSheetId="62">[8]BANPRO99!#REF!</definedName>
    <definedName name="RF" localSheetId="63">[8]BANPRO99!#REF!</definedName>
    <definedName name="RF" localSheetId="1">[8]BANPRO99!#REF!</definedName>
    <definedName name="RF" localSheetId="0">[8]BANPRO99!#REF!</definedName>
    <definedName name="RF">[8]BANPRO99!#REF!</definedName>
    <definedName name="RP" localSheetId="62">[8]BANPRO99!#REF!</definedName>
    <definedName name="RP" localSheetId="63">[8]BANPRO99!#REF!</definedName>
    <definedName name="RP" localSheetId="1">[8]BANPRO99!#REF!</definedName>
    <definedName name="RP" localSheetId="0">[8]BANPRO99!#REF!</definedName>
    <definedName name="RP">[8]BANPRO99!#REF!</definedName>
    <definedName name="RT" localSheetId="62">[8]BANPRO99!#REF!</definedName>
    <definedName name="RT" localSheetId="63">[8]BANPRO99!#REF!</definedName>
    <definedName name="RT" localSheetId="1">[8]BANPRO99!#REF!</definedName>
    <definedName name="RT" localSheetId="0">[8]BANPRO99!#REF!</definedName>
    <definedName name="RT">[8]BANPRO99!#REF!</definedName>
    <definedName name="s" localSheetId="62">[1]!SEP&amp;[1]!OCT&amp;[1]!NOV&amp;[1]!DIC</definedName>
    <definedName name="s" localSheetId="63">[1]!SEP&amp;[1]!OCT&amp;[1]!NOV&amp;[1]!DIC</definedName>
    <definedName name="s">[1]!SEP&amp;[1]!OCT&amp;[1]!NOV&amp;[1]!DIC</definedName>
    <definedName name="sa" localSheetId="62">#REF!</definedName>
    <definedName name="sa" localSheetId="63">#REF!</definedName>
    <definedName name="sa" localSheetId="1">#REF!</definedName>
    <definedName name="sa" localSheetId="0">#REF!</definedName>
    <definedName name="sa">#REF!</definedName>
    <definedName name="saasa" localSheetId="62" hidden="1">{"Bruto",#N/A,FALSE,"CONV3T.XLS";"Neto",#N/A,FALSE,"CONV3T.XLS";"UnoB",#N/A,FALSE,"CONV3T.XLS";"Bruto",#N/A,FALSE,"CONV4T.XLS";"Neto",#N/A,FALSE,"CONV4T.XLS";"UnoB",#N/A,FALSE,"CONV4T.XLS"}</definedName>
    <definedName name="saasa" localSheetId="63"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62" hidden="1">{#N/A,#N/A,FALSE,"TOT";#N/A,#N/A,FALSE,"PEP";#N/A,#N/A,FALSE,"REF";#N/A,#N/A,FALSE,"GAS";#N/A,#N/A,FALSE,"PET";#N/A,#N/A,FALSE,"COR"}</definedName>
    <definedName name="sasaas" localSheetId="63"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62">#REF!</definedName>
    <definedName name="sb" localSheetId="63">#REF!</definedName>
    <definedName name="sb" localSheetId="1">#REF!</definedName>
    <definedName name="sb" localSheetId="0">#REF!</definedName>
    <definedName name="sb">#REF!</definedName>
    <definedName name="sc" localSheetId="62">#REF!</definedName>
    <definedName name="sc" localSheetId="63">#REF!</definedName>
    <definedName name="sc" localSheetId="1">#REF!</definedName>
    <definedName name="sc" localSheetId="0">#REF!</definedName>
    <definedName name="sc">#REF!</definedName>
    <definedName name="SCHP">'[5]Premisas IMSS'!$M$13</definedName>
    <definedName name="sd" localSheetId="62">#REF!</definedName>
    <definedName name="sd" localSheetId="63">#REF!</definedName>
    <definedName name="sd" localSheetId="1">#REF!</definedName>
    <definedName name="sd" localSheetId="0">#REF!</definedName>
    <definedName name="sd">#REF!</definedName>
    <definedName name="sds">[26]Presupuesto!$T:$T</definedName>
    <definedName name="sdsdds" localSheetId="62" hidden="1">{"Bruto",#N/A,FALSE,"CONV3T.XLS";"Neto",#N/A,FALSE,"CONV3T.XLS";"UnoB",#N/A,FALSE,"CONV3T.XLS";"Bruto",#N/A,FALSE,"CONV4T.XLS";"Neto",#N/A,FALSE,"CONV4T.XLS";"UnoB",#N/A,FALSE,"CONV4T.XLS"}</definedName>
    <definedName name="sdsdds" localSheetId="63"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62">#REF!</definedName>
    <definedName name="se" localSheetId="63">#REF!</definedName>
    <definedName name="se" localSheetId="1">#REF!</definedName>
    <definedName name="se" localSheetId="0">#REF!</definedName>
    <definedName name="se">#REF!</definedName>
    <definedName name="SEP">"; SEPTIEMBRE.- "&amp;TEXT([10]edofza09!$C$24,"#,##0")</definedName>
    <definedName name="sero" localSheetId="62" hidden="1">{"Bruto",#N/A,FALSE,"CONV3T.XLS";"Neto",#N/A,FALSE,"CONV3T.XLS";"UnoB",#N/A,FALSE,"CONV3T.XLS";"Bruto",#N/A,FALSE,"CONV4T.XLS";"Neto",#N/A,FALSE,"CONV4T.XLS";"UnoB",#N/A,FALSE,"CONV4T.XLS"}</definedName>
    <definedName name="sero" localSheetId="63"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62">[8]BANPRO99!#REF!</definedName>
    <definedName name="SF" localSheetId="63">[8]BANPRO99!#REF!</definedName>
    <definedName name="SF" localSheetId="1">[8]BANPRO99!#REF!</definedName>
    <definedName name="SF" localSheetId="0">[8]BANPRO99!#REF!</definedName>
    <definedName name="SF">[8]BANPRO99!#REF!</definedName>
    <definedName name="SHCP" localSheetId="62" hidden="1">#REF!</definedName>
    <definedName name="SHCP" localSheetId="63" hidden="1">#REF!</definedName>
    <definedName name="SHCP" localSheetId="1" hidden="1">#REF!</definedName>
    <definedName name="SHCP" localSheetId="0" hidden="1">#REF!</definedName>
    <definedName name="SHCP" hidden="1">#REF!</definedName>
    <definedName name="sinpec" localSheetId="62">#REF!</definedName>
    <definedName name="sinpec" localSheetId="63">#REF!</definedName>
    <definedName name="sinpec" localSheetId="1">#REF!</definedName>
    <definedName name="sinpec" localSheetId="0">#REF!</definedName>
    <definedName name="sinpec">#REF!</definedName>
    <definedName name="smdf97">'[5]Premisa macro'!$C$4</definedName>
    <definedName name="SPEM96" localSheetId="62">#REF!</definedName>
    <definedName name="SPEM96" localSheetId="63">#REF!</definedName>
    <definedName name="SPEM96" localSheetId="1">#REF!</definedName>
    <definedName name="SPEM96" localSheetId="0">#REF!</definedName>
    <definedName name="SPEM96">#REF!</definedName>
    <definedName name="sta" localSheetId="62">#REF!</definedName>
    <definedName name="sta" localSheetId="63">#REF!</definedName>
    <definedName name="sta" localSheetId="1">#REF!</definedName>
    <definedName name="sta" localSheetId="0">#REF!</definedName>
    <definedName name="sta">#REF!</definedName>
    <definedName name="stb" localSheetId="62">#REF!</definedName>
    <definedName name="stb" localSheetId="63">#REF!</definedName>
    <definedName name="stb" localSheetId="1">#REF!</definedName>
    <definedName name="stb" localSheetId="0">#REF!</definedName>
    <definedName name="stb">#REF!</definedName>
    <definedName name="stc" localSheetId="62">#REF!</definedName>
    <definedName name="stc" localSheetId="63">#REF!</definedName>
    <definedName name="stc" localSheetId="1">#REF!</definedName>
    <definedName name="stc" localSheetId="0">#REF!</definedName>
    <definedName name="stc">#REF!</definedName>
    <definedName name="std" localSheetId="62">#REF!</definedName>
    <definedName name="std" localSheetId="63">#REF!</definedName>
    <definedName name="std" localSheetId="1">#REF!</definedName>
    <definedName name="std" localSheetId="0">#REF!</definedName>
    <definedName name="std">#REF!</definedName>
    <definedName name="ste" localSheetId="62">#REF!</definedName>
    <definedName name="ste" localSheetId="63">#REF!</definedName>
    <definedName name="ste" localSheetId="1">#REF!</definedName>
    <definedName name="ste" localSheetId="0">#REF!</definedName>
    <definedName name="ste">#REF!</definedName>
    <definedName name="subfunción" localSheetId="62">#REF!</definedName>
    <definedName name="subfunción" localSheetId="63">#REF!</definedName>
    <definedName name="subfunción" localSheetId="1">#REF!</definedName>
    <definedName name="subfunción" localSheetId="0">#REF!</definedName>
    <definedName name="subfunción">#REF!</definedName>
    <definedName name="syt" localSheetId="62">#REF!</definedName>
    <definedName name="syt" localSheetId="63">#REF!</definedName>
    <definedName name="syt" localSheetId="1">#REF!</definedName>
    <definedName name="syt" localSheetId="0">#REF!</definedName>
    <definedName name="syt">#REF!</definedName>
    <definedName name="sytc03" localSheetId="62">#REF!</definedName>
    <definedName name="sytc03" localSheetId="63">#REF!</definedName>
    <definedName name="sytc03" localSheetId="1">#REF!</definedName>
    <definedName name="sytc03" localSheetId="0">#REF!</definedName>
    <definedName name="sytc03">#REF!</definedName>
    <definedName name="sytppef" localSheetId="62">#REF!</definedName>
    <definedName name="sytppef" localSheetId="63">#REF!</definedName>
    <definedName name="sytppef" localSheetId="1">#REF!</definedName>
    <definedName name="sytppef" localSheetId="0">#REF!</definedName>
    <definedName name="sytppef">#REF!</definedName>
    <definedName name="SZZXCZXC" localSheetId="62" hidden="1">{"Bruto",#N/A,FALSE,"CONV3T.XLS";"Neto",#N/A,FALSE,"CONV3T.XLS";"UnoB",#N/A,FALSE,"CONV3T.XLS";"Bruto",#N/A,FALSE,"CONV4T.XLS";"Neto",#N/A,FALSE,"CONV4T.XLS";"UnoB",#N/A,FALSE,"CONV4T.XLS"}</definedName>
    <definedName name="SZZXCZXC" localSheetId="63"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62">#REF!</definedName>
    <definedName name="tabla2002" localSheetId="63">#REF!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62" hidden="1">{#N/A,#N/A,FALSE,"TOT";#N/A,#N/A,FALSE,"PEP";#N/A,#N/A,FALSE,"REF";#N/A,#N/A,FALSE,"GAS";#N/A,#N/A,FALSE,"PET";#N/A,#N/A,FALSE,"COR"}</definedName>
    <definedName name="TAJJJJ" localSheetId="63"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62" hidden="1">{"Bruto",#N/A,FALSE,"CONV3T.XLS";"Neto",#N/A,FALSE,"CONV3T.XLS";"UnoB",#N/A,FALSE,"CONV3T.XLS";"Bruto",#N/A,FALSE,"CONV4T.XLS";"Neto",#N/A,FALSE,"CONV4T.XLS";"UnoB",#N/A,FALSE,"CONV4T.XLS"}</definedName>
    <definedName name="TENER" localSheetId="63"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62">#REF!</definedName>
    <definedName name="TIT" localSheetId="63">#REF!</definedName>
    <definedName name="TIT" localSheetId="1">#REF!</definedName>
    <definedName name="TIT" localSheetId="0">#REF!</definedName>
    <definedName name="TIT">#REF!</definedName>
    <definedName name="TITULO">[37]PPQ!$B$3</definedName>
    <definedName name="_xlnm.Print_Titles" localSheetId="19">'10 M001'!$1:$5</definedName>
    <definedName name="_xlnm.Print_Titles" localSheetId="20">'10 S020'!$1:$5</definedName>
    <definedName name="_xlnm.Print_Titles" localSheetId="21">'10 S021'!$1:$5</definedName>
    <definedName name="_xlnm.Print_Titles" localSheetId="22">'10 U006'!$1:$5</definedName>
    <definedName name="_xlnm.Print_Titles" localSheetId="23">'11 E010'!$1:$5</definedName>
    <definedName name="_xlnm.Print_Titles" localSheetId="24">'11 E021'!$1:$5</definedName>
    <definedName name="_xlnm.Print_Titles" localSheetId="25">'11 E032'!$1:$5</definedName>
    <definedName name="_xlnm.Print_Titles" localSheetId="26">'11 S243'!$1:$5</definedName>
    <definedName name="_xlnm.Print_Titles" localSheetId="27">'11 S244'!$1:$5</definedName>
    <definedName name="_xlnm.Print_Titles" localSheetId="28">'11 S247'!$1:$5</definedName>
    <definedName name="_xlnm.Print_Titles" localSheetId="29">'11 S267'!$1:$5</definedName>
    <definedName name="_xlnm.Print_Titles" localSheetId="30">'11 S271'!$1:$5</definedName>
    <definedName name="_xlnm.Print_Titles" localSheetId="31">'11 U084'!$1:$5</definedName>
    <definedName name="_xlnm.Print_Titles" localSheetId="32">'11 U280'!$1:$5</definedName>
    <definedName name="_xlnm.Print_Titles" localSheetId="33">'12 E010'!$1:$5</definedName>
    <definedName name="_xlnm.Print_Titles" localSheetId="34">'12 E022'!$1:$5</definedName>
    <definedName name="_xlnm.Print_Titles" localSheetId="35">'12 E023'!$1:$5</definedName>
    <definedName name="_xlnm.Print_Titles" localSheetId="36">'12 E025'!$1:$5</definedName>
    <definedName name="_xlnm.Print_Titles" localSheetId="37">'12 E036'!$1:$5</definedName>
    <definedName name="_xlnm.Print_Titles" localSheetId="38">'12 M001'!$1:$5</definedName>
    <definedName name="_xlnm.Print_Titles" localSheetId="39">'12 O001'!$1:$5</definedName>
    <definedName name="_xlnm.Print_Titles" localSheetId="40">'12 P012'!$1:$5</definedName>
    <definedName name="_xlnm.Print_Titles" localSheetId="41">'12 P016'!$1:$5</definedName>
    <definedName name="_xlnm.Print_Titles" localSheetId="42">'12 P018'!$1:$5</definedName>
    <definedName name="_xlnm.Print_Titles" localSheetId="43">'12 P020'!$1:$5</definedName>
    <definedName name="_xlnm.Print_Titles" localSheetId="44">'12 S174'!$1:$5</definedName>
    <definedName name="_xlnm.Print_Titles" localSheetId="45">'13 A006'!$1:$5</definedName>
    <definedName name="_xlnm.Print_Titles" localSheetId="46">'14 E002'!$1:$5</definedName>
    <definedName name="_xlnm.Print_Titles" localSheetId="47">'14 E003'!$1:$5</definedName>
    <definedName name="_xlnm.Print_Titles" localSheetId="48">'14 S043'!$1:$5</definedName>
    <definedName name="_xlnm.Print_Titles" localSheetId="49">'15 M001'!$1:$5</definedName>
    <definedName name="_xlnm.Print_Titles" localSheetId="50">'15 S273'!$1:$5</definedName>
    <definedName name="_xlnm.Print_Titles" localSheetId="51">'16 P002'!$1:$5</definedName>
    <definedName name="_xlnm.Print_Titles" localSheetId="52">'16 S046'!$1:$5</definedName>
    <definedName name="_xlnm.Print_Titles" localSheetId="53">'16 S219'!$1:$5</definedName>
    <definedName name="_xlnm.Print_Titles" localSheetId="54">'17 E002'!$1:$5</definedName>
    <definedName name="_xlnm.Print_Titles" localSheetId="55">'17 E003'!$1:$5</definedName>
    <definedName name="_xlnm.Print_Titles" localSheetId="56">'17 E009'!$1:$5</definedName>
    <definedName name="_xlnm.Print_Titles" localSheetId="57">'17 E011'!$1:$5</definedName>
    <definedName name="_xlnm.Print_Titles" localSheetId="58">'17 E013'!$1:$5</definedName>
    <definedName name="_xlnm.Print_Titles" localSheetId="59">'17 M001'!$1:$5</definedName>
    <definedName name="_xlnm.Print_Titles" localSheetId="60">'18 E568'!$1:$5</definedName>
    <definedName name="_xlnm.Print_Titles" localSheetId="61">'18 G003'!$1:$5</definedName>
    <definedName name="_xlnm.Print_Titles" localSheetId="62">'18 M001'!$1:$5</definedName>
    <definedName name="_xlnm.Print_Titles" localSheetId="63">'18 P002'!$1:$5</definedName>
    <definedName name="_xlnm.Print_Titles" localSheetId="64">'18 P008'!$1:$5</definedName>
    <definedName name="_xlnm.Print_Titles" localSheetId="65">'19 J014'!$1:$5</definedName>
    <definedName name="_xlnm.Print_Titles" localSheetId="66">'20 E016'!$1:$5</definedName>
    <definedName name="_xlnm.Print_Titles" localSheetId="67">'20 S017'!$1:$5</definedName>
    <definedName name="_xlnm.Print_Titles" localSheetId="68">'20 S070'!$1:$5</definedName>
    <definedName name="_xlnm.Print_Titles" localSheetId="69">'20 S155'!$1:$5</definedName>
    <definedName name="_xlnm.Print_Titles" localSheetId="70">'20 S174'!$1:$5</definedName>
    <definedName name="_xlnm.Print_Titles" localSheetId="71">'20 S176'!$1:$5</definedName>
    <definedName name="_xlnm.Print_Titles" localSheetId="72">'21 P001'!$1:$5</definedName>
    <definedName name="_xlnm.Print_Titles" localSheetId="73">'22 M001'!$1:$5</definedName>
    <definedName name="_xlnm.Print_Titles" localSheetId="74">'22 R003'!$1:$5</definedName>
    <definedName name="_xlnm.Print_Titles" localSheetId="75">'22 R008'!$1:$5</definedName>
    <definedName name="_xlnm.Print_Titles" localSheetId="76">'22 R009'!$1:$5</definedName>
    <definedName name="_xlnm.Print_Titles" localSheetId="77">'22 R010'!$1:$5</definedName>
    <definedName name="_xlnm.Print_Titles" localSheetId="78">'22 R011'!$1:$5</definedName>
    <definedName name="_xlnm.Print_Titles" localSheetId="79">'35 E013'!$1:$5</definedName>
    <definedName name="_xlnm.Print_Titles" localSheetId="80">'35 M001'!$1:$5</definedName>
    <definedName name="_xlnm.Print_Titles" localSheetId="81">'38 F002'!$1:$5</definedName>
    <definedName name="_xlnm.Print_Titles" localSheetId="82">'38 S190'!$1:$5</definedName>
    <definedName name="_xlnm.Print_Titles" localSheetId="2">'4 E015'!$1:$5</definedName>
    <definedName name="_xlnm.Print_Titles" localSheetId="3">'4 P006'!$1:$5</definedName>
    <definedName name="_xlnm.Print_Titles" localSheetId="4">'4 P021'!$1:$5</definedName>
    <definedName name="_xlnm.Print_Titles" localSheetId="5">'4 P022'!$1:$5</definedName>
    <definedName name="_xlnm.Print_Titles" localSheetId="6">'4 P023'!$1:$5</definedName>
    <definedName name="_xlnm.Print_Titles" localSheetId="7">'4 P024'!$1:$5</definedName>
    <definedName name="_xlnm.Print_Titles" localSheetId="83">'40 P002'!$1:$5</definedName>
    <definedName name="_xlnm.Print_Titles" localSheetId="84">'43 M001'!$1:$5</definedName>
    <definedName name="_xlnm.Print_Titles" localSheetId="85">'45 G001'!$1:$5</definedName>
    <definedName name="_xlnm.Print_Titles" localSheetId="86">'45 G002'!$1:$5</definedName>
    <definedName name="_xlnm.Print_Titles" localSheetId="87">'45 M001'!$1:$5</definedName>
    <definedName name="_xlnm.Print_Titles" localSheetId="88">'47 E033'!$1:$5</definedName>
    <definedName name="_xlnm.Print_Titles" localSheetId="89">'47 M001'!$1:$5</definedName>
    <definedName name="_xlnm.Print_Titles" localSheetId="90">'47 O001'!$1:$5</definedName>
    <definedName name="_xlnm.Print_Titles" localSheetId="91">'47 P010'!$1:$5</definedName>
    <definedName name="_xlnm.Print_Titles" localSheetId="92">'47 S010'!$1:$5</definedName>
    <definedName name="_xlnm.Print_Titles" localSheetId="93">'47 S249'!$1:$5</definedName>
    <definedName name="_xlnm.Print_Titles" localSheetId="94">'47 U011'!$1:$5</definedName>
    <definedName name="_xlnm.Print_Titles" localSheetId="95">'48 E011'!$1:$5</definedName>
    <definedName name="_xlnm.Print_Titles" localSheetId="96">'48 S243'!$1:$5</definedName>
    <definedName name="_xlnm.Print_Titles" localSheetId="8">'5 E002'!$1:$5</definedName>
    <definedName name="_xlnm.Print_Titles" localSheetId="9">'5 M001'!$1:$5</definedName>
    <definedName name="_xlnm.Print_Titles" localSheetId="10">'5 P005'!$1:$5</definedName>
    <definedName name="_xlnm.Print_Titles" localSheetId="97">'50 E001'!$1:$5</definedName>
    <definedName name="_xlnm.Print_Titles" localSheetId="98">'50 E007'!$1:$5</definedName>
    <definedName name="_xlnm.Print_Titles" localSheetId="99">'50 E011'!$1:$5</definedName>
    <definedName name="_xlnm.Print_Titles" localSheetId="100">'51 E036'!$1:$5</definedName>
    <definedName name="_xlnm.Print_Titles" localSheetId="101">'51 E043'!$1:$5</definedName>
    <definedName name="_xlnm.Print_Titles" localSheetId="102">'52 M001'!$1:$5</definedName>
    <definedName name="_xlnm.Print_Titles" localSheetId="103">'53 F571'!$1:$5</definedName>
    <definedName name="_xlnm.Print_Titles" localSheetId="11">'6 M001'!$1:$5</definedName>
    <definedName name="_xlnm.Print_Titles" localSheetId="12">'7 A900'!$1:$5</definedName>
    <definedName name="_xlnm.Print_Titles" localSheetId="13">'8 P001'!$1:$5</definedName>
    <definedName name="_xlnm.Print_Titles" localSheetId="14">'8 S257'!$1:$5</definedName>
    <definedName name="_xlnm.Print_Titles" localSheetId="15">'8 S259'!$1:$5</definedName>
    <definedName name="_xlnm.Print_Titles" localSheetId="16">'8 S260'!$1:$5</definedName>
    <definedName name="_xlnm.Print_Titles" localSheetId="17">'8 U024'!$1:$5</definedName>
    <definedName name="_xlnm.Print_Titles" localSheetId="18">'9 P001'!$1:$5</definedName>
    <definedName name="TODO96" localSheetId="62">#REF!</definedName>
    <definedName name="TODO96" localSheetId="63">#REF!</definedName>
    <definedName name="TODO96" localSheetId="1">#REF!</definedName>
    <definedName name="TODO96" localSheetId="0">#REF!</definedName>
    <definedName name="TODO96">#REF!</definedName>
    <definedName name="TOTAL">#N/A</definedName>
    <definedName name="total_real" localSheetId="62">#REF!</definedName>
    <definedName name="total_real" localSheetId="63">#REF!</definedName>
    <definedName name="total_real" localSheetId="1">#REF!</definedName>
    <definedName name="total_real" localSheetId="0">#REF!</definedName>
    <definedName name="total_real">#REF!</definedName>
    <definedName name="TOTAL01" localSheetId="62">#REF!</definedName>
    <definedName name="TOTAL01" localSheetId="63">#REF!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62" hidden="1">{"Bruto",#N/A,FALSE,"CONV3T.XLS";"Neto",#N/A,FALSE,"CONV3T.XLS";"UnoB",#N/A,FALSE,"CONV3T.XLS";"Bruto",#N/A,FALSE,"CONV4T.XLS";"Neto",#N/A,FALSE,"CONV4T.XLS";"UnoB",#N/A,FALSE,"CONV4T.XLS"}</definedName>
    <definedName name="tul" localSheetId="63"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62">[1]!AGO&amp;[1]!SEP&amp;[1]!OCT&amp;[1]!NOV&amp;[1]!DIC</definedName>
    <definedName name="u" localSheetId="63">[1]!AGO&amp;[1]!SEP&amp;[1]!OCT&amp;[1]!NOV&amp;[1]!DIC</definedName>
    <definedName name="u">[1]!AGO&amp;[1]!SEP&amp;[1]!OCT&amp;[1]!NOV&amp;[1]!DIC</definedName>
    <definedName name="UPCPICF_VMD50020" localSheetId="62">#REF!</definedName>
    <definedName name="UPCPICF_VMD50020" localSheetId="63">#REF!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62">#REF!</definedName>
    <definedName name="vcorta" localSheetId="63">#REF!</definedName>
    <definedName name="vcorta" localSheetId="1">#REF!</definedName>
    <definedName name="vcorta" localSheetId="0">#REF!</definedName>
    <definedName name="vcorta">#REF!</definedName>
    <definedName name="Vertientes" localSheetId="62">#REF!</definedName>
    <definedName name="Vertientes" localSheetId="63">#REF!</definedName>
    <definedName name="Vertientes" localSheetId="1">#REF!</definedName>
    <definedName name="Vertientes" localSheetId="0">#REF!</definedName>
    <definedName name="Vertientes">#REF!</definedName>
    <definedName name="wrn.econv2s." localSheetId="62" hidden="1">{"Bruto",#N/A,FALSE,"CONV3T.XLS";"Neto",#N/A,FALSE,"CONV3T.XLS";"UnoB",#N/A,FALSE,"CONV3T.XLS";"Bruto",#N/A,FALSE,"CONV4T.XLS";"Neto",#N/A,FALSE,"CONV4T.XLS";"UnoB",#N/A,FALSE,"CONV4T.XLS"}</definedName>
    <definedName name="wrn.econv2s." localSheetId="63"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62" hidden="1">{#N/A,#N/A,FALSE,"TOT";#N/A,#N/A,FALSE,"PEP";#N/A,#N/A,FALSE,"REF";#N/A,#N/A,FALSE,"GAS";#N/A,#N/A,FALSE,"PET";#N/A,#N/A,FALSE,"COR"}</definedName>
    <definedName name="wrn.gst1tajuorg." localSheetId="63"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62">#REF!</definedName>
    <definedName name="x" localSheetId="63">#REF!</definedName>
    <definedName name="x" localSheetId="1">#REF!</definedName>
    <definedName name="x" localSheetId="0">#REF!</definedName>
    <definedName name="x">#REF!</definedName>
    <definedName name="XX" localSheetId="62" hidden="1">{"Bruto",#N/A,FALSE,"CONV3T.XLS";"Neto",#N/A,FALSE,"CONV3T.XLS";"UnoB",#N/A,FALSE,"CONV3T.XLS";"Bruto",#N/A,FALSE,"CONV4T.XLS";"Neto",#N/A,FALSE,"CONV4T.XLS";"UnoB",#N/A,FALSE,"CONV4T.XLS"}</definedName>
    <definedName name="XX" localSheetId="63"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62">#REF!</definedName>
    <definedName name="xxx" localSheetId="63">#REF!</definedName>
    <definedName name="xxx" localSheetId="1">#REF!</definedName>
    <definedName name="xxx" localSheetId="0">#REF!</definedName>
    <definedName name="xxx">#REF!</definedName>
    <definedName name="yyy" localSheetId="62">#REF!</definedName>
    <definedName name="yyy" localSheetId="63">#REF!</definedName>
    <definedName name="yyy" localSheetId="1">#REF!</definedName>
    <definedName name="yyy" localSheetId="0">#REF!</definedName>
    <definedName name="yyy">#REF!</definedName>
    <definedName name="zz" localSheetId="62">#REF!</definedName>
    <definedName name="zz" localSheetId="63">#REF!</definedName>
    <definedName name="zz" localSheetId="1">#REF!</definedName>
    <definedName name="zz" localSheetId="0">#REF!</definedName>
    <definedName name="zz">#REF!</definedName>
  </definedNames>
  <calcPr calcId="152511"/>
</workbook>
</file>

<file path=xl/calcChain.xml><?xml version="1.0" encoding="utf-8"?>
<calcChain xmlns="http://schemas.openxmlformats.org/spreadsheetml/2006/main">
  <c r="W90" i="68" l="1"/>
  <c r="V90" i="68"/>
  <c r="V88" i="68"/>
  <c r="T88" i="68"/>
  <c r="T86" i="68"/>
  <c r="W83" i="68"/>
  <c r="W82" i="68"/>
  <c r="V82" i="68"/>
  <c r="W81" i="68"/>
  <c r="V80" i="68"/>
  <c r="T80" i="68"/>
  <c r="W80" i="68"/>
  <c r="T78" i="68"/>
  <c r="T76" i="68"/>
  <c r="W74" i="68"/>
  <c r="T72" i="68"/>
  <c r="T70" i="68"/>
  <c r="W67" i="68"/>
  <c r="W66" i="68"/>
  <c r="V66" i="68"/>
  <c r="T64" i="68"/>
  <c r="W64" i="68"/>
  <c r="T62" i="68"/>
  <c r="V60" i="68"/>
  <c r="W58" i="68"/>
  <c r="V58" i="68"/>
  <c r="V56" i="68"/>
  <c r="T56" i="68"/>
  <c r="T54" i="68"/>
  <c r="W51" i="68"/>
  <c r="W50" i="68"/>
  <c r="V50" i="68"/>
  <c r="W49" i="68"/>
  <c r="V48" i="68"/>
  <c r="T48" i="68"/>
  <c r="W48" i="68"/>
  <c r="T46" i="68"/>
  <c r="W41" i="68"/>
  <c r="T40" i="68"/>
  <c r="W40" i="68"/>
  <c r="T38" i="68"/>
  <c r="V36" i="68"/>
  <c r="T36" i="68"/>
  <c r="W34" i="68"/>
  <c r="V34" i="68"/>
  <c r="V32" i="68"/>
  <c r="T32" i="68"/>
  <c r="T30" i="68"/>
  <c r="W27" i="68"/>
  <c r="T28" i="68"/>
  <c r="W25" i="68"/>
  <c r="W94" i="67"/>
  <c r="T94" i="67"/>
  <c r="T92" i="67"/>
  <c r="W89" i="67"/>
  <c r="W90" i="67"/>
  <c r="T88" i="67"/>
  <c r="W86" i="67"/>
  <c r="T86" i="67"/>
  <c r="W83" i="67"/>
  <c r="T84" i="67"/>
  <c r="V82" i="67"/>
  <c r="T82" i="67"/>
  <c r="W80" i="67"/>
  <c r="W79" i="67"/>
  <c r="W78" i="67"/>
  <c r="T78" i="67"/>
  <c r="W75" i="67"/>
  <c r="V74" i="67"/>
  <c r="W74" i="67"/>
  <c r="W73" i="67"/>
  <c r="T72" i="67"/>
  <c r="W70" i="67"/>
  <c r="T70" i="67"/>
  <c r="W69" i="67"/>
  <c r="W67" i="67"/>
  <c r="V66" i="67"/>
  <c r="T66" i="67"/>
  <c r="W64" i="67"/>
  <c r="W63" i="67"/>
  <c r="W62" i="67"/>
  <c r="T62" i="67"/>
  <c r="W59" i="67"/>
  <c r="V58" i="67"/>
  <c r="W58" i="67"/>
  <c r="W57" i="67"/>
  <c r="T56" i="67"/>
  <c r="W54" i="67"/>
  <c r="T54" i="67"/>
  <c r="W53" i="67"/>
  <c r="W51" i="67"/>
  <c r="V50" i="67"/>
  <c r="T50" i="67"/>
  <c r="W48" i="67"/>
  <c r="W47" i="67"/>
  <c r="W46" i="67"/>
  <c r="T46" i="67"/>
  <c r="W43" i="67"/>
  <c r="V42" i="67"/>
  <c r="W42" i="67"/>
  <c r="W41" i="67"/>
  <c r="T40" i="67"/>
  <c r="W38" i="67"/>
  <c r="T38" i="67"/>
  <c r="W37" i="67"/>
  <c r="W35" i="67"/>
  <c r="V34" i="67"/>
  <c r="T34" i="67"/>
  <c r="T32" i="67"/>
  <c r="T57" i="64"/>
  <c r="W56" i="64"/>
  <c r="T55" i="64"/>
  <c r="V53" i="64"/>
  <c r="V51" i="64"/>
  <c r="W51" i="64"/>
  <c r="W50" i="64"/>
  <c r="V49" i="64"/>
  <c r="T49" i="64"/>
  <c r="T47" i="64"/>
  <c r="W44" i="64"/>
  <c r="T45" i="64"/>
  <c r="W43" i="64"/>
  <c r="W42" i="64"/>
  <c r="T41" i="64"/>
  <c r="T39" i="64"/>
  <c r="W36" i="64"/>
  <c r="T37" i="64"/>
  <c r="W35" i="64"/>
  <c r="T33" i="64"/>
  <c r="W33" i="64"/>
  <c r="T31" i="64"/>
  <c r="V29" i="64"/>
  <c r="V21" i="104"/>
  <c r="W21" i="104"/>
  <c r="V22" i="104"/>
  <c r="W22" i="104"/>
  <c r="V23" i="104"/>
  <c r="W23" i="104"/>
  <c r="W27" i="104"/>
  <c r="T28" i="104"/>
  <c r="V28" i="104"/>
  <c r="W28" i="104"/>
  <c r="W25" i="103"/>
  <c r="T26" i="103"/>
  <c r="V26" i="103"/>
  <c r="W26" i="103"/>
  <c r="W25" i="102"/>
  <c r="T26" i="102"/>
  <c r="V26" i="102"/>
  <c r="W26" i="102"/>
  <c r="W31" i="68" l="1"/>
  <c r="V28" i="68"/>
  <c r="W32" i="68"/>
  <c r="W37" i="68"/>
  <c r="W42" i="68"/>
  <c r="W43" i="68"/>
  <c r="W47" i="68"/>
  <c r="V52" i="68"/>
  <c r="W56" i="68"/>
  <c r="W61" i="68"/>
  <c r="T68" i="68"/>
  <c r="W73" i="68"/>
  <c r="W75" i="68"/>
  <c r="W79" i="68"/>
  <c r="V84" i="68"/>
  <c r="W88" i="68"/>
  <c r="W55" i="68"/>
  <c r="W29" i="68"/>
  <c r="V44" i="68"/>
  <c r="W53" i="68"/>
  <c r="T60" i="68"/>
  <c r="W65" i="68"/>
  <c r="W71" i="68"/>
  <c r="V72" i="68"/>
  <c r="V76" i="68"/>
  <c r="W85" i="68"/>
  <c r="W69" i="68"/>
  <c r="W87" i="68"/>
  <c r="W33" i="68"/>
  <c r="W35" i="68"/>
  <c r="W39" i="68"/>
  <c r="V40" i="68"/>
  <c r="V42" i="68"/>
  <c r="T44" i="68"/>
  <c r="W45" i="68"/>
  <c r="T52" i="68"/>
  <c r="W57" i="68"/>
  <c r="W59" i="68"/>
  <c r="W63" i="68"/>
  <c r="V64" i="68"/>
  <c r="V68" i="68"/>
  <c r="W72" i="68"/>
  <c r="V74" i="68"/>
  <c r="W77" i="68"/>
  <c r="T84" i="68"/>
  <c r="W89" i="68"/>
  <c r="W28" i="68"/>
  <c r="V30" i="68"/>
  <c r="T34" i="68"/>
  <c r="W36" i="68"/>
  <c r="V38" i="68"/>
  <c r="T42" i="68"/>
  <c r="W44" i="68"/>
  <c r="V46" i="68"/>
  <c r="T50" i="68"/>
  <c r="W52" i="68"/>
  <c r="V54" i="68"/>
  <c r="T58" i="68"/>
  <c r="W60" i="68"/>
  <c r="V62" i="68"/>
  <c r="T66" i="68"/>
  <c r="W68" i="68"/>
  <c r="V70" i="68"/>
  <c r="T74" i="68"/>
  <c r="W76" i="68"/>
  <c r="V78" i="68"/>
  <c r="T82" i="68"/>
  <c r="W84" i="68"/>
  <c r="V86" i="68"/>
  <c r="T90" i="68"/>
  <c r="W30" i="68"/>
  <c r="W38" i="68"/>
  <c r="W46" i="68"/>
  <c r="W54" i="68"/>
  <c r="W62" i="68"/>
  <c r="W70" i="68"/>
  <c r="W78" i="68"/>
  <c r="W86" i="68"/>
  <c r="T26" i="68"/>
  <c r="W26" i="68"/>
  <c r="V26" i="68"/>
  <c r="V40" i="67"/>
  <c r="V56" i="67"/>
  <c r="V72" i="67"/>
  <c r="V88" i="67"/>
  <c r="W33" i="67"/>
  <c r="W39" i="67"/>
  <c r="W40" i="67"/>
  <c r="T42" i="67"/>
  <c r="W45" i="67"/>
  <c r="T48" i="67"/>
  <c r="W49" i="67"/>
  <c r="W55" i="67"/>
  <c r="W56" i="67"/>
  <c r="T58" i="67"/>
  <c r="W61" i="67"/>
  <c r="T64" i="67"/>
  <c r="W65" i="67"/>
  <c r="W71" i="67"/>
  <c r="W72" i="67"/>
  <c r="T74" i="67"/>
  <c r="W77" i="67"/>
  <c r="T80" i="67"/>
  <c r="W81" i="67"/>
  <c r="W87" i="67"/>
  <c r="W88" i="67"/>
  <c r="V96" i="67"/>
  <c r="W85" i="67"/>
  <c r="T36" i="67"/>
  <c r="T52" i="67"/>
  <c r="T68" i="67"/>
  <c r="T90" i="67"/>
  <c r="W93" i="67"/>
  <c r="T96" i="67"/>
  <c r="W34" i="67"/>
  <c r="T44" i="67"/>
  <c r="V48" i="67"/>
  <c r="W50" i="67"/>
  <c r="T60" i="67"/>
  <c r="V64" i="67"/>
  <c r="W66" i="67"/>
  <c r="T76" i="67"/>
  <c r="V80" i="67"/>
  <c r="W82" i="67"/>
  <c r="V90" i="67"/>
  <c r="W91" i="67"/>
  <c r="W95" i="67"/>
  <c r="W96" i="67"/>
  <c r="V68" i="67"/>
  <c r="V76" i="67"/>
  <c r="V84" i="67"/>
  <c r="V92" i="67"/>
  <c r="V44" i="67"/>
  <c r="V60" i="67"/>
  <c r="W36" i="67"/>
  <c r="V38" i="67"/>
  <c r="W44" i="67"/>
  <c r="V46" i="67"/>
  <c r="W52" i="67"/>
  <c r="V54" i="67"/>
  <c r="W60" i="67"/>
  <c r="V62" i="67"/>
  <c r="W68" i="67"/>
  <c r="V70" i="67"/>
  <c r="W76" i="67"/>
  <c r="V78" i="67"/>
  <c r="W84" i="67"/>
  <c r="V86" i="67"/>
  <c r="W92" i="67"/>
  <c r="V94" i="67"/>
  <c r="V36" i="67"/>
  <c r="V52" i="67"/>
  <c r="W32" i="67"/>
  <c r="W31" i="67"/>
  <c r="V32" i="67"/>
  <c r="W30" i="64"/>
  <c r="T29" i="64"/>
  <c r="W34" i="64"/>
  <c r="W40" i="64"/>
  <c r="V41" i="64"/>
  <c r="V45" i="64"/>
  <c r="W49" i="64"/>
  <c r="W54" i="64"/>
  <c r="W28" i="64"/>
  <c r="W32" i="64"/>
  <c r="V33" i="64"/>
  <c r="V37" i="64"/>
  <c r="W41" i="64"/>
  <c r="V43" i="64"/>
  <c r="W46" i="64"/>
  <c r="T53" i="64"/>
  <c r="W48" i="64"/>
  <c r="V35" i="64"/>
  <c r="W38" i="64"/>
  <c r="W52" i="64"/>
  <c r="W57" i="64"/>
  <c r="W29" i="64"/>
  <c r="V31" i="64"/>
  <c r="T35" i="64"/>
  <c r="W37" i="64"/>
  <c r="V39" i="64"/>
  <c r="T43" i="64"/>
  <c r="W45" i="64"/>
  <c r="V47" i="64"/>
  <c r="T51" i="64"/>
  <c r="W53" i="64"/>
  <c r="V55" i="64"/>
  <c r="W31" i="64"/>
  <c r="W39" i="64"/>
  <c r="W47" i="64"/>
  <c r="W55" i="64"/>
  <c r="V57" i="64"/>
  <c r="W26" i="64"/>
  <c r="T27" i="64"/>
  <c r="W27" i="64"/>
  <c r="V27" i="64"/>
  <c r="W25" i="101"/>
  <c r="T26" i="101"/>
  <c r="V26" i="101"/>
  <c r="W26" i="101"/>
  <c r="W31" i="100"/>
  <c r="T32" i="100"/>
  <c r="V32" i="100"/>
  <c r="W32" i="100"/>
  <c r="W33" i="100"/>
  <c r="T34" i="100"/>
  <c r="V34" i="100"/>
  <c r="W34" i="100"/>
  <c r="D11" i="99" l="1"/>
  <c r="E11" i="99"/>
  <c r="F11" i="99"/>
  <c r="G11" i="99"/>
  <c r="J11" i="99" s="1"/>
  <c r="H11" i="99"/>
  <c r="K11" i="99" s="1"/>
  <c r="I11" i="99"/>
  <c r="J12" i="99"/>
  <c r="K12" i="99"/>
  <c r="D10" i="98"/>
  <c r="F11" i="98" s="1"/>
  <c r="E10" i="98"/>
  <c r="F10" i="98"/>
  <c r="G10" i="98"/>
  <c r="H10" i="98"/>
  <c r="I10" i="98"/>
  <c r="I5" i="98" s="1"/>
  <c r="J10" i="98"/>
  <c r="K10" i="98"/>
  <c r="K11" i="98" s="1"/>
  <c r="L10" i="98"/>
  <c r="L11" i="98" s="1"/>
  <c r="E11" i="98"/>
  <c r="J11" i="98"/>
  <c r="I11" i="98" l="1"/>
  <c r="G11" i="98"/>
  <c r="V21" i="97" l="1"/>
  <c r="W21" i="97"/>
  <c r="W25" i="97"/>
  <c r="T26" i="97"/>
  <c r="V26" i="97"/>
  <c r="W26" i="97"/>
  <c r="V21" i="96"/>
  <c r="W21" i="96"/>
  <c r="V22" i="96"/>
  <c r="W22" i="96"/>
  <c r="W26" i="96"/>
  <c r="T27" i="96"/>
  <c r="V27" i="96"/>
  <c r="W27" i="96"/>
  <c r="V21" i="95"/>
  <c r="W21" i="95"/>
  <c r="V22" i="95"/>
  <c r="W22" i="95"/>
  <c r="V23" i="95"/>
  <c r="W23" i="95"/>
  <c r="V24" i="95"/>
  <c r="W24" i="95"/>
  <c r="V25" i="95"/>
  <c r="W25" i="95"/>
  <c r="V26" i="95"/>
  <c r="W26" i="95"/>
  <c r="V27" i="95"/>
  <c r="W27" i="95"/>
  <c r="V28" i="95"/>
  <c r="W28" i="95"/>
  <c r="W32" i="95"/>
  <c r="T33" i="95"/>
  <c r="V33" i="95"/>
  <c r="W33" i="95"/>
  <c r="V21" i="94"/>
  <c r="W21" i="94"/>
  <c r="V22" i="94"/>
  <c r="W22" i="94"/>
  <c r="W26" i="94"/>
  <c r="T27" i="94"/>
  <c r="V27" i="94"/>
  <c r="W27" i="94"/>
  <c r="V21" i="93"/>
  <c r="W21" i="93"/>
  <c r="V22" i="93"/>
  <c r="W22" i="93"/>
  <c r="V23" i="93"/>
  <c r="W23" i="93"/>
  <c r="W27" i="93"/>
  <c r="T28" i="93"/>
  <c r="V28" i="93"/>
  <c r="W28" i="93"/>
  <c r="V21" i="92"/>
  <c r="W21" i="92"/>
  <c r="V22" i="92"/>
  <c r="W22" i="92"/>
  <c r="V23" i="92"/>
  <c r="W23" i="92"/>
  <c r="V24" i="92"/>
  <c r="W24" i="92"/>
  <c r="V25" i="92"/>
  <c r="W25" i="92"/>
  <c r="W29" i="92"/>
  <c r="T30" i="92"/>
  <c r="V30" i="92"/>
  <c r="W30" i="92"/>
  <c r="V21" i="91"/>
  <c r="W21" i="91"/>
  <c r="W25" i="91"/>
  <c r="T26" i="91"/>
  <c r="V26" i="91"/>
  <c r="W26" i="91"/>
  <c r="V21" i="90"/>
  <c r="W21" i="90"/>
  <c r="V22" i="90"/>
  <c r="W22" i="90"/>
  <c r="W26" i="90"/>
  <c r="T27" i="90"/>
  <c r="V27" i="90"/>
  <c r="W27" i="90"/>
  <c r="W28" i="90"/>
  <c r="T29" i="90"/>
  <c r="V29" i="90"/>
  <c r="W29" i="90"/>
  <c r="V21" i="89"/>
  <c r="W21" i="89"/>
  <c r="V22" i="89"/>
  <c r="W22" i="89"/>
  <c r="W26" i="89"/>
  <c r="T27" i="89"/>
  <c r="V27" i="89"/>
  <c r="W27" i="89"/>
  <c r="V21" i="88"/>
  <c r="W21" i="88"/>
  <c r="V22" i="88"/>
  <c r="W22" i="88"/>
  <c r="V23" i="88"/>
  <c r="W23" i="88"/>
  <c r="W27" i="88"/>
  <c r="T28" i="88"/>
  <c r="V28" i="88"/>
  <c r="W28" i="88"/>
  <c r="V21" i="87"/>
  <c r="W21" i="87"/>
  <c r="V22" i="87"/>
  <c r="W22" i="87"/>
  <c r="W26" i="87"/>
  <c r="T27" i="87"/>
  <c r="V27" i="87"/>
  <c r="W27" i="87"/>
  <c r="V21" i="86"/>
  <c r="W21" i="86"/>
  <c r="V22" i="86"/>
  <c r="W22" i="86"/>
  <c r="V23" i="86"/>
  <c r="W23" i="86"/>
  <c r="V24" i="86"/>
  <c r="W24" i="86"/>
  <c r="V25" i="86"/>
  <c r="W25" i="86"/>
  <c r="V26" i="86"/>
  <c r="W26" i="86"/>
  <c r="V27" i="86"/>
  <c r="W27" i="86"/>
  <c r="V28" i="86"/>
  <c r="W28" i="86"/>
  <c r="V29" i="86"/>
  <c r="W29" i="86"/>
  <c r="V30" i="86"/>
  <c r="W30" i="86"/>
  <c r="V31" i="86"/>
  <c r="W31" i="86"/>
  <c r="W35" i="86"/>
  <c r="T36" i="86"/>
  <c r="V36" i="86"/>
  <c r="W36" i="86"/>
  <c r="V21" i="85"/>
  <c r="W21" i="85"/>
  <c r="V22" i="85"/>
  <c r="W22" i="85"/>
  <c r="V23" i="85"/>
  <c r="W23" i="85"/>
  <c r="V24" i="85"/>
  <c r="W24" i="85"/>
  <c r="W28" i="85"/>
  <c r="T29" i="85"/>
  <c r="V29" i="85"/>
  <c r="W29" i="85"/>
  <c r="V21" i="84"/>
  <c r="W21" i="84"/>
  <c r="V22" i="84"/>
  <c r="W22" i="84"/>
  <c r="W26" i="84"/>
  <c r="T27" i="84"/>
  <c r="V27" i="84"/>
  <c r="W27" i="84"/>
  <c r="V21" i="83"/>
  <c r="W21" i="83"/>
  <c r="V22" i="83"/>
  <c r="W22" i="83"/>
  <c r="W26" i="83"/>
  <c r="T27" i="83"/>
  <c r="V27" i="83"/>
  <c r="W27" i="83"/>
  <c r="V21" i="82"/>
  <c r="W21" i="82"/>
  <c r="V22" i="82"/>
  <c r="W22" i="82"/>
  <c r="W26" i="82"/>
  <c r="T27" i="82"/>
  <c r="V27" i="82"/>
  <c r="W27" i="82"/>
  <c r="V21" i="81"/>
  <c r="W21" i="81"/>
  <c r="V22" i="81"/>
  <c r="W22" i="81"/>
  <c r="V23" i="81"/>
  <c r="W23" i="81"/>
  <c r="W27" i="81"/>
  <c r="T28" i="81"/>
  <c r="V28" i="81"/>
  <c r="W28" i="81"/>
  <c r="V21" i="80"/>
  <c r="W21" i="80"/>
  <c r="V22" i="80"/>
  <c r="W22" i="80"/>
  <c r="V23" i="80"/>
  <c r="W23" i="80"/>
  <c r="V24" i="80"/>
  <c r="W24" i="80"/>
  <c r="V25" i="80"/>
  <c r="W25" i="80"/>
  <c r="W29" i="80"/>
  <c r="T30" i="80"/>
  <c r="V30" i="80"/>
  <c r="W30" i="80"/>
  <c r="V21" i="79"/>
  <c r="W21" i="79"/>
  <c r="V22" i="79"/>
  <c r="W22" i="79"/>
  <c r="V23" i="79"/>
  <c r="W23" i="79"/>
  <c r="W27" i="79"/>
  <c r="T28" i="79"/>
  <c r="V28" i="79"/>
  <c r="W28" i="79"/>
  <c r="V21" i="78"/>
  <c r="W21" i="78"/>
  <c r="V22" i="78"/>
  <c r="W22" i="78"/>
  <c r="V23" i="78"/>
  <c r="W23" i="78"/>
  <c r="V24" i="78"/>
  <c r="W24" i="78"/>
  <c r="W28" i="78"/>
  <c r="T29" i="78"/>
  <c r="V29" i="78"/>
  <c r="W29" i="78"/>
  <c r="V21" i="77"/>
  <c r="W21" i="77"/>
  <c r="V22" i="77"/>
  <c r="W22" i="77"/>
  <c r="V23" i="77"/>
  <c r="W23" i="77"/>
  <c r="W27" i="77"/>
  <c r="T28" i="77"/>
  <c r="V28" i="77"/>
  <c r="W28" i="77"/>
  <c r="V21" i="76"/>
  <c r="W21" i="76"/>
  <c r="V22" i="76"/>
  <c r="W22" i="76"/>
  <c r="V23" i="76"/>
  <c r="W23" i="76"/>
  <c r="V24" i="76"/>
  <c r="W24" i="76"/>
  <c r="V25" i="76"/>
  <c r="W25" i="76"/>
  <c r="V26" i="76"/>
  <c r="W26" i="76"/>
  <c r="V27" i="76"/>
  <c r="W27" i="76"/>
  <c r="V28" i="76"/>
  <c r="W28" i="76"/>
  <c r="V29" i="76"/>
  <c r="W29" i="76"/>
  <c r="V30" i="76"/>
  <c r="W30" i="76"/>
  <c r="V31" i="76"/>
  <c r="W31" i="76"/>
  <c r="V32" i="76"/>
  <c r="W32" i="76"/>
  <c r="V33" i="76"/>
  <c r="W33" i="76"/>
  <c r="V34" i="76"/>
  <c r="W34" i="76"/>
  <c r="V35" i="76"/>
  <c r="W35" i="76"/>
  <c r="W39" i="76"/>
  <c r="T40" i="76"/>
  <c r="V40" i="76"/>
  <c r="W40" i="76"/>
  <c r="V21" i="75"/>
  <c r="W21" i="75"/>
  <c r="V22" i="75"/>
  <c r="W22" i="75"/>
  <c r="W26" i="75"/>
  <c r="T27" i="75"/>
  <c r="V27" i="75"/>
  <c r="W27" i="75"/>
  <c r="W28" i="75"/>
  <c r="T29" i="75"/>
  <c r="V29" i="75"/>
  <c r="W29" i="75"/>
  <c r="V21" i="74"/>
  <c r="W21" i="74"/>
  <c r="W25" i="74"/>
  <c r="T26" i="74"/>
  <c r="V26" i="74"/>
  <c r="W26" i="74"/>
  <c r="V21" i="73"/>
  <c r="W21" i="73"/>
  <c r="V22" i="73"/>
  <c r="W22" i="73"/>
  <c r="V23" i="73"/>
  <c r="W23" i="73"/>
  <c r="V24" i="73"/>
  <c r="W24" i="73"/>
  <c r="V25" i="73"/>
  <c r="W25" i="73"/>
  <c r="V26" i="73"/>
  <c r="W26" i="73"/>
  <c r="V27" i="73"/>
  <c r="W27" i="73"/>
  <c r="W31" i="73"/>
  <c r="T32" i="73"/>
  <c r="V32" i="73"/>
  <c r="W32" i="73"/>
  <c r="W33" i="73"/>
  <c r="T34" i="73"/>
  <c r="V34" i="73"/>
  <c r="W34" i="73"/>
  <c r="V21" i="72"/>
  <c r="W21" i="72"/>
  <c r="V22" i="72"/>
  <c r="W22" i="72"/>
  <c r="V23" i="72"/>
  <c r="W23" i="72"/>
  <c r="V24" i="72"/>
  <c r="W24" i="72"/>
  <c r="V25" i="72"/>
  <c r="W25" i="72"/>
  <c r="V26" i="72"/>
  <c r="W26" i="72"/>
  <c r="V27" i="72"/>
  <c r="W27" i="72"/>
  <c r="V28" i="72"/>
  <c r="W28" i="72"/>
  <c r="V29" i="72"/>
  <c r="W29" i="72"/>
  <c r="V30" i="72"/>
  <c r="W30" i="72"/>
  <c r="W34" i="72"/>
  <c r="T35" i="72"/>
  <c r="V35" i="72"/>
  <c r="W35" i="72"/>
  <c r="W36" i="72"/>
  <c r="T37" i="72"/>
  <c r="V37" i="72"/>
  <c r="W37" i="72"/>
  <c r="V21" i="71"/>
  <c r="W21" i="71"/>
  <c r="V22" i="71"/>
  <c r="W22" i="71"/>
  <c r="V23" i="71"/>
  <c r="W23" i="71"/>
  <c r="W27" i="71"/>
  <c r="T28" i="71"/>
  <c r="V28" i="71"/>
  <c r="W28" i="71"/>
  <c r="V21" i="70"/>
  <c r="W21" i="70"/>
  <c r="W25" i="70"/>
  <c r="T26" i="70"/>
  <c r="V26" i="70"/>
  <c r="W26" i="70"/>
  <c r="V21" i="69"/>
  <c r="W21" i="69"/>
  <c r="V22" i="69"/>
  <c r="W22" i="69"/>
  <c r="V23" i="69"/>
  <c r="W23" i="69"/>
  <c r="V24" i="69"/>
  <c r="W24" i="69"/>
  <c r="V25" i="69"/>
  <c r="W25" i="69"/>
  <c r="V26" i="69"/>
  <c r="W26" i="69"/>
  <c r="W30" i="69"/>
  <c r="T31" i="69"/>
  <c r="V31" i="69"/>
  <c r="W31" i="69"/>
  <c r="V21" i="68"/>
  <c r="W21" i="68"/>
  <c r="V26" i="67"/>
  <c r="W26" i="67"/>
  <c r="V27" i="67"/>
  <c r="W27" i="67"/>
  <c r="V21" i="66"/>
  <c r="W21" i="66"/>
  <c r="V22" i="66"/>
  <c r="W22" i="66"/>
  <c r="W26" i="66"/>
  <c r="T27" i="66"/>
  <c r="V27" i="66"/>
  <c r="W27" i="66"/>
  <c r="V21" i="65"/>
  <c r="W21" i="65"/>
  <c r="V22" i="65"/>
  <c r="W22" i="65"/>
  <c r="V23" i="65"/>
  <c r="W23" i="65"/>
  <c r="W27" i="65"/>
  <c r="T28" i="65"/>
  <c r="V28" i="65"/>
  <c r="W28" i="65"/>
  <c r="V21" i="64"/>
  <c r="W21" i="64"/>
  <c r="V22" i="64"/>
  <c r="W22" i="64"/>
  <c r="V21" i="63"/>
  <c r="W21" i="63"/>
  <c r="W25" i="63"/>
  <c r="T26" i="63"/>
  <c r="V26" i="63"/>
  <c r="W26" i="63"/>
  <c r="V21" i="62"/>
  <c r="W21" i="62"/>
  <c r="W25" i="62"/>
  <c r="T26" i="62"/>
  <c r="V26" i="62"/>
  <c r="W26" i="62"/>
  <c r="V21" i="61"/>
  <c r="W21" i="61"/>
  <c r="V22" i="61"/>
  <c r="W22" i="61"/>
  <c r="V23" i="61"/>
  <c r="W23" i="61"/>
  <c r="W27" i="61"/>
  <c r="T28" i="61"/>
  <c r="V28" i="61"/>
  <c r="W28" i="61"/>
  <c r="V21" i="60"/>
  <c r="W21" i="60"/>
  <c r="V22" i="60"/>
  <c r="W22" i="60"/>
  <c r="W26" i="60"/>
  <c r="T27" i="60"/>
  <c r="V27" i="60"/>
  <c r="W27" i="60"/>
  <c r="V21" i="59"/>
  <c r="W21" i="59"/>
  <c r="V22" i="59"/>
  <c r="W22" i="59"/>
  <c r="V23" i="59"/>
  <c r="W23" i="59"/>
  <c r="W27" i="59"/>
  <c r="T28" i="59"/>
  <c r="V28" i="59"/>
  <c r="W28" i="59"/>
  <c r="V21" i="58"/>
  <c r="W21" i="58"/>
  <c r="W25" i="58"/>
  <c r="T26" i="58"/>
  <c r="V26" i="58"/>
  <c r="W26" i="58"/>
  <c r="V21" i="57"/>
  <c r="W21" i="57"/>
  <c r="V22" i="57"/>
  <c r="W22" i="57"/>
  <c r="V23" i="57"/>
  <c r="W23" i="57"/>
  <c r="V24" i="57"/>
  <c r="W24" i="57"/>
  <c r="V25" i="57"/>
  <c r="W25" i="57"/>
  <c r="W29" i="57"/>
  <c r="T30" i="57"/>
  <c r="V30" i="57"/>
  <c r="W30" i="57"/>
  <c r="W31" i="57"/>
  <c r="T32" i="57"/>
  <c r="V32" i="57"/>
  <c r="W32" i="57"/>
  <c r="W33" i="57"/>
  <c r="T34" i="57"/>
  <c r="V34" i="57"/>
  <c r="W34" i="57"/>
  <c r="V21" i="56"/>
  <c r="W21" i="56"/>
  <c r="V22" i="56"/>
  <c r="W22" i="56"/>
  <c r="V23" i="56"/>
  <c r="W23" i="56"/>
  <c r="V24" i="56"/>
  <c r="W24" i="56"/>
  <c r="W28" i="56"/>
  <c r="T29" i="56"/>
  <c r="V29" i="56"/>
  <c r="W29" i="56"/>
  <c r="V21" i="55"/>
  <c r="W21" i="55"/>
  <c r="V22" i="55"/>
  <c r="W22" i="55"/>
  <c r="V23" i="55"/>
  <c r="W23" i="55"/>
  <c r="V24" i="55"/>
  <c r="W24" i="55"/>
  <c r="V25" i="55"/>
  <c r="W25" i="55"/>
  <c r="V26" i="55"/>
  <c r="W26" i="55"/>
  <c r="V27" i="55"/>
  <c r="W27" i="55"/>
  <c r="V28" i="55"/>
  <c r="W28" i="55"/>
  <c r="V29" i="55"/>
  <c r="W29" i="55"/>
  <c r="V30" i="55"/>
  <c r="W30" i="55"/>
  <c r="V31" i="55"/>
  <c r="W31" i="55"/>
  <c r="V32" i="55"/>
  <c r="W32" i="55"/>
  <c r="V33" i="55"/>
  <c r="W33" i="55"/>
  <c r="V34" i="55"/>
  <c r="W34" i="55"/>
  <c r="W38" i="55"/>
  <c r="T39" i="55"/>
  <c r="V39" i="55"/>
  <c r="W39" i="55"/>
  <c r="W40" i="55"/>
  <c r="T41" i="55"/>
  <c r="V41" i="55"/>
  <c r="W41" i="55"/>
  <c r="V21" i="54"/>
  <c r="W21" i="54"/>
  <c r="V22" i="54"/>
  <c r="W22" i="54"/>
  <c r="V23" i="54"/>
  <c r="W23" i="54"/>
  <c r="V24" i="54"/>
  <c r="W24" i="54"/>
  <c r="W28" i="54"/>
  <c r="T29" i="54"/>
  <c r="V29" i="54"/>
  <c r="W29" i="54"/>
  <c r="W30" i="54"/>
  <c r="T31" i="54"/>
  <c r="V31" i="54"/>
  <c r="W31" i="54"/>
  <c r="V21" i="53"/>
  <c r="W21" i="53"/>
  <c r="V22" i="53"/>
  <c r="W22" i="53"/>
  <c r="V23" i="53"/>
  <c r="W23" i="53"/>
  <c r="V24" i="53"/>
  <c r="W24" i="53"/>
  <c r="V25" i="53"/>
  <c r="W25" i="53"/>
  <c r="W29" i="53"/>
  <c r="T30" i="53"/>
  <c r="V30" i="53"/>
  <c r="W30" i="53"/>
  <c r="V21" i="52"/>
  <c r="W21" i="52"/>
  <c r="W25" i="52"/>
  <c r="T26" i="52"/>
  <c r="V26" i="52"/>
  <c r="W26" i="52"/>
  <c r="V21" i="51"/>
  <c r="W21" i="51"/>
  <c r="V22" i="51"/>
  <c r="W22" i="51"/>
  <c r="V23" i="51"/>
  <c r="W23" i="51"/>
  <c r="V24" i="51"/>
  <c r="W24" i="51"/>
  <c r="W28" i="51"/>
  <c r="T29" i="51"/>
  <c r="V29" i="51"/>
  <c r="W29" i="51"/>
  <c r="V21" i="50"/>
  <c r="W21" i="50"/>
  <c r="W25" i="50"/>
  <c r="T26" i="50"/>
  <c r="V26" i="50"/>
  <c r="W26" i="50"/>
  <c r="V21" i="49"/>
  <c r="W21" i="49"/>
  <c r="V22" i="49"/>
  <c r="W22" i="49"/>
  <c r="V23" i="49"/>
  <c r="W23" i="49"/>
  <c r="V24" i="49"/>
  <c r="W24" i="49"/>
  <c r="V25" i="49"/>
  <c r="W25" i="49"/>
  <c r="W29" i="49"/>
  <c r="T30" i="49"/>
  <c r="V30" i="49"/>
  <c r="W30" i="49"/>
  <c r="V21" i="48"/>
  <c r="W21" i="48"/>
  <c r="W25" i="48"/>
  <c r="T26" i="48"/>
  <c r="V26" i="48"/>
  <c r="W26" i="48"/>
  <c r="V21" i="47"/>
  <c r="W21" i="47"/>
  <c r="W25" i="47"/>
  <c r="T26" i="47"/>
  <c r="V26" i="47"/>
  <c r="W26" i="47"/>
  <c r="V21" i="46"/>
  <c r="W21" i="46"/>
  <c r="V22" i="46"/>
  <c r="W22" i="46"/>
  <c r="V23" i="46"/>
  <c r="W23" i="46"/>
  <c r="V24" i="46"/>
  <c r="W24" i="46"/>
  <c r="V25" i="46"/>
  <c r="W25" i="46"/>
  <c r="W29" i="46"/>
  <c r="T30" i="46"/>
  <c r="V30" i="46"/>
  <c r="W30" i="46"/>
  <c r="W31" i="46"/>
  <c r="T32" i="46"/>
  <c r="V32" i="46"/>
  <c r="W32" i="46"/>
  <c r="V21" i="45"/>
  <c r="W21" i="45"/>
  <c r="W25" i="45"/>
  <c r="T26" i="45"/>
  <c r="V26" i="45"/>
  <c r="W26" i="45"/>
  <c r="V21" i="44"/>
  <c r="W21" i="44"/>
  <c r="V22" i="44"/>
  <c r="W22" i="44"/>
  <c r="V23" i="44"/>
  <c r="W23" i="44"/>
  <c r="W27" i="44"/>
  <c r="T28" i="44"/>
  <c r="V28" i="44"/>
  <c r="W28" i="44"/>
  <c r="V21" i="43"/>
  <c r="W21" i="43"/>
  <c r="W25" i="43"/>
  <c r="T26" i="43"/>
  <c r="V26" i="43"/>
  <c r="W26" i="43"/>
  <c r="V21" i="42"/>
  <c r="W21" i="42"/>
  <c r="V22" i="42"/>
  <c r="W22" i="42"/>
  <c r="V23" i="42"/>
  <c r="W23" i="42"/>
  <c r="V24" i="42"/>
  <c r="W24" i="42"/>
  <c r="V25" i="42"/>
  <c r="W25" i="42"/>
  <c r="V26" i="42"/>
  <c r="W26" i="42"/>
  <c r="V27" i="42"/>
  <c r="W27" i="42"/>
  <c r="V28" i="42"/>
  <c r="W28" i="42"/>
  <c r="V29" i="42"/>
  <c r="W29" i="42"/>
  <c r="V30" i="42"/>
  <c r="W30" i="42"/>
  <c r="V31" i="42"/>
  <c r="W31" i="42"/>
  <c r="V32" i="42"/>
  <c r="W32" i="42"/>
  <c r="V33" i="42"/>
  <c r="W33" i="42"/>
  <c r="V34" i="42"/>
  <c r="W34" i="42"/>
  <c r="V35" i="42"/>
  <c r="W35" i="42"/>
  <c r="V36" i="42"/>
  <c r="W36" i="42"/>
  <c r="V37" i="42"/>
  <c r="W37" i="42"/>
  <c r="V38" i="42"/>
  <c r="W38" i="42"/>
  <c r="V39" i="42"/>
  <c r="W39" i="42"/>
  <c r="V40" i="42"/>
  <c r="W40" i="42"/>
  <c r="V41" i="42"/>
  <c r="W41" i="42"/>
  <c r="V42" i="42"/>
  <c r="W42" i="42"/>
  <c r="V43" i="42"/>
  <c r="W43" i="42"/>
  <c r="V44" i="42"/>
  <c r="W44" i="42"/>
  <c r="V45" i="42"/>
  <c r="W45" i="42"/>
  <c r="V46" i="42"/>
  <c r="W46" i="42"/>
  <c r="V47" i="42"/>
  <c r="W47" i="42"/>
  <c r="V48" i="42"/>
  <c r="W48" i="42"/>
  <c r="V49" i="42"/>
  <c r="W49" i="42"/>
  <c r="V50" i="42"/>
  <c r="W50" i="42"/>
  <c r="V51" i="42"/>
  <c r="W51" i="42"/>
  <c r="V52" i="42"/>
  <c r="W52" i="42"/>
  <c r="V53" i="42"/>
  <c r="W53" i="42"/>
  <c r="V54" i="42"/>
  <c r="W54" i="42"/>
  <c r="V55" i="42"/>
  <c r="W55" i="42"/>
  <c r="V56" i="42"/>
  <c r="W56" i="42"/>
  <c r="V57" i="42"/>
  <c r="W57" i="42"/>
  <c r="V58" i="42"/>
  <c r="W58" i="42"/>
  <c r="V59" i="42"/>
  <c r="W59" i="42"/>
  <c r="V60" i="42"/>
  <c r="W60" i="42"/>
  <c r="V61" i="42"/>
  <c r="W61" i="42"/>
  <c r="V62" i="42"/>
  <c r="W62" i="42"/>
  <c r="V63" i="42"/>
  <c r="W63" i="42"/>
  <c r="V64" i="42"/>
  <c r="W64" i="42"/>
  <c r="V65" i="42"/>
  <c r="W65" i="42"/>
  <c r="V66" i="42"/>
  <c r="W66" i="42"/>
  <c r="V67" i="42"/>
  <c r="W67" i="42"/>
  <c r="V68" i="42"/>
  <c r="W68" i="42"/>
  <c r="V69" i="42"/>
  <c r="W69" i="42"/>
  <c r="V70" i="42"/>
  <c r="W70" i="42"/>
  <c r="V71" i="42"/>
  <c r="W71" i="42"/>
  <c r="V72" i="42"/>
  <c r="W72" i="42"/>
  <c r="W76" i="42"/>
  <c r="T77" i="42"/>
  <c r="V77" i="42"/>
  <c r="W77" i="42"/>
  <c r="W78" i="42"/>
  <c r="T79" i="42"/>
  <c r="V79" i="42"/>
  <c r="W79" i="42"/>
  <c r="W80" i="42"/>
  <c r="T81" i="42"/>
  <c r="V81" i="42"/>
  <c r="W81" i="42"/>
  <c r="W82" i="42"/>
  <c r="T83" i="42"/>
  <c r="V83" i="42"/>
  <c r="W83" i="42"/>
  <c r="W84" i="42"/>
  <c r="T85" i="42"/>
  <c r="V85" i="42"/>
  <c r="W85" i="42"/>
  <c r="W86" i="42"/>
  <c r="T87" i="42"/>
  <c r="V87" i="42"/>
  <c r="W87" i="42"/>
  <c r="V21" i="41"/>
  <c r="W21" i="41"/>
  <c r="V22" i="41"/>
  <c r="W22" i="41"/>
  <c r="W26" i="41"/>
  <c r="T27" i="41"/>
  <c r="V27" i="41"/>
  <c r="W27" i="41"/>
  <c r="V22" i="40"/>
  <c r="W22" i="40"/>
  <c r="V23" i="40"/>
  <c r="W23" i="40"/>
  <c r="V24" i="40"/>
  <c r="W24" i="40"/>
  <c r="V25" i="40"/>
  <c r="W25" i="40"/>
  <c r="V26" i="40"/>
  <c r="W26" i="40"/>
  <c r="V27" i="40"/>
  <c r="W27" i="40"/>
  <c r="V28" i="40"/>
  <c r="W28" i="40"/>
  <c r="V29" i="40"/>
  <c r="W29" i="40"/>
  <c r="V30" i="40"/>
  <c r="W30" i="40"/>
  <c r="V31" i="40"/>
  <c r="W31" i="40"/>
  <c r="V32" i="40"/>
  <c r="W32" i="40"/>
  <c r="V33" i="40"/>
  <c r="W33" i="40"/>
  <c r="W37" i="40"/>
  <c r="T38" i="40"/>
  <c r="V38" i="40"/>
  <c r="W38" i="40"/>
  <c r="W39" i="40"/>
  <c r="T40" i="40"/>
  <c r="V40" i="40"/>
  <c r="W40" i="40"/>
  <c r="W41" i="40"/>
  <c r="T42" i="40"/>
  <c r="V42" i="40"/>
  <c r="W42" i="40"/>
  <c r="W43" i="40"/>
  <c r="T44" i="40"/>
  <c r="V44" i="40"/>
  <c r="W44" i="40"/>
  <c r="W45" i="40"/>
  <c r="T46" i="40"/>
  <c r="V46" i="40"/>
  <c r="W46" i="40"/>
  <c r="V21" i="39"/>
  <c r="W21" i="39"/>
  <c r="W25" i="39"/>
  <c r="T26" i="39"/>
  <c r="V26" i="39"/>
  <c r="W26" i="39"/>
  <c r="V21" i="38"/>
  <c r="W21" i="38"/>
  <c r="W25" i="38"/>
  <c r="T26" i="38"/>
  <c r="V26" i="38"/>
  <c r="W26" i="38"/>
  <c r="V21" i="37"/>
  <c r="W21" i="37"/>
  <c r="W25" i="37"/>
  <c r="T26" i="37"/>
  <c r="V26" i="37"/>
  <c r="W26" i="37"/>
  <c r="V21" i="36"/>
  <c r="W21" i="36"/>
  <c r="W25" i="36"/>
  <c r="T26" i="36"/>
  <c r="V26" i="36"/>
  <c r="W26" i="36"/>
  <c r="V21" i="35"/>
  <c r="W21" i="35"/>
  <c r="V22" i="35"/>
  <c r="W22" i="35"/>
  <c r="W26" i="35"/>
  <c r="T27" i="35"/>
  <c r="V27" i="35"/>
  <c r="W27" i="35"/>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W45" i="34"/>
  <c r="T46" i="34"/>
  <c r="V46" i="34"/>
  <c r="W46" i="34"/>
  <c r="W47" i="34"/>
  <c r="T48" i="34"/>
  <c r="V48" i="34"/>
  <c r="W48" i="34"/>
  <c r="W49" i="34"/>
  <c r="T50" i="34"/>
  <c r="V50" i="34"/>
  <c r="W50" i="34"/>
  <c r="W51" i="34"/>
  <c r="T52" i="34"/>
  <c r="V52" i="34"/>
  <c r="W52" i="34"/>
  <c r="W53" i="34"/>
  <c r="T54" i="34"/>
  <c r="V54" i="34"/>
  <c r="W54" i="34"/>
  <c r="W55" i="34"/>
  <c r="T56" i="34"/>
  <c r="V56" i="34"/>
  <c r="W56" i="34"/>
  <c r="V21" i="33"/>
  <c r="W21" i="33"/>
  <c r="V22" i="33"/>
  <c r="W22" i="33"/>
  <c r="V23" i="33"/>
  <c r="W23" i="33"/>
  <c r="V24" i="33"/>
  <c r="W24" i="33"/>
  <c r="V25" i="33"/>
  <c r="W25" i="33"/>
  <c r="V26" i="33"/>
  <c r="W26" i="33"/>
  <c r="V27" i="33"/>
  <c r="W27" i="33"/>
  <c r="V28" i="33"/>
  <c r="W28" i="33"/>
  <c r="V29" i="33"/>
  <c r="W29" i="33"/>
  <c r="V30" i="33"/>
  <c r="W30" i="33"/>
  <c r="V31" i="33"/>
  <c r="W31" i="33"/>
  <c r="W35" i="33"/>
  <c r="T36" i="33"/>
  <c r="V36" i="33"/>
  <c r="W36" i="33"/>
  <c r="W37" i="33"/>
  <c r="T38" i="33"/>
  <c r="V38" i="33"/>
  <c r="W38" i="33"/>
  <c r="W39" i="33"/>
  <c r="T40" i="33"/>
  <c r="V40" i="33"/>
  <c r="W40" i="33"/>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W38" i="32"/>
  <c r="T39" i="32"/>
  <c r="V39" i="32"/>
  <c r="W39" i="32"/>
  <c r="W40" i="32"/>
  <c r="T41" i="32"/>
  <c r="V41" i="32"/>
  <c r="W41" i="32"/>
  <c r="W42" i="32"/>
  <c r="T43" i="32"/>
  <c r="V43" i="32"/>
  <c r="W43" i="32"/>
  <c r="W44" i="32"/>
  <c r="T45" i="32"/>
  <c r="V45" i="32"/>
  <c r="W45" i="32"/>
  <c r="V21" i="31"/>
  <c r="W21" i="31"/>
  <c r="W25" i="31"/>
  <c r="T26" i="31"/>
  <c r="V26" i="31"/>
  <c r="W26" i="31"/>
  <c r="V21" i="30"/>
  <c r="W21" i="30"/>
  <c r="W25" i="30"/>
  <c r="T26" i="30"/>
  <c r="V26" i="30"/>
  <c r="W26" i="30"/>
  <c r="V21" i="29"/>
  <c r="W21" i="29"/>
  <c r="V22" i="29"/>
  <c r="W22" i="29"/>
  <c r="W26" i="29"/>
  <c r="T27" i="29"/>
  <c r="V27" i="29"/>
  <c r="W27" i="29"/>
  <c r="V21" i="28"/>
  <c r="W21" i="28"/>
  <c r="V22" i="28"/>
  <c r="W22" i="28"/>
  <c r="V23" i="28"/>
  <c r="W23" i="28"/>
  <c r="V24" i="28"/>
  <c r="W24" i="28"/>
  <c r="V25" i="28"/>
  <c r="W25" i="28"/>
  <c r="V26" i="28"/>
  <c r="W26" i="28"/>
  <c r="V27" i="28"/>
  <c r="W27" i="28"/>
  <c r="V28" i="28"/>
  <c r="W28" i="28"/>
  <c r="V29" i="28"/>
  <c r="W29" i="28"/>
  <c r="V30" i="28"/>
  <c r="W30" i="28"/>
  <c r="W34" i="28"/>
  <c r="T35" i="28"/>
  <c r="V35" i="28"/>
  <c r="W35" i="28"/>
  <c r="V21" i="27"/>
  <c r="W21" i="27"/>
  <c r="W25" i="27"/>
  <c r="T26" i="27"/>
  <c r="V26" i="27"/>
  <c r="W26" i="27"/>
  <c r="V21" i="26"/>
  <c r="W21" i="26"/>
  <c r="V22" i="26"/>
  <c r="W22" i="26"/>
  <c r="W26" i="26"/>
  <c r="T27" i="26"/>
  <c r="V27" i="26"/>
  <c r="W27" i="26"/>
  <c r="W28" i="26"/>
  <c r="T29" i="26"/>
  <c r="V29" i="26"/>
  <c r="W29" i="26"/>
  <c r="V26" i="25"/>
  <c r="W26" i="25"/>
  <c r="V27" i="25"/>
  <c r="W27" i="25"/>
  <c r="V28" i="25"/>
  <c r="W28" i="25"/>
  <c r="V29" i="25"/>
  <c r="W29" i="25"/>
  <c r="V30" i="25"/>
  <c r="W30" i="25"/>
  <c r="V31" i="25"/>
  <c r="W31" i="25"/>
  <c r="V32" i="25"/>
  <c r="W32" i="25"/>
  <c r="V33" i="25"/>
  <c r="W33" i="25"/>
  <c r="V34" i="25"/>
  <c r="W34" i="25"/>
  <c r="V35" i="25"/>
  <c r="W35" i="25"/>
  <c r="V36" i="25"/>
  <c r="W36" i="25"/>
  <c r="V37" i="25"/>
  <c r="W37" i="25"/>
  <c r="V38" i="25"/>
  <c r="W38" i="25"/>
  <c r="V39" i="25"/>
  <c r="W39" i="25"/>
  <c r="V40" i="25"/>
  <c r="W40" i="25"/>
  <c r="W44" i="25"/>
  <c r="T45" i="25"/>
  <c r="V45" i="25"/>
  <c r="W45" i="25"/>
  <c r="W46" i="25"/>
  <c r="T47" i="25"/>
  <c r="V47" i="25"/>
  <c r="W47" i="25"/>
  <c r="W48" i="25"/>
  <c r="T49" i="25"/>
  <c r="V49" i="25"/>
  <c r="W49" i="25"/>
  <c r="W50" i="25"/>
  <c r="T51" i="25"/>
  <c r="V51" i="25"/>
  <c r="W51" i="25"/>
  <c r="W52" i="25"/>
  <c r="T53" i="25"/>
  <c r="V53" i="25"/>
  <c r="W53" i="25"/>
  <c r="W54" i="25"/>
  <c r="T55" i="25"/>
  <c r="V55" i="25"/>
  <c r="W55" i="25"/>
  <c r="W56" i="25"/>
  <c r="T57" i="25"/>
  <c r="V57" i="25"/>
  <c r="W57" i="25"/>
  <c r="V21" i="24"/>
  <c r="W21" i="24"/>
  <c r="V22" i="24"/>
  <c r="W22" i="24"/>
  <c r="W26" i="24"/>
  <c r="T27" i="24"/>
  <c r="V27" i="24"/>
  <c r="W27" i="24"/>
  <c r="V21" i="23"/>
  <c r="W21" i="23"/>
  <c r="V22" i="23"/>
  <c r="W22" i="23"/>
  <c r="W26" i="23"/>
  <c r="T27" i="23"/>
  <c r="V27" i="23"/>
  <c r="W27" i="23"/>
  <c r="V21" i="22"/>
  <c r="W21" i="22"/>
  <c r="V22" i="22"/>
  <c r="W22" i="22"/>
  <c r="V23" i="22"/>
  <c r="W23" i="22"/>
  <c r="V24" i="22"/>
  <c r="W24" i="22"/>
  <c r="V25" i="22"/>
  <c r="W25" i="22"/>
  <c r="W29" i="22"/>
  <c r="T30" i="22"/>
  <c r="V30" i="22"/>
  <c r="W30" i="22"/>
  <c r="W31" i="22"/>
  <c r="T32" i="22"/>
  <c r="V32" i="22"/>
  <c r="W32" i="22"/>
  <c r="V21" i="21"/>
  <c r="W21" i="21"/>
  <c r="W25" i="21"/>
  <c r="T26" i="21"/>
  <c r="V26" i="21"/>
  <c r="W26" i="21"/>
  <c r="V21" i="20"/>
  <c r="W21" i="20"/>
  <c r="V22" i="20"/>
  <c r="W22" i="20"/>
  <c r="W26" i="20"/>
  <c r="T27" i="20"/>
  <c r="V27" i="20"/>
  <c r="W27" i="20"/>
  <c r="V21" i="19"/>
  <c r="W21" i="19"/>
  <c r="W25" i="19"/>
  <c r="T26" i="19"/>
  <c r="V26" i="19"/>
  <c r="W26" i="19"/>
  <c r="V21" i="18"/>
  <c r="W21" i="18"/>
  <c r="W25" i="18"/>
  <c r="T26" i="18"/>
  <c r="V26" i="18"/>
  <c r="W26" i="18"/>
  <c r="V21" i="17"/>
  <c r="W21" i="17"/>
  <c r="V22" i="17"/>
  <c r="W22" i="17"/>
  <c r="V23" i="17"/>
  <c r="W23" i="17"/>
  <c r="W27" i="17"/>
  <c r="T28" i="17"/>
  <c r="V28" i="17"/>
  <c r="W28" i="17"/>
  <c r="V21" i="16"/>
  <c r="W21" i="16"/>
  <c r="W25" i="16"/>
  <c r="T26" i="16"/>
  <c r="V26" i="16"/>
  <c r="W26" i="16"/>
  <c r="V21" i="15"/>
  <c r="W21" i="15"/>
  <c r="W25" i="15"/>
  <c r="T26" i="15"/>
  <c r="V26" i="15"/>
  <c r="W26" i="15"/>
  <c r="V21" i="14"/>
  <c r="W21" i="14"/>
  <c r="V22" i="14"/>
  <c r="W22" i="14"/>
  <c r="V23" i="14"/>
  <c r="W23" i="14"/>
  <c r="V24" i="14"/>
  <c r="W24" i="14"/>
  <c r="V25" i="14"/>
  <c r="W25" i="14"/>
  <c r="V26" i="14"/>
  <c r="W26" i="14"/>
  <c r="W30" i="14"/>
  <c r="T31" i="14"/>
  <c r="V31" i="14"/>
  <c r="W31" i="14"/>
  <c r="W32" i="14"/>
  <c r="T33" i="14"/>
  <c r="V33" i="14"/>
  <c r="W33" i="14"/>
  <c r="W34" i="14"/>
  <c r="T35" i="14"/>
  <c r="V35" i="14"/>
  <c r="W35" i="14"/>
  <c r="V23" i="13"/>
  <c r="W23" i="13"/>
  <c r="V24" i="13"/>
  <c r="W24" i="13"/>
  <c r="V25" i="13"/>
  <c r="W25" i="13"/>
  <c r="V26" i="13"/>
  <c r="W26" i="13"/>
  <c r="V27" i="13"/>
  <c r="W27" i="13"/>
  <c r="W31" i="13"/>
  <c r="T32" i="13"/>
  <c r="V32" i="13"/>
  <c r="W32" i="13"/>
  <c r="W33" i="13"/>
  <c r="T34" i="13"/>
  <c r="V34" i="13"/>
  <c r="W34" i="13"/>
  <c r="W35" i="13"/>
  <c r="T36" i="13"/>
  <c r="V36" i="13"/>
  <c r="W36" i="13"/>
  <c r="W37" i="13"/>
  <c r="T38" i="13"/>
  <c r="V38" i="13"/>
  <c r="W38" i="13"/>
  <c r="W39" i="13"/>
  <c r="T40" i="13"/>
  <c r="V40" i="13"/>
  <c r="W40" i="13"/>
  <c r="V21" i="12"/>
  <c r="W21" i="12"/>
  <c r="W25" i="12"/>
  <c r="T26" i="12"/>
  <c r="V26" i="12"/>
  <c r="W26" i="12"/>
  <c r="V24" i="11"/>
  <c r="W24" i="11"/>
  <c r="V25" i="11"/>
  <c r="W25" i="11"/>
  <c r="V26" i="11"/>
  <c r="W26" i="11"/>
  <c r="V27" i="11"/>
  <c r="W27" i="11"/>
  <c r="V28" i="11"/>
  <c r="W28" i="11"/>
  <c r="V29" i="11"/>
  <c r="W29" i="11"/>
  <c r="V30" i="11"/>
  <c r="W30" i="11"/>
  <c r="V31" i="11"/>
  <c r="W31" i="11"/>
  <c r="V32" i="11"/>
  <c r="W32" i="11"/>
  <c r="V33" i="11"/>
  <c r="W33" i="11"/>
  <c r="W37" i="11"/>
  <c r="T38" i="11"/>
  <c r="V38" i="11"/>
  <c r="W38" i="11"/>
  <c r="W39" i="11"/>
  <c r="T40" i="11"/>
  <c r="V40" i="11"/>
  <c r="W40" i="11"/>
  <c r="W41" i="11"/>
  <c r="T42" i="11"/>
  <c r="V42" i="11"/>
  <c r="W42" i="11"/>
  <c r="W43" i="11"/>
  <c r="T44" i="11"/>
  <c r="V44" i="11"/>
  <c r="W44" i="11"/>
  <c r="W45" i="11"/>
  <c r="T46" i="11"/>
  <c r="V46" i="11"/>
  <c r="W46" i="11"/>
  <c r="V21" i="10"/>
  <c r="W21" i="10"/>
  <c r="V22" i="10"/>
  <c r="W22" i="10"/>
  <c r="V23" i="10"/>
  <c r="W23" i="10"/>
  <c r="V24" i="10"/>
  <c r="W24" i="10"/>
  <c r="V25" i="10"/>
  <c r="W25" i="10"/>
  <c r="W29" i="10"/>
  <c r="T30" i="10"/>
  <c r="V30" i="10"/>
  <c r="W30" i="10"/>
  <c r="V21" i="9"/>
  <c r="W21" i="9"/>
  <c r="W25" i="9"/>
  <c r="T26" i="9"/>
  <c r="V26" i="9"/>
  <c r="W26" i="9"/>
  <c r="V21" i="8"/>
  <c r="W21" i="8"/>
  <c r="V22" i="8"/>
  <c r="W22" i="8"/>
  <c r="W26" i="8"/>
  <c r="T27" i="8"/>
  <c r="V27" i="8"/>
  <c r="W27" i="8"/>
  <c r="V21" i="7"/>
  <c r="W21" i="7"/>
  <c r="V22" i="7"/>
  <c r="W22" i="7"/>
  <c r="V23" i="7"/>
  <c r="W23" i="7"/>
  <c r="V24" i="7"/>
  <c r="W24" i="7"/>
  <c r="W28" i="7"/>
  <c r="T29" i="7"/>
  <c r="V29" i="7"/>
  <c r="W29" i="7"/>
  <c r="W26" i="6"/>
  <c r="V26" i="6"/>
  <c r="T26" i="6"/>
  <c r="W25" i="6"/>
  <c r="W21" i="6"/>
  <c r="V21" i="6"/>
  <c r="W26" i="5"/>
  <c r="V26" i="5"/>
  <c r="T26" i="5"/>
  <c r="W25" i="5"/>
  <c r="W21" i="5"/>
  <c r="V21" i="5"/>
  <c r="W38" i="4"/>
  <c r="V38" i="4"/>
  <c r="T38" i="4"/>
  <c r="W37" i="4"/>
  <c r="W36" i="4"/>
  <c r="V36" i="4"/>
  <c r="T36" i="4"/>
  <c r="W35" i="4"/>
  <c r="W31" i="4"/>
  <c r="V31" i="4"/>
  <c r="W30" i="4"/>
  <c r="V30" i="4"/>
  <c r="W29" i="4"/>
  <c r="V29" i="4"/>
  <c r="W28" i="4"/>
  <c r="V28" i="4"/>
  <c r="W27" i="4"/>
  <c r="V27" i="4"/>
  <c r="W26" i="4"/>
  <c r="V26" i="4"/>
  <c r="W25" i="4"/>
  <c r="V25" i="4"/>
  <c r="W24" i="4"/>
  <c r="V24" i="4"/>
  <c r="W23" i="4"/>
  <c r="V23" i="4"/>
  <c r="W22" i="4"/>
  <c r="V22" i="4"/>
  <c r="W21" i="4"/>
  <c r="V21" i="4"/>
  <c r="W29" i="3"/>
  <c r="V29" i="3"/>
  <c r="T29" i="3"/>
  <c r="W28" i="3"/>
  <c r="W27" i="3"/>
  <c r="V27" i="3"/>
  <c r="T27" i="3"/>
  <c r="W26" i="3"/>
  <c r="W22" i="3"/>
  <c r="V22" i="3"/>
  <c r="W21" i="3"/>
  <c r="V21" i="3"/>
  <c r="W26" i="2"/>
  <c r="V26" i="2"/>
  <c r="T26" i="2"/>
  <c r="W25" i="2"/>
  <c r="W21" i="2"/>
  <c r="V21" i="2"/>
  <c r="W30" i="1"/>
  <c r="V30" i="1"/>
  <c r="T30" i="1"/>
  <c r="W29" i="1"/>
  <c r="W25" i="1"/>
  <c r="V25" i="1"/>
  <c r="W24" i="1"/>
  <c r="V24" i="1"/>
  <c r="W23" i="1"/>
  <c r="V23" i="1"/>
  <c r="W22" i="1"/>
  <c r="V22" i="1"/>
  <c r="W21" i="1"/>
  <c r="V21" i="1"/>
</calcChain>
</file>

<file path=xl/sharedStrings.xml><?xml version="1.0" encoding="utf-8"?>
<sst xmlns="http://schemas.openxmlformats.org/spreadsheetml/2006/main" count="13603" uniqueCount="2495">
  <si>
    <t>Informes sobre la Situación Económica, las Finanzas Públicas y la Deuda Pública, Anexos</t>
  </si>
  <si>
    <t xml:space="preserve">      Tercer Trimestre 2019</t>
  </si>
  <si>
    <t>DATOS DEL PROGRAMA</t>
  </si>
  <si>
    <t>Ramo</t>
  </si>
  <si>
    <t>4</t>
  </si>
  <si>
    <t>Gobernación</t>
  </si>
  <si>
    <t>Programa presupuestario</t>
  </si>
  <si>
    <t>E015</t>
  </si>
  <si>
    <t>Promover la atención y prevención de la violencia contra las mujeres</t>
  </si>
  <si>
    <t>260.4</t>
  </si>
  <si>
    <t/>
  </si>
  <si>
    <t>Unidades responsables</t>
  </si>
  <si>
    <t>V00</t>
  </si>
  <si>
    <t>(Comisión Nacional para Prevenir y Erradicar la Violencia Contra las Mujeres)</t>
  </si>
  <si>
    <t>Población Objetivo</t>
  </si>
  <si>
    <t>Población Atendida</t>
  </si>
  <si>
    <t>Mujeres</t>
  </si>
  <si>
    <t>Hombres</t>
  </si>
  <si>
    <t>173154</t>
  </si>
  <si>
    <t>0</t>
  </si>
  <si>
    <t>141716</t>
  </si>
  <si>
    <t>Descripción de la problemática que atiende el Programa</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</si>
  <si>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</si>
  <si>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</si>
  <si>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</si>
  <si>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</si>
  <si>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</si>
  <si>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</si>
  <si>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</si>
  <si>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</si>
  <si>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V00- Comisión Nacional para Prevenir y Erradicar la Violencia Contra las Mujeres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</si>
  <si>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</si>
  <si>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</si>
  <si>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</si>
  <si>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</si>
  <si>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</si>
  <si>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</si>
  <si>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</si>
  <si>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</si>
  <si>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</si>
  <si>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</si>
  <si>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</si>
  <si>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</si>
  <si>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</si>
  <si>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</si>
  <si>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</si>
  <si>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</si>
  <si>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avance en las acciones para la instrumentación y seguimiento de algunas líneas del PROIGUALDAD</t>
  </si>
  <si>
    <t>Porcentaje</t>
  </si>
  <si>
    <t>Trimestral</t>
  </si>
  <si>
    <t>100.00</t>
  </si>
  <si>
    <t>75.00</t>
  </si>
  <si>
    <t>125.00</t>
  </si>
  <si>
    <t>Tasa de variación trimestral de mujeres atendidas en los CJM</t>
  </si>
  <si>
    <t>Tasa de variación</t>
  </si>
  <si>
    <t>10.70</t>
  </si>
  <si>
    <t>4.30</t>
  </si>
  <si>
    <t>4.60</t>
  </si>
  <si>
    <t>Porcentaje de avance de las acciones de coadyuvancia para las AVGM</t>
  </si>
  <si>
    <t>74.70</t>
  </si>
  <si>
    <t>Porcentaje de avance en la elaboración y aplicación de los criterios de selección de entidades federativas para la entrega de subsidios para la creación y/o fortalecimiento de CJM</t>
  </si>
  <si>
    <t>Porcentaje de avance en la elaboración y aplicación de los criterios de selección de entidades federativas para la entrega de recursos, para la implementación de medidas que atiendan los Estados y Municipios que cuenten con AVGM declarada</t>
  </si>
  <si>
    <t>70.00</t>
  </si>
  <si>
    <t>Avance en el ejercicio del presupuesto aprobado para el Programa (millones de pesos)</t>
  </si>
  <si>
    <t>Pagado al periodo</t>
  </si>
  <si>
    <t>Avance %</t>
  </si>
  <si>
    <t>Millones de pesos</t>
  </si>
  <si>
    <t>Al periodo</t>
  </si>
  <si>
    <t>Anual</t>
  </si>
  <si>
    <t>PRESUPUESTO ORIGINAL</t>
  </si>
  <si>
    <t>UR: V00</t>
  </si>
  <si>
    <t>260.48</t>
  </si>
  <si>
    <t>103.31</t>
  </si>
  <si>
    <t>PRESUPUESTO MODIFICADO</t>
  </si>
  <si>
    <t>253.7</t>
  </si>
  <si>
    <t>140.89</t>
  </si>
  <si>
    <t>Información Cualitativa</t>
  </si>
  <si>
    <t>P006</t>
  </si>
  <si>
    <t>Planeación demográfica del país</t>
  </si>
  <si>
    <t>7.4</t>
  </si>
  <si>
    <t>G00</t>
  </si>
  <si>
    <t>(Secretaría General del Consejo Nacional de Población)</t>
  </si>
  <si>
    <t>10922324</t>
  </si>
  <si>
    <t>11281722</t>
  </si>
  <si>
    <t xml:space="preserve"> En 2019, el número de adolescentes en el país, es decir, la población entre 10 y 19 años de edad, es de 22 millones 204 mil 046 personas y representan una proporción de 17.5 por ciento con respecto a la población total del país; de éstas, poco menos de la mitad, casi 11 millones (10, 922, 324) son mujeres. Este importante volumen de personas en esas edades ha ocasionado que entre las mujeres en edad fértil, las adolescentes de 15 a 19 años de edad constituyan 15.9 por ciento.(1)   En México, el embarazo en adolescentes se identificó como un problema, a partir de un bajo descenso de la tasa específica de fecundidad respecto a lo observado en los demás grupos de mujeres en edad fértil. (2)  A nivel nacional se estima que la tasa de fecundidad de niñas y adolescentes de 10 a 14 años es de 2.15 nacimientos por cada mil, pero considerando al grupo de niñas y adolescentes de 12 a 14 años, con mayor exposición al riesgo, la tasa es de 3.55 nacimientos por cada mil. De 1990 a 2016 la fecundidad ha aumentado en la mayoría de las entidades federativas. En 2016 las entidades con más altas tasas de fecundidad fueron: Guerrero, Chiapas y Coahuila. (3)  Fuentes: 1)Estimaciones de la SGCONAPO con base en la Conciliación Demográfica de México, 1950-2015. 2)Estimaciones del CONAPO con base en Estimaciones y Proyecciones de la Población, 1990-2050. 3)Estimaciones del CONAPO con base en la reconstrucción de nacimientos a 7 años a partir del INEGI. Estadísticas Vitales de nacimientos, 1990-2016 y CONAPO. Estimaciones y Proyecciones de la Población, 1990-2030.  </t>
  </si>
  <si>
    <t xml:space="preserve"> G00- Secretaría General del Consejo Nacional de Población </t>
  </si>
  <si>
    <t>Porcentaje del desarrollo de las actividades programadas de la campaña de comunicación sobre la prevención del embarazo adolescente.</t>
  </si>
  <si>
    <t>N/A</t>
  </si>
  <si>
    <t>UR: G00</t>
  </si>
  <si>
    <t>7.45</t>
  </si>
  <si>
    <t>0.0</t>
  </si>
  <si>
    <t>4.94</t>
  </si>
  <si>
    <t>P021</t>
  </si>
  <si>
    <t>Implementar las políticas, programas y acciones tendientes a garantizar la seguridad pública de la Nación y sus habitantes</t>
  </si>
  <si>
    <t>3.5</t>
  </si>
  <si>
    <t>621</t>
  </si>
  <si>
    <t>(Dirección General de Política para el Desarrollo Policial)</t>
  </si>
  <si>
    <t>623</t>
  </si>
  <si>
    <t>(Dirección General de Política y Desarrollo Penitenciario)</t>
  </si>
  <si>
    <t xml:space="preserve"> La desigualdad de Género en la actuación policial. En este sentido, la Secretaría de Seguridad y Protección Ciudadana (SSPC), se coordinará con instancias policiales en los tres órdenes de gobierno, para conjuntar acciones para la Atención de la Violencia Feminicida, así mismo realizará cursos/talleres para dotarlas de herramientas conceptuales y de un procedimiento técnico-metodológico, homologado para que su actuación se efectúe en el marco de la igualdad sustantiva y respeto de los derechos. humanos.    Evaluar la política penitenciaria nacional, con perspectiva  de género, con objeto de identificar retos y oportunidades en seguridad, capacidades institucionales y derechos humanos de las personas privadas de la libertad, para su mejora.  </t>
  </si>
  <si>
    <t xml:space="preserve"> Secretaria de Gobernación </t>
  </si>
  <si>
    <t>Porcentaje de capacitaciones proporcionadas a 10 Entidades Federativas en perspectiva de género y en atención de la Violencia contra las Mujeres.</t>
  </si>
  <si>
    <t>80.00</t>
  </si>
  <si>
    <t>Porcentaje de cumplimiento de la Evaluación de la Política Penitenciaria Nacional con perspectiva de género.</t>
  </si>
  <si>
    <t>UR: 621</t>
  </si>
  <si>
    <t>1.25</t>
  </si>
  <si>
    <t>0.58</t>
  </si>
  <si>
    <t>UR: 623</t>
  </si>
  <si>
    <t>2.27</t>
  </si>
  <si>
    <t>1.14</t>
  </si>
  <si>
    <t>P022</t>
  </si>
  <si>
    <t>Programa de Derechos Humanos</t>
  </si>
  <si>
    <t>16.7</t>
  </si>
  <si>
    <t>911</t>
  </si>
  <si>
    <t>(Unidad para la Defensa de los Derechos Humanos)</t>
  </si>
  <si>
    <t>914</t>
  </si>
  <si>
    <t>(Dirección General de Estrategias para la Atención de Derechos Humanos)</t>
  </si>
  <si>
    <t>71020</t>
  </si>
  <si>
    <t>17</t>
  </si>
  <si>
    <t>25147</t>
  </si>
  <si>
    <t>40</t>
  </si>
  <si>
    <t xml:space="preserve"> El Mecanismo de Protección tiene por objeto salvaguardar la vida, integridad, libertad y seguridad de las personas defensoras de Derechos Humanos y Periodistas que se encuentren en riesgo como consecuencia de la defensa y promoción de los derechos humanos y del ejercicio de la libertad de expresión. En tal virtud, actualmente el personal del Mecanismo requiere actualizar las herramientas y formación con las que cuenta para brindar atención de calidad con perspectiva de género y realizar evaluaciones  de riesgo que reflejen la comprensión de aquellas causas que ponen a las mujeres defensoras de derechos humanos y periodistas en un riesgo diferenciado respecto de los hombres de sufrir agresiones físicas y psicológicas, y para sensibilizarlos sobre lo que cualitativa y cuantitativamente las personas expertas han demostrado en torno a las desigualdades de género y el impacto que tienen hacia un sexo y el otro. Estos conocimientos en materia de género sumados al de técnicas de entrevistas, que se proponen desarrollar para el personal del Mecanismo de protección con los recursos de la partida transversal, permitirán que se brinde una atención de calidad y especializada para las  personas Defensoras de Derechos Humanos y Periodistas que se encuentran  en alguna situación de riesgo por agresión o amenazas, y que  tienen alguna alteración en la integridad física y/o psicológica.  Deficiencia de acciones para establecer la coordinación y articulación de las políticas públicas en materia de derechos humanos por medio de la Comisión Intersecretarial para Prevenir, Sancionar y Erradicar los Delitos en Materia de Trata de Personas y para la Protección y Asistencia a las Víctimas de estos Delitos (CI). </t>
  </si>
  <si>
    <t>Porcentaje del personal del Mecanismo de Protección capacitados en temas sobre teoría de género</t>
  </si>
  <si>
    <t>66.70</t>
  </si>
  <si>
    <t>Porcentaje de personas que laboran en el Mecanismo de Protección capacitados sobre técnicas de entrevista con perspectiva de género.</t>
  </si>
  <si>
    <t>Porcentaje de cumplimiento en la elaboración de un estudio sobre la Integración de la perspectiva de género en la metodología de evaluación de riesgo</t>
  </si>
  <si>
    <t>Porcentaje de cumplimiento en la elaboración de un estudio sobre otorgamiento e implementación de medidas de protección con perspectiva de género conforme a los estándares internacionales y la propuesta de un catálogo de medidas de protección con perspectiva de género para implementación por parte del Mecanismo</t>
  </si>
  <si>
    <t>Porcentaje de cumplimiento en la elaboración de un diagnóstico sobre la situación de las mujeres defensoras y periodistas en México.</t>
  </si>
  <si>
    <t>Porcentaje de Efectividad de convocatorias a reuniones de trabajo de la Comisión Intersecretarial en materia de Trata de Personas.</t>
  </si>
  <si>
    <t>244.90</t>
  </si>
  <si>
    <t>Porcentaje de personas capacitadas en materia de Trata de Personas</t>
  </si>
  <si>
    <t>Porcentaje de acuerdos cumplidos para la prevención, protección, asistencia y erradicación de la Trata de personas.</t>
  </si>
  <si>
    <t>300.00</t>
  </si>
  <si>
    <t>Porcentaje de Servidores públicos capacitados y sensibilizados identificados por sexo (mujeres y hombres) en el Banco Nacional de Datos e Información sobre Casos de Violencia contra las Mujeres (BANAVIM), encargados de Prevenir, Atender, Sancionar y Erradicar la Violencia contra las Mujeres en los tres niveles de gobierno</t>
  </si>
  <si>
    <t>85.70</t>
  </si>
  <si>
    <t>537.10</t>
  </si>
  <si>
    <t>Porcentaje de Casos registrados en el Banco Nacional de Datos e Información sobre Casos de Violencia contra las Mujeres (BANAVIM)</t>
  </si>
  <si>
    <t>74.60</t>
  </si>
  <si>
    <t>121.20</t>
  </si>
  <si>
    <t>Porcentaje de acciones para el fortalecimiento del Banco Nacional de Datos e Información sobre Casos de Violencia contra las Mujeres (BANAVIM)</t>
  </si>
  <si>
    <t>77.30</t>
  </si>
  <si>
    <t>59.10</t>
  </si>
  <si>
    <t>UR: 911</t>
  </si>
  <si>
    <t>12.17</t>
  </si>
  <si>
    <t>1.15</t>
  </si>
  <si>
    <t>8.71</t>
  </si>
  <si>
    <t>3.16</t>
  </si>
  <si>
    <t>UR: 914</t>
  </si>
  <si>
    <t>4.53</t>
  </si>
  <si>
    <t>1.1</t>
  </si>
  <si>
    <t>P023</t>
  </si>
  <si>
    <t>Fomento de la cultura de la participación ciudadana en la prevención del delito</t>
  </si>
  <si>
    <t>1.5</t>
  </si>
  <si>
    <t>514</t>
  </si>
  <si>
    <t>(Dirección General de Participación Ciudadana para la Prevención Social de la Violencia y la Delincuencia)</t>
  </si>
  <si>
    <t xml:space="preserve"> Los niveles de desigualdad pueden reducir el capital social en las comunidades y los niveles de confianza entre los ciudadanos (Alesina y La Ferrara, 2000, 2002-Costa y Kahn 2003).   En México, particularmente el problema de la desigualdad de género y violencia contra la mujer y las niñas sigue siendo un desafío.  Si bien se han logrado importantes avances respecto al acceso a la educación de hombres y mujeres, o bien en su ocupación en cargos públicos, la ONU resalta que el 55% de adolescentes mujeres entre 15 y 17 años no estudia ni trabaja. En el mercado de trabajo existe, además, una discriminación importante en cuanto a la remuneración mensual y diferencias en términos de la ocupación.  De acuerdo con un estudio realizado por el Colegio de México en 2018, las mujeres adultas con estudios universitarios ganan 79% de los ingresos de los hombres si laboran como empleadas u obreras, 68% cuando se trata del grupo de patronas o empleadoras y 75% si son trabajadoras por cuenta propia. Respecto a la violencia hacia las mujeres y las niñas las cifras no son más alentadoras, pues en México persiste una cultura de violencia y discriminación basada en el género: al menos 6 de cada 10 mujeres mexicanas ha enfrentado un incidente de violencia; 41.3% de las mujeres ha sido víctima de violencia sexual y, en su forma más extrema, se estima que 9 mujeres son asesinadas al día, de acuerdo con estimaciones de los datos que ofrece INEGI. Debido a las brechas de desigualdad existentes en nuestro país, entre las mujeres y los hombres es indispensable trabajar de forma conjunta para incidir en la creación de una sociedad igualitaria.  La generación de capacidades cognitivas y no cognitivas en diversas escalas, esferas y espacios, se convierte en una acción estratégica para impulsar un proceso que cultive relaciones horizontales y de convivencia no violenta entre mujeres y hombres.   </t>
  </si>
  <si>
    <t>Porcentaje de entidades federativasen donde se realizarán intervenciones</t>
  </si>
  <si>
    <t>50.00</t>
  </si>
  <si>
    <t>UR: 514</t>
  </si>
  <si>
    <t>1.52</t>
  </si>
  <si>
    <t>0.68</t>
  </si>
  <si>
    <t>P024</t>
  </si>
  <si>
    <t>Promover la Protección de los Derechos Humanos y Prevenir la Discriminación</t>
  </si>
  <si>
    <t>10.5</t>
  </si>
  <si>
    <t>EZQ</t>
  </si>
  <si>
    <t>(Consejo Nacional para Prevenir la Discriminación)</t>
  </si>
  <si>
    <t xml:space="preserve"> Existe en México conductas discriminatorias, estigmatizantes y prejuicios que afecta el ejercicio pleno de los derechos de las personas. </t>
  </si>
  <si>
    <t xml:space="preserve"> EZQ- Consejo Nacional para Prevenir la Discriminación </t>
  </si>
  <si>
    <t>Porcentaje de avance en las acciones de la campaña de difusión que contribuye al cambio cultural en favor de la Igualdad y la No Discriminación</t>
  </si>
  <si>
    <t>UR: EZQ</t>
  </si>
  <si>
    <t>10.54</t>
  </si>
  <si>
    <t>7.16</t>
  </si>
  <si>
    <t>11.99</t>
  </si>
  <si>
    <t>12.00</t>
  </si>
  <si>
    <t>12.0</t>
  </si>
  <si>
    <t>UR: 211</t>
  </si>
  <si>
    <t>101.00</t>
  </si>
  <si>
    <t>2,200.00</t>
  </si>
  <si>
    <t>211</t>
  </si>
  <si>
    <t>Porcentaje de casos de protección consular de mexicanas en reclusión en el extranjero, atendidos en el subprograma Igualdad de Género.</t>
  </si>
  <si>
    <t>76.00</t>
  </si>
  <si>
    <t>900.00</t>
  </si>
  <si>
    <t>Porcentaje de personas mexicanas en el exterior, víctimas de trata de personas atendidas bajo el subprograma Protección consular y asistencia a las personas mexicanas víctimas de trata de personas en el exterior.</t>
  </si>
  <si>
    <t>65.00</t>
  </si>
  <si>
    <t>1,200.00</t>
  </si>
  <si>
    <t xml:space="preserve">Porcentaje de casos de personas mexicanas en situaciones de maltrato y/o vulnerabilidad, atendidas para su repatriación a México en el subprograma Igualdad de Género. </t>
  </si>
  <si>
    <t>2,000.00</t>
  </si>
  <si>
    <t>Porcentaje de casos de mujeres, niñas, niños y adultos mayores mexicanos en el exterior, en situación de maltrato, atendidos bajo el subprograma Igualdad de Género.</t>
  </si>
  <si>
    <t xml:space="preserve"> Secretaria de Relaciones Exteriores </t>
  </si>
  <si>
    <t>341</t>
  </si>
  <si>
    <t>1226</t>
  </si>
  <si>
    <t>(Dirección General de Protección a Mexicanos en el Exterior)</t>
  </si>
  <si>
    <t>Atención, protección, servicios y asistencia consulares</t>
  </si>
  <si>
    <t>E002</t>
  </si>
  <si>
    <t>Relaciones Exteriores</t>
  </si>
  <si>
    <t>5</t>
  </si>
  <si>
    <t>0.03</t>
  </si>
  <si>
    <t>3.04</t>
  </si>
  <si>
    <t>3.53</t>
  </si>
  <si>
    <t>UR: 610</t>
  </si>
  <si>
    <t>4.0</t>
  </si>
  <si>
    <t>88.00</t>
  </si>
  <si>
    <t>78.00</t>
  </si>
  <si>
    <t>600.00</t>
  </si>
  <si>
    <t>610</t>
  </si>
  <si>
    <t>Porcentaje de servidoras/es públicos beneficiados con acciones de sensibilización y capacitación para la incorporación de la perspectiva de igualdad de género en la Dependencia.</t>
  </si>
  <si>
    <t>20.00</t>
  </si>
  <si>
    <t>Porcentaje de acciones instrumentadas para la incorporación de la perspectiva de igualdad de género en la Dependencia.</t>
  </si>
  <si>
    <t>793</t>
  </si>
  <si>
    <t>2386</t>
  </si>
  <si>
    <t>(Dirección General del Servicio Exterior y de Recursos Humanos)</t>
  </si>
  <si>
    <t>Actividades de apoyo administrativo</t>
  </si>
  <si>
    <t>M001</t>
  </si>
  <si>
    <t>0.18</t>
  </si>
  <si>
    <t>0.75</t>
  </si>
  <si>
    <t>0.98</t>
  </si>
  <si>
    <t>UR: 812</t>
  </si>
  <si>
    <t>1.0</t>
  </si>
  <si>
    <t>59.09</t>
  </si>
  <si>
    <t>68.18</t>
  </si>
  <si>
    <t>22.00</t>
  </si>
  <si>
    <t>812</t>
  </si>
  <si>
    <t>Porcentaje de acciones afirmativas en cumplimiento con las obligaciones de México en materia de género</t>
  </si>
  <si>
    <t xml:space="preserve"> Atención y seguimiento de la agenda internacional en materia de derechos humanos de las mujeres y las niñas. </t>
  </si>
  <si>
    <t>(Dirección General de Derechos Humanos y Democracia)</t>
  </si>
  <si>
    <t>Promoción y defensa de los intereses de México en el ámbito multilateral</t>
  </si>
  <si>
    <t>P005</t>
  </si>
  <si>
    <t>0.02</t>
  </si>
  <si>
    <t>2.52</t>
  </si>
  <si>
    <t>UR: 711</t>
  </si>
  <si>
    <t>73.00</t>
  </si>
  <si>
    <t>711</t>
  </si>
  <si>
    <t>Porcentaje de cumplimiento en la implementación de campañas de promoción y difusión sobre igualdad de género, no discriminación y eliminación de la violencia y el hostigamiento y acoso sexual</t>
  </si>
  <si>
    <t>61.00</t>
  </si>
  <si>
    <t>67.00</t>
  </si>
  <si>
    <t>Porcentaje de mujeres y hombres que incrementan su conocimiento a favor de la igualdad de género, no violencia y discriminación a partir de la capacitación de género.</t>
  </si>
  <si>
    <t>5.00</t>
  </si>
  <si>
    <t>Semestral</t>
  </si>
  <si>
    <t>Proyecto</t>
  </si>
  <si>
    <t>Proyectos y acciones estratégicas que se realizan en la SHCP y sector hacendario que derivan del Programa de Igualdad de la Dependencia</t>
  </si>
  <si>
    <t>71.00</t>
  </si>
  <si>
    <t>Porcentaje de mujeres y hombres que recibieron sensibilización y adquirieron herramientas en materia de igualdad de género, no discriminación, eliminación de la violencia, hostigamiento y acoso sexual en foros, eventos, jornadas y actividades</t>
  </si>
  <si>
    <t>23.00</t>
  </si>
  <si>
    <t>Porcentaje de mujeres y hombres que participan en las acciones de inclusión y corresponsabilidad entre la vida familiar, laboral y personal</t>
  </si>
  <si>
    <t xml:space="preserve"> Secretaria de Hacienda y Crédito Público </t>
  </si>
  <si>
    <t xml:space="preserve"> La Secretaría de Hacienda y Crédito Público cuenta con una Agenda de Género con acciones, estrategias y programas dirigidas a promover y favorecer la igualdad entre mujeres y hombres en la cultura organizacional y en los programas y políticas públicas de la Secretaría.  </t>
  </si>
  <si>
    <t>62</t>
  </si>
  <si>
    <t>206</t>
  </si>
  <si>
    <t>2411</t>
  </si>
  <si>
    <t>2677</t>
  </si>
  <si>
    <t>(Dirección General de Recursos Humanos)</t>
  </si>
  <si>
    <t>Hacienda y Crédito Público</t>
  </si>
  <si>
    <t>6</t>
  </si>
  <si>
    <t>0.90</t>
  </si>
  <si>
    <t>19.18</t>
  </si>
  <si>
    <t>UR: 139</t>
  </si>
  <si>
    <t>14.44</t>
  </si>
  <si>
    <t>2.04</t>
  </si>
  <si>
    <t>13.9</t>
  </si>
  <si>
    <t>UR: 138</t>
  </si>
  <si>
    <t>0.3</t>
  </si>
  <si>
    <t>UR: 116</t>
  </si>
  <si>
    <t>25.33</t>
  </si>
  <si>
    <t>27.8</t>
  </si>
  <si>
    <t>UR: 115</t>
  </si>
  <si>
    <t>26.73</t>
  </si>
  <si>
    <t>UR: 111</t>
  </si>
  <si>
    <t>49.38</t>
  </si>
  <si>
    <t>30.00</t>
  </si>
  <si>
    <t>139</t>
  </si>
  <si>
    <t>PORCENTAJE DE AVANCE EN LA ADQUISICIÓN DE EQUIPO PARA INSTALACIONES MILITARES CON PERSPECTIVA DE GÉNERO.</t>
  </si>
  <si>
    <t>PORCENTAJE DE AVANCE EN LOS TALLERES EN PERSPECTIVA DE GÉNERO.</t>
  </si>
  <si>
    <t>PORCENTAJE DE AVANCE EN LA DIFUSIÓN EN MATERIA DE GÉNERO.</t>
  </si>
  <si>
    <t>138</t>
  </si>
  <si>
    <t>116</t>
  </si>
  <si>
    <t>115</t>
  </si>
  <si>
    <t>PORCENTAJE DE AVANCE EN LOS CURSOS DE CAPACITACIÓN EN PERSPECTIVA DE GÉNERO</t>
  </si>
  <si>
    <t>PORCENTAJE DE AVANCE DE LA MAESTRÍA Y DIPLOMADOS EN PERSPECTIVA DE GÉNERO.</t>
  </si>
  <si>
    <t>111</t>
  </si>
  <si>
    <t>PORCENTAJE DE AVANCE EN LA CONSTRUCCIÓN, ADECUACIÓN, REMODELACIÓN Y EQUIPAMIENTO DE INSTALACIONES MILITARES CON PERSPECTIVA DE GÉNERO.</t>
  </si>
  <si>
    <t xml:space="preserve"> Secretaria de Defensa Nacional </t>
  </si>
  <si>
    <t>(Dirección General de Derechos Humanos)</t>
  </si>
  <si>
    <t>(Dirección General de Comunicación Social)</t>
  </si>
  <si>
    <t>(Dirección General de Sanidad)</t>
  </si>
  <si>
    <t>(Dirección General de Educación Militar y Rectoría de la Universidad del Ejército y Fuerza Aérea)</t>
  </si>
  <si>
    <t>(Dirección General de Fábricas de Vestuario y Equipo)</t>
  </si>
  <si>
    <t>113</t>
  </si>
  <si>
    <t>(Jefatura del Estado Mayor de la Defensa Nacional)</t>
  </si>
  <si>
    <t>100.1</t>
  </si>
  <si>
    <t>Programa de igualdad entre mujeres y hombres SDN</t>
  </si>
  <si>
    <t>A900</t>
  </si>
  <si>
    <t>Defensa Nacional</t>
  </si>
  <si>
    <t>7</t>
  </si>
  <si>
    <t>3.56</t>
  </si>
  <si>
    <t>4.23</t>
  </si>
  <si>
    <t>5.33</t>
  </si>
  <si>
    <t>UR: 112</t>
  </si>
  <si>
    <t>4.1</t>
  </si>
  <si>
    <t>96.00</t>
  </si>
  <si>
    <t>84.00</t>
  </si>
  <si>
    <t>112</t>
  </si>
  <si>
    <t>Porcentaje de acciones del programa de trabajo de la UIG instrumentadas para la  transversalización e institucionalización de la perspectiva de género.</t>
  </si>
  <si>
    <t xml:space="preserve"> Secretaria de Agricultura yDesarrollo Rural </t>
  </si>
  <si>
    <t xml:space="preserve">  Dentro de la Secretaría se tienen que llevar a cabo acciones de capacitación en temas de sensibilización de género para visibilizar la brecha de desigualdad e incluir la perspectiva de género a fin de que las mujeres accedan a la toma de decisiones en puestos de altos mandos. Por otro lado y en seguimiento a las Campañas del Día Naranja y He For She de ONU Mujeres, se hace difusión entre las y los funcionarios públicos de Oficinas Centrales, Delegaciones y Órganos Sectorizados, invitándolos a que participen y apoyen éstas campañas para la eliminación de cualquier tipo de violencia hacia las mujeres.   </t>
  </si>
  <si>
    <t>4097</t>
  </si>
  <si>
    <t>3494</t>
  </si>
  <si>
    <t>3000</t>
  </si>
  <si>
    <t>6500</t>
  </si>
  <si>
    <t>(Coordinación General de Enlace Sectorial)</t>
  </si>
  <si>
    <t>Diseño y Aplicación de la Política Agropecuaria</t>
  </si>
  <si>
    <t>P001</t>
  </si>
  <si>
    <t>Agricultura yDesarrollo Rural</t>
  </si>
  <si>
    <t>8</t>
  </si>
  <si>
    <t>UR: 214</t>
  </si>
  <si>
    <t>100.3</t>
  </si>
  <si>
    <t>UR: 213</t>
  </si>
  <si>
    <t>3.8</t>
  </si>
  <si>
    <t>UR: 212</t>
  </si>
  <si>
    <t>107.85</t>
  </si>
  <si>
    <t>76.47</t>
  </si>
  <si>
    <t>UR: I6L</t>
  </si>
  <si>
    <t>30.0</t>
  </si>
  <si>
    <t>214</t>
  </si>
  <si>
    <t>Porcentaje de mujeres apoyadas por el componente Desarrollo Productivo del Sur Sureste y Zonas Económicas Especiales</t>
  </si>
  <si>
    <t>213</t>
  </si>
  <si>
    <t>Porcentaje de recursos destinados a mujeres en el Componente Certificación y Normalización Agroalimentaria</t>
  </si>
  <si>
    <t>212</t>
  </si>
  <si>
    <t>Porcentaje de recursos de incentivos entregados a mujeres respecto del total de recursos de los incentivos otorgados por el componente.</t>
  </si>
  <si>
    <t>Porcentaje de incentivos otorgados a mujeres beneficiadas a través del Componente Acceso al Financiamiento</t>
  </si>
  <si>
    <t>I6L</t>
  </si>
  <si>
    <t>Porcentaje de apoyos a mujeres con proyectos de riesgo compartido para el desarrollo económico</t>
  </si>
  <si>
    <t xml:space="preserve"> I6L- Fideicomiso de Riesgo Compartido  Secretaria de Agricultura yDesarrollo Rural </t>
  </si>
  <si>
    <t xml:space="preserve">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las repercusiones del cambio climático, ya se han hecho notar en el sector agropecuario, quedando expuestas las UERA a desastres naturales que impactan directamente en los ingresos de los productores rurales, lo que aunado a una falta de cultura del aseguramiento, disminuye su capacidad de resiliencia para hacer frente a este tipo de eventos climatológicos. En este sentido, la Encuesta Nacional Agropecuaria 2017, muestra que el 74% de las UERA reportaron pérdidas económicas por causas climáticas debido a la afectación total o parcial de sus cosechas o animales; El programa de Riesgo compartido tiene como objetivo apoyar proyectos productivos sustentables de las UERA agrícolas, pecuarias o acuícolas mediante incentivos de riesgo compartido que faciliten el acceso en el mediano plazo al crédito formal.  La encuesta Nacional de Inclusión Financiera, para el año 2015 establece que la brecha de género para cuentas bancarias en zonas rurales es de 38% de las mujeres y 32% de los hombre tienen una cuenta. Respecto a los créditos (grupales) tan solo el 12% de las mujeres tiene acceso. Algunas de las razones por las que los usuarios dejaron o no han tenido una cuenta son los ingresos insuficientes , no les interesa, prefieren otras formas de ahorro o financiamiento, no cumplen con los requisitos que les solicitan las instituciones bancarias, no confían en éstas, altas comisiones, escases y lejanía de las sucursales, entre otras.  En el caso específico del financiamiento rural, existe un gran rezago cultural respecto al empoderamiento de las mujeres para tomar decisiones, además del aspecto cultural también en la tenencia de la tierra.  Por lo que se busca fomentar la participación activa de las mujeres en el medio rural en cuanto a la adopción de decisiones y acceso al financiamiento para poner en marcha proyectos relacionados con actividades sociales y económicas en sus comunidades.    El Componente promueve la competitividad y mejor desempeño de las cadenas post producción por lo que ofrece incentivos para la inversión en infraestructura y equipamiento con el propósito de dar valor agregado al producto primario. Su diseño está orientado a eficientar las cadenas de valor y la reducción de mermas y alimentos por lo que su naturaleza es a libre demanda.  En los últimos años se han detectado grupos y asociaciones conformadas en su mayoría por mujeres, los cuales no han podido posesionar sus productos, por falta de apoyo.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t>
  </si>
  <si>
    <t>(Dirección General de Zonas Tropicales)</t>
  </si>
  <si>
    <t>(Dirección General de Normalización Agroalimentaria)</t>
  </si>
  <si>
    <t>45</t>
  </si>
  <si>
    <t>6960</t>
  </si>
  <si>
    <t>(Dirección General de Logística y Alimentación)</t>
  </si>
  <si>
    <t>(Dirección General de Administración de Riesgos)</t>
  </si>
  <si>
    <t>(Fideicomiso de Riesgo Compartido)</t>
  </si>
  <si>
    <t>318.4</t>
  </si>
  <si>
    <t>Programa de Productividad y Competitividad Agroalimentaria</t>
  </si>
  <si>
    <t>S257</t>
  </si>
  <si>
    <t>UR: 312</t>
  </si>
  <si>
    <t>388.8</t>
  </si>
  <si>
    <t>UR: 311</t>
  </si>
  <si>
    <t>381.33</t>
  </si>
  <si>
    <t>UR: 310</t>
  </si>
  <si>
    <t>261.48</t>
  </si>
  <si>
    <t>312</t>
  </si>
  <si>
    <t>Porcentaje de Mujeres beneficiadas del Componente de Energías Renovables.</t>
  </si>
  <si>
    <t>Porcentaje de Mujeres beneficiadas del incentivo Proyectos Integrales de conservación y manejo de suelo y agua.</t>
  </si>
  <si>
    <t>Porcentaje de Mujeres beneficiadas del incentivo de sistemas de Riego Tecnificado.</t>
  </si>
  <si>
    <t>Porcentaje de mujeres beneficiadas del incentivo de recuperación de suelos</t>
  </si>
  <si>
    <t>311</t>
  </si>
  <si>
    <t>Porcentaje del presupuesto de apoyos entregados a proyectos de vinculación a mercados de  solicitudes presentadas por mujeres respecto del total del monto de apoyos otorgados a beneficiarios.</t>
  </si>
  <si>
    <t>310</t>
  </si>
  <si>
    <t xml:space="preserve">Porcentaje de mujeres apoyadas por el componente de Capitalización Productiva Agrícola </t>
  </si>
  <si>
    <t xml:space="preserve">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para 2019 y derivado de la reestructuración de la SADER el Programa de Productividad y Competitividad Agroalimentaria se ha fusionado con el Programa de Fomento a la Agricultura, para beneficiar de una manera integral a la población objetivo, compuesta por pequeños y medianos productores; así como para dar cumplimiento a la estrategia del Gobierno Federal de hacer el uso más eficiente de los recursos autorizados en el DPEF 2019.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t>
  </si>
  <si>
    <t>492</t>
  </si>
  <si>
    <t>1980</t>
  </si>
  <si>
    <t>(Dirección General de Fibras Naturales y Biocombustibles)</t>
  </si>
  <si>
    <t>(Dirección General de Productividad y Desarrollo Tecnológico)</t>
  </si>
  <si>
    <t>(Dirección General de Fomento a la Agricultura)</t>
  </si>
  <si>
    <t>1031.6</t>
  </si>
  <si>
    <t>Programa de Fomento a la Agricultura</t>
  </si>
  <si>
    <t>S259</t>
  </si>
  <si>
    <t>8.88</t>
  </si>
  <si>
    <t>88.82</t>
  </si>
  <si>
    <t>19.80</t>
  </si>
  <si>
    <t>Porcentaje de mujeres apoyadas mediante el programa fomento ganadero en las unidades de producción pecuarias</t>
  </si>
  <si>
    <t xml:space="preserve"> DURANTE AÑOS, LA ACTIVIDAD GANADERA HA RECAÍDO PRINCIPALMENTE EN LOS HOMBRES DEL CAMPO, LOS CUALES HAN HEREDADO LA ACTIVIDAD POR GENERACIONES, SIENDO ELLOS LOS PROPIETARIOS LEGALES DE LA TIERRA. ESTO HA OCASIONADO UN SESGO A FAVOR DE LOS HOMBRES PARA QUE SEAN ELLOS QUIENES TENGAN ACCESO A LOS CRÉDITOS Y A LOS PROGRAMAS DE APOYO. </t>
  </si>
  <si>
    <t>3692</t>
  </si>
  <si>
    <t>(Coordinación General de Ganadería)</t>
  </si>
  <si>
    <t>88.8</t>
  </si>
  <si>
    <t>Programa de Fomento Ganadero</t>
  </si>
  <si>
    <t>S260</t>
  </si>
  <si>
    <t>223.28</t>
  </si>
  <si>
    <t>UR: 400</t>
  </si>
  <si>
    <t>2209.56</t>
  </si>
  <si>
    <t>400</t>
  </si>
  <si>
    <t>Porcentaje de mujeres de la población objetivo que participan en Proyectos de Desarrollo Territorial.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</si>
  <si>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</si>
  <si>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31616</t>
  </si>
  <si>
    <t>2209.5</t>
  </si>
  <si>
    <t>Desarrollo Rural</t>
  </si>
  <si>
    <t>U024</t>
  </si>
  <si>
    <t>0.71</t>
  </si>
  <si>
    <t>2.14</t>
  </si>
  <si>
    <t>3.61</t>
  </si>
  <si>
    <t>UR: 300</t>
  </si>
  <si>
    <t>5.28</t>
  </si>
  <si>
    <t>0.94</t>
  </si>
  <si>
    <t>300</t>
  </si>
  <si>
    <t>Porcentaje de avance de las acciones de la SCT realizadas en el marco del PROIGUALDAD en 2019</t>
  </si>
  <si>
    <t>0.72</t>
  </si>
  <si>
    <t>1.00</t>
  </si>
  <si>
    <t xml:space="preserve"> Porcentaje de avance de las acciones de capacitacion la SCT realizadas en el marco del PROIGUALDAD en 2019</t>
  </si>
  <si>
    <t xml:space="preserve">Porcentaje de avance de las acciones de la SCT realizadas en materia de la consolidación y monitoreo de la red de personas embajadoras de la perspectiva de género. </t>
  </si>
  <si>
    <t xml:space="preserve"> Secretaria de Comunicaciones y Transportes </t>
  </si>
  <si>
    <t>(Subsecretaría de Transporte)</t>
  </si>
  <si>
    <t>5.2</t>
  </si>
  <si>
    <t>Definición, conducción y supervisión de la política de comunicaciones y transportes</t>
  </si>
  <si>
    <t>Comunicaciones y Transportes</t>
  </si>
  <si>
    <t>9</t>
  </si>
  <si>
    <t>1.08</t>
  </si>
  <si>
    <t>UR: 710</t>
  </si>
  <si>
    <t>1.85</t>
  </si>
  <si>
    <t>212.85</t>
  </si>
  <si>
    <t>90.00</t>
  </si>
  <si>
    <t>710</t>
  </si>
  <si>
    <t>Porcentaje de personas sensibilizadas y/o capacitadas en igualdad que den paso a avanzar en la transversalidad de la perspectiva de género al interior y exterior de la dependencia</t>
  </si>
  <si>
    <t xml:space="preserve"> Secretaria de Economía </t>
  </si>
  <si>
    <t xml:space="preserve"> Atender la Observación de la CEDAW: 2002, 432. El Comité pide al Estado que tenga en cuenta la Recomendación 19 sobre la violencia contra la mujer y tome las medidas necesarias para que la ley sancione adecuadamente todas las formas de violencia contra la mujer y la existencia de procedimientos adecuados para la investigación y el procesamiento. Recomienda que se promueva la promulgación de leyes federales y estatales, según proceda, que criminalicen y sancionen la violencia doméstica y a los perpetradores de la misma y que se adopten medidas para que las mujeres víctimas de tal violencia puedan obtener reparación y protección de inmediato, en particular, mediante el establecimiento de atención vía telefónica las 24 horas, el aumento de centros de acogida y de campañas de tolerancia cero respecto de la violencia contra la mujer, para que se reconozca como un problema social y moral inaceptable. Asimismo, el Comité considera especialmente importante que se adopten medidas para la capacitación en derechos humanos y tratamiento de la violencia contra la mujer del personal de los servicios de salud, comisarías y fiscalías especializadas. Asimismo, trabajar en solventar las Recomendaciones de la CEDAW, 19 violencia contra las mujeres. </t>
  </si>
  <si>
    <t>1005</t>
  </si>
  <si>
    <t>1215</t>
  </si>
  <si>
    <t>469</t>
  </si>
  <si>
    <t>566</t>
  </si>
  <si>
    <t>1.8</t>
  </si>
  <si>
    <t>Economía</t>
  </si>
  <si>
    <t>10</t>
  </si>
  <si>
    <t>UR: E00</t>
  </si>
  <si>
    <t>52.00</t>
  </si>
  <si>
    <t>E00</t>
  </si>
  <si>
    <t>Porcentaje de proyectos aprobados de mujeres en las convocatorias del Fondo Nacional Emprendedor</t>
  </si>
  <si>
    <t xml:space="preserve"> E00- Instituto Nacional del Emprendedor </t>
  </si>
  <si>
    <t xml:space="preserve"> Conforme los resultados arrojados por la Encuesta Nacional sobre la Productividad y Competitividad de las MIPYMES (ENAPROCE) realizada en 2015 por el INEGI, bajo el patrocinio del INADEM, las empresas mexicanas enfrentan una serie de problemas estructurales que limitan su productividad y por ende su crecimiento, entre las cuales se encuentran:  -acceso insuficiente o deficiente a capital físico y financiero;  -capital humano deficiente; técnicas o tecnologías subóptimas aplicadas a procesos  productivos, de servicios y de comercialización;  -entorno institucional y ambiente desfavorable para hacer negocios, y  -capacidad limitada para la innovación y el desarrollo tecnológico. En ese contexto, las mujeres emprendedoras, además de enfrentarse a las barreras comunes a las que se enfrentan todas las personas emprendedoras, se enfrentan a una falta de recursos económicos adecuados que les permita aumentar su base de activos, así como a una escasa experiencia laboral relativa. La falta de habilidades administrativas, gerenciales y socioemocionales también es una variable que limita su crecimiento y desarrollo. </t>
  </si>
  <si>
    <t>(Instituto Nacional del Emprendedor)</t>
  </si>
  <si>
    <t>Fondo Nacional Emprendedor</t>
  </si>
  <si>
    <t>S020</t>
  </si>
  <si>
    <t>120.00</t>
  </si>
  <si>
    <t>120.0</t>
  </si>
  <si>
    <t>UR: 102</t>
  </si>
  <si>
    <t>29.49</t>
  </si>
  <si>
    <t>31.74</t>
  </si>
  <si>
    <t>28.50</t>
  </si>
  <si>
    <t>102</t>
  </si>
  <si>
    <t>Porcentaje de mujeres que habitan en municipios rurales apoyadas con recursos del PRONAFIM</t>
  </si>
  <si>
    <t>94.43</t>
  </si>
  <si>
    <t>95.19</t>
  </si>
  <si>
    <t>95.00</t>
  </si>
  <si>
    <t>Porcentaje de mujeres que participan en actividades productivas apoyadas con recurdsos del PRONAFIM</t>
  </si>
  <si>
    <t xml:space="preserve"> Según datos de la Encuesta Nacional de Ocupación y Empleo (ENOE) al 4to trimestre de 2018, del total de personas ocupadas en micronegocios, 59% fueron hombres y 41% mujeres. Por su posición en el negocio, 22% de los hombres ocupados son empleadores y solo el 11% corresponde a mujeres ocupadas en micronegocios. La misma encuesta señala que el 43% de los hombres ocupados en micronegocios son trabajadores con ingresos de hasta dos salarios mínimos, mientras que el 62% de las mujeres ocupadas en los micronegocios percibe este mismo ingreso. La situación se revierte cuando la remuneración es de más de cinco salarios mínimos, debido a que en este nivel el porcentaje de hombres que perciben dicho ingreso es de 4%, mientras que el de las mujeres es de 1%. Por otra parte, la Encuesta Nacional de Inclusión Financiera (ENIF 2018) indica que el 68.9% de la población adulta del país (54 millones de personas) no cuenta con un crédito mediante canales formales. De este total, el 23.1% de las mujeres respondieron que esto se debe a que no cumplen con los requisitos para obtenerlo. A su vez, la Encuesta Nacional de Micronegocios (ENAMIN 2012), indica que el 63% de los microempresarios respondió haber recibido capacitación en contraste con el 37% de las microempresarias. </t>
  </si>
  <si>
    <t>20877</t>
  </si>
  <si>
    <t>354266</t>
  </si>
  <si>
    <t>20242</t>
  </si>
  <si>
    <t>400845</t>
  </si>
  <si>
    <t>(Coordinación General del Programa Nacional de Financiamiento al Microempresario)</t>
  </si>
  <si>
    <t>Programa Nacional de Financiamiento al Microempresario (PRONAFIM)</t>
  </si>
  <si>
    <t>S021</t>
  </si>
  <si>
    <t>2426.59</t>
  </si>
  <si>
    <t>Porcentaje de financiamientos otorgados a mujeres, con relación al total de financiamientos otorgados por el Programa de Microcréditos para el Bienestar</t>
  </si>
  <si>
    <t xml:space="preserve"> Existe población que por diferentes causas no ha tenido acceso a los servicios que ofrece el sector financiero tradicional para iniciar un negocio o consolidar uno existente y entre los principales obstáculos de las personas para el acceso al financiamiento de instituciones formales destacan: sus limitados ingresos, la falta de garantías y la carencia de historial de crédito, por lo que las instituciones del sector financiero tradicional consideran a dichas personas poco solventes o altamente riesgosas, siendo que existen alrededor de 8.6 millones de personas que trabajan por su cuenta o cuentan con un negocio con menos de 10 trabajadores, de los cuales el 60% requiere financiamiento. Por lo anterior, es fundamental instrumentar el Programa de Microcréditos para el Bienestar, que pretende respaldar la generación de capacidades productivas y la creación de empleo y autoempleo de los grupos más vulnerables en regiones de Media, Alta y Muy Alta Marginación, con perspectiva de género y de inclusión social y económica, contribuyendo al combate a la pobreza con el acceso a financiamientos en condiciones preferenciales, asesorías y capacitaciones. </t>
  </si>
  <si>
    <t>99113</t>
  </si>
  <si>
    <t>243877</t>
  </si>
  <si>
    <t>2426.5</t>
  </si>
  <si>
    <t>Programa de Microcréditos para el Bienestar</t>
  </si>
  <si>
    <t>U006</t>
  </si>
  <si>
    <t>1.29</t>
  </si>
  <si>
    <t>UR: B00</t>
  </si>
  <si>
    <t>100.63</t>
  </si>
  <si>
    <t>111.61</t>
  </si>
  <si>
    <t>130.76</t>
  </si>
  <si>
    <t>UR: A3Q</t>
  </si>
  <si>
    <t>48.60</t>
  </si>
  <si>
    <t>68.00</t>
  </si>
  <si>
    <t>B00</t>
  </si>
  <si>
    <t>Mujeres y hombres de la comunidad politécnica sensibilizadas en perspectiva de género por las Redes de Género en el IPN</t>
  </si>
  <si>
    <t>22.90</t>
  </si>
  <si>
    <t>Porcentaje de acciones en perspectiva de género realizadas por la Redes de Género en el IPN.</t>
  </si>
  <si>
    <t>34.70</t>
  </si>
  <si>
    <t>78.70</t>
  </si>
  <si>
    <t>Porcentaje de personas de la comunidad politécnica sensibilizadas, capacitadas y/o formadas en perspectiva de género</t>
  </si>
  <si>
    <t>Porcentaje de acciones realizadas de sensibilización, capacitación, formación, investigación y promoción de la perspectiva de género en el IPN.</t>
  </si>
  <si>
    <t>51.80</t>
  </si>
  <si>
    <t>A3Q</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</si>
  <si>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</si>
  <si>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</si>
  <si>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garantizar que dichas diferencias no sean causa de desigualdad de género entre su comunidad. </t>
  </si>
  <si>
    <t>163933</t>
  </si>
  <si>
    <t>171202</t>
  </si>
  <si>
    <t>170356</t>
  </si>
  <si>
    <t>179169</t>
  </si>
  <si>
    <t>(Instituto Politécnico Nacional)</t>
  </si>
  <si>
    <t>(Universidad Nacional Autónoma de México)</t>
  </si>
  <si>
    <t>132.6</t>
  </si>
  <si>
    <t>Servicios de Educación Superior y Posgrado</t>
  </si>
  <si>
    <t>E010</t>
  </si>
  <si>
    <t>Educación Pública</t>
  </si>
  <si>
    <t>11</t>
  </si>
  <si>
    <t>13.87</t>
  </si>
  <si>
    <t>15.38</t>
  </si>
  <si>
    <t>18.02</t>
  </si>
  <si>
    <t>76.40</t>
  </si>
  <si>
    <t>Porcentaje de asistentes a las actividades académicas con perspectivas de género</t>
  </si>
  <si>
    <t>64.50</t>
  </si>
  <si>
    <t>83.90</t>
  </si>
  <si>
    <t>Porcentaje de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</si>
  <si>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</si>
  <si>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</si>
  <si>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541</t>
  </si>
  <si>
    <t>1987</t>
  </si>
  <si>
    <t>320</t>
  </si>
  <si>
    <t>1013</t>
  </si>
  <si>
    <t>18.0</t>
  </si>
  <si>
    <t>Investigación Científica y Desarrollo Tecnológico</t>
  </si>
  <si>
    <t>E021</t>
  </si>
  <si>
    <t>0.41</t>
  </si>
  <si>
    <t>4.09</t>
  </si>
  <si>
    <t>9.42</t>
  </si>
  <si>
    <t>UR: 700</t>
  </si>
  <si>
    <t>8.96</t>
  </si>
  <si>
    <t>30.80</t>
  </si>
  <si>
    <t>Campaña</t>
  </si>
  <si>
    <t>700</t>
  </si>
  <si>
    <t>Porcentaje de campañas institucionales de sensibilización realizadas</t>
  </si>
  <si>
    <t>Unidad</t>
  </si>
  <si>
    <t>Porcentaje de áreas de la SEP en las que se incide para el desarrollo de condiciones para la institucionalización de las perspectivas de género y de derechos humanos.</t>
  </si>
  <si>
    <t xml:space="preserve"> Secretaria de Educación Pública </t>
  </si>
  <si>
    <t xml:space="preserve"> Institucionalización de las perspectivas de igualdad de género y derechos humanos en la Secretaría de Educación Pública implica: Desarrollo de acciones que contribuyen en la incorporación de las perspectivas de igualdad de género y derechos humanos Fortalecimiento del clima laboral para la igualdad y no discriminación  </t>
  </si>
  <si>
    <t>(Oficialía Mayor)</t>
  </si>
  <si>
    <t>8.9</t>
  </si>
  <si>
    <t>Políticas de igualdad de género en el sector educativo</t>
  </si>
  <si>
    <t>E032</t>
  </si>
  <si>
    <t>211.85</t>
  </si>
  <si>
    <t>UR: 600</t>
  </si>
  <si>
    <t>1233.18</t>
  </si>
  <si>
    <t>97.53</t>
  </si>
  <si>
    <t>97.54</t>
  </si>
  <si>
    <t>182.69</t>
  </si>
  <si>
    <t>UR: 500</t>
  </si>
  <si>
    <t>202.67</t>
  </si>
  <si>
    <t>46.04</t>
  </si>
  <si>
    <t>46.2</t>
  </si>
  <si>
    <t>UR: 313</t>
  </si>
  <si>
    <t>49.13</t>
  </si>
  <si>
    <t>169.65</t>
  </si>
  <si>
    <t>170.65</t>
  </si>
  <si>
    <t>168.83</t>
  </si>
  <si>
    <t>242.51</t>
  </si>
  <si>
    <t>63.66</t>
  </si>
  <si>
    <t>UR: A2M</t>
  </si>
  <si>
    <t>4.40</t>
  </si>
  <si>
    <t>4.91</t>
  </si>
  <si>
    <t>UR: A00</t>
  </si>
  <si>
    <t>39.00</t>
  </si>
  <si>
    <t>3.90</t>
  </si>
  <si>
    <t>600</t>
  </si>
  <si>
    <t>Porcentaje de madres jóvenes y jóvenes embarazadas beneficiarias del Programa con respecto al total de mujeres beneficiarias del Programa</t>
  </si>
  <si>
    <t>53.00</t>
  </si>
  <si>
    <t>Porcentaje de becas otorgadas a mujeres estudiantes de educación media superior</t>
  </si>
  <si>
    <t>3.50</t>
  </si>
  <si>
    <t>500</t>
  </si>
  <si>
    <t>Porcentaje de becas otorgadas a mujeres jefas de familia que estudian en carreras de Ingeniería, Tecnología y Ciencia físico-matemáticas</t>
  </si>
  <si>
    <t>22.30</t>
  </si>
  <si>
    <t>25.00</t>
  </si>
  <si>
    <t>Porcentaje de becas otorgadas a mujeres estudiantes en carreras de Ingeniería, Tecnología y Ciencias físicomatemáticas</t>
  </si>
  <si>
    <t>313</t>
  </si>
  <si>
    <t>Porcentaje de becarias que concluyen la educación básica</t>
  </si>
  <si>
    <t>Porcentaje de madres jóvenes y jóvenes embarazadas que reciben beca y permanecen en los servicios educativos de tipo básico respecto del total que reciben beca en el mismo año</t>
  </si>
  <si>
    <t>5,382.00</t>
  </si>
  <si>
    <t>Porcentaje de becas de alfabetización y educación básica otorgadas a madres jóvenes y jóvenes embarazadas entre los 12 y 18 años 11 meses de edad, respecto a las programadas en el año t.</t>
  </si>
  <si>
    <t>45.80</t>
  </si>
  <si>
    <t>Porcentaje de alumnas becadas en el IPN en relación al total de becas otorgadas por periodo escolar</t>
  </si>
  <si>
    <t>38.50</t>
  </si>
  <si>
    <t>Porcentaje de presupuesto asignado a becas para alumnas respecto al presupuesto asignado al programa presupuestario.</t>
  </si>
  <si>
    <t>97.50</t>
  </si>
  <si>
    <t>Porcentaje de permanencia de estudiantes becadas en los niveles medio superior, superior y de posgrado</t>
  </si>
  <si>
    <t>77.10</t>
  </si>
  <si>
    <t>A2M</t>
  </si>
  <si>
    <t>Porcentaje de estudiantes becadas de licenciatura y posgrado con respecto a lo programado en el año t</t>
  </si>
  <si>
    <t>28.00</t>
  </si>
  <si>
    <t>Porcentaje de alumnas becadas que cursan el último año de estudios de nivel posgrado en el año t, respecto al total de alumnas de nivel posgrado que cursan el último año de estudios</t>
  </si>
  <si>
    <t>Porcentaje de alumnas becadas que cursan el último año de estudios de nivel licenciatura en el año t, respecto al total de alumnas de nivel licenciatura que cursan el último año de estudios</t>
  </si>
  <si>
    <t>80.10</t>
  </si>
  <si>
    <t>A00</t>
  </si>
  <si>
    <t>Porcentaje de mujeres becadas de tipo superior (licenciatura), respecto a la matrícula de estudiantes becados al inicio de cursos del mismo tipo educativo</t>
  </si>
  <si>
    <t>Porcentaje de permanencia escolar de estudiantes becados de tipo superior (licenciatura), respecto a la matrícula de estudiantes becados al inicio de cursos del mismo tipo educativo</t>
  </si>
  <si>
    <t xml:space="preserve"> A00- Universidad Pedagógica Nacional  A2M- Universidad Autónoma Metropolitana  A3Q- Universidad Nacional Autónoma de México  B00- Instituto Politécnico Nacional  Secretaria de Educación Pública </t>
  </si>
  <si>
    <t xml:space="preserve">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es realizada por la Comisión Nacional de Becas de Educación Superior (CNBES), fue publicada en el mes de marzo y a la fecha está en proceso de revisión la reasignación de becas a los estudiantes beneficiados. Por lo anterior y en virtud a los cambios que han sufrido las Reglas de Operación del Programa, durante el primer trimestre del año no se ha podido entregar la beca de Manutención a los estudiantes beneficiados.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Algunos de los motivos más sentidos por el que las mujeres jóvenes abandonan su educación básica están relacionados con los embarazos tempranos y/o no deseados; la falta de recursos para la subsistencia, así como la falta de oportunidades para el acceso a los servicios educativos por encontrarse en situaciones y contextos que vulneran sus derechos. El Censo General de Población y Vivienda (INEGI 2000) reportó que había 135,287 mujeres de entre 12 y 19 años de edad, con un hijo y que no habían concluido la educación básica, cifra que se incrementó a 180,408 de acuerdo al Conteo de Población y Vivienda 2005 y a 284,519 de acuerdo al Censo de Población 2010 del INEGI. Para el 2015 la Encuesta Intercensal 2015 que 221,519 que tienen la educación básica incompleta. Adolescentes en contexto y situación de vulnerabilidad, de estado civil indistinto que sean madres o se encuentren en estado de embarazo, cuya edad de ingreso esté comprendida entre los 12 y 18 años 11 meses de edad, que deseen iniciar, reincorporarse, permanecer y/o concluir sus estudios de educación básica, en el sistema escolarizado, no escolarizado u otro sistema educativo público disponible en las entidades federativas.  De acuerdo con los Anuarios Estadísticos de Educación Superior 2017-2018 de la Asociación Nacional de Universidades e Instituciones de Educación Superior (ANUIES), la matrícula de educación superior en carreras de ingeniería, tecnología y ciencias físico-matemáticas estaba compuesta mayoritariamente por hombres.  Derivado de un análisis del padrón de beneficiarios del Programa Nacional de Becas de la Subsecretaría de Educación Media Superior, se encontró que las mujeres tienen un ingreso per cápita familiar menor que el de los hombres, el cual se acentúa en comunidades indígenas y en personas con alguna discapacidad. Considerando la desigualdad entre hombres y mujeres, el Programa Nacional de Becas para la Educación Media Superior ha desarrollado acciones afirmativas para combatir aquellos factores que acentúan y perpetúan la vulnerabilidad de las mujeres. Además de proporcionar conocimiento y habilidades para la vida, la educación promueve un modelo laico en el cual no existe discriminación por motivos de género. Promover el acceso, la permanencia y la conclusión de los estudios de las mujeres es vital para cerrar las brechas que existen en otros ámbitos (laboral, económico, político).  </t>
  </si>
  <si>
    <t>(Universidad Autónoma Metropolitana)</t>
  </si>
  <si>
    <t>(Universidad Pedagógica Nacional)</t>
  </si>
  <si>
    <t>(Subsecretaría de Educación Media Superior)</t>
  </si>
  <si>
    <t>(Subsecretaría de Educación Superior)</t>
  </si>
  <si>
    <t>26353</t>
  </si>
  <si>
    <t>62809</t>
  </si>
  <si>
    <t>335877</t>
  </si>
  <si>
    <t>416627</t>
  </si>
  <si>
    <t>(Dirección General de Educación Indígena)</t>
  </si>
  <si>
    <t>1964.8</t>
  </si>
  <si>
    <t>Programa Nacional de Becas</t>
  </si>
  <si>
    <t>S243</t>
  </si>
  <si>
    <t>173.17</t>
  </si>
  <si>
    <t>171.66</t>
  </si>
  <si>
    <t>31.24</t>
  </si>
  <si>
    <t>36.2</t>
  </si>
  <si>
    <t>13.90</t>
  </si>
  <si>
    <t>10.00</t>
  </si>
  <si>
    <t>Porcentaje de alumnas y alumnos de educación indígena y migrante que son beneficiados con acciones del PIEE</t>
  </si>
  <si>
    <t>51.70</t>
  </si>
  <si>
    <t>Porcentaje de población en contexto de vulnerabilidad atendida por los servicios de educación especial (USAER y CAM) beneficiados con acciones del programa en el año t</t>
  </si>
  <si>
    <t xml:space="preserve"> Las Autoridades Educativas Locales, participan activamente en la atención de los grupos en condición de vulnerabilidad. Las personas atendidas en servicios de educación especial continuan sus estudios en el siguiente nivel. Las personas con discapacidad desean iniciar y continuar sus estudios del tipo medio superior. La voluntad política de apoyo a grupos en contexto de vulnerabilidad y personas con discapacidad continua. La prioridad política de financiamiento de la educación para personas con discapacidad y grupos vulnerables se mantiene.   El PIEE atiende la problemática de la exclusión y el rezago educativo de la población escolar de educación indígena y migrante a través de acciones de fortalecimiento académico y contextualización; además de equipamiento específico en el caso de educación migrante, las cuales son implementadas por las Autoridades Educativas Locales, propiciando la generación de espacios inclusivos y equitativos para mejorar el desempeño escolar, tomando en cuenta el contexto social y cultural de los alumnos para que cuenten con mayores oportunidades en su desarrollo escolar y académico. </t>
  </si>
  <si>
    <t>468452</t>
  </si>
  <si>
    <t>292440</t>
  </si>
  <si>
    <t>112223</t>
  </si>
  <si>
    <t>112222</t>
  </si>
  <si>
    <t>(Dirección General de Desarrollo Curricular)</t>
  </si>
  <si>
    <t>207.8</t>
  </si>
  <si>
    <t>Programa para la Inclusión y la Equidad Educativa</t>
  </si>
  <si>
    <t>S244</t>
  </si>
  <si>
    <t>7.21</t>
  </si>
  <si>
    <t>UR: 314</t>
  </si>
  <si>
    <t>7.95</t>
  </si>
  <si>
    <t>8.00</t>
  </si>
  <si>
    <t>314</t>
  </si>
  <si>
    <t>Porcentaje de personal educativo de nivel básico formado en programas académicos sobre temas de igualdad de género, derechos humanos y convivencia escolar pacifica durante el ejercicio 2019</t>
  </si>
  <si>
    <t xml:space="preserve"> La problemática que atiende el Programa de acuerdo a la aplicación de la Metodología de Marco Lógico, identificada en el documento Árbol de Problemas, es la siguiente: Personal docente, técnico docente, con funciones de dirección, de supervisión, de asesoría técnica pedagógica y cuerpos académicos no acceden y/o concluyen esquemas de habilitación, formación continua, actualización, desarrollo profesional y/o proyectos de investigación. Es importante precisar, que, los conceptos de cuerpos académicos, esquemas de habilitación y proyectos de investigación, no corresponden a elementos del nivel básico, habrá que resaltar que el Programa es compartido entre los niveles básico, medio superior y superior.  </t>
  </si>
  <si>
    <t>47</t>
  </si>
  <si>
    <t>205</t>
  </si>
  <si>
    <t>3210</t>
  </si>
  <si>
    <t>4816</t>
  </si>
  <si>
    <t>(Dirección General de Formación Continua, Actualización y Desarrollo Profesional de Maestros de Educación Básica)</t>
  </si>
  <si>
    <t>7.9</t>
  </si>
  <si>
    <t>Programa para el Desarrollo Profesional Docente</t>
  </si>
  <si>
    <t>S247</t>
  </si>
  <si>
    <t>23.96</t>
  </si>
  <si>
    <t>28.58</t>
  </si>
  <si>
    <t>UR: 511</t>
  </si>
  <si>
    <t>30.21</t>
  </si>
  <si>
    <t>0.10</t>
  </si>
  <si>
    <t>2.10</t>
  </si>
  <si>
    <t>3.40</t>
  </si>
  <si>
    <t>511</t>
  </si>
  <si>
    <t>Porcentaje de alumnas capacitadas en igualdad de género y erradicación de la violencia contra las mujeres.</t>
  </si>
  <si>
    <t>1.50</t>
  </si>
  <si>
    <t>2.40</t>
  </si>
  <si>
    <t>Porcentaje de alumnos capacitados en igualdad de género y erradicación de la violencia contra las mujeres.</t>
  </si>
  <si>
    <t>15.00</t>
  </si>
  <si>
    <t>18.90</t>
  </si>
  <si>
    <t>32.80</t>
  </si>
  <si>
    <t>Porcentaje de administrativas capacitadas en igualdad de género y erradicación de la violencia contra las mujeres</t>
  </si>
  <si>
    <t>2.00</t>
  </si>
  <si>
    <t>20.90</t>
  </si>
  <si>
    <t>33.40</t>
  </si>
  <si>
    <t>Porcentaje de administrativos capacitados en igualdad de género y erradicación de la violencia contra las mujeres</t>
  </si>
  <si>
    <t>0.20</t>
  </si>
  <si>
    <t>10.50</t>
  </si>
  <si>
    <t>14.90</t>
  </si>
  <si>
    <t>Porcentaje de profesoras capacitadas en igualdad de género y erradicación de la violencia contra las mujeres.</t>
  </si>
  <si>
    <t>0.30</t>
  </si>
  <si>
    <t>6.80</t>
  </si>
  <si>
    <t>Porcentaje de profesores capacitados en igualdad de género y erradicación de la violencia contra las mujeres</t>
  </si>
  <si>
    <t>2.70</t>
  </si>
  <si>
    <t>17.30</t>
  </si>
  <si>
    <t>Porcentaje de alumnos con hijos(as) o menores de edad bajo su cuidado, beneficiarias del servicio de guarderías, que concluyen sus estudios</t>
  </si>
  <si>
    <t>3.60</t>
  </si>
  <si>
    <t>Porcentaje de estudiantes hombres con hijos(as) menores de edad, beneficiarios del servicio de Guarderías</t>
  </si>
  <si>
    <t>1.10</t>
  </si>
  <si>
    <t>11.40</t>
  </si>
  <si>
    <t>Porcentaje de alumnas con hijos(as) o menores de edad bajo su cuidado, beneficiarias del servicio de guarderías, que concluyen sus estudios</t>
  </si>
  <si>
    <t>Porcentaje de estudiantes mujeres con hijas(os) menores de edad, beneficiarias del servicio de guarderías</t>
  </si>
  <si>
    <t xml:space="preserve"> Accion 290 El recurso que se destina para la atención de esta acción en el marco del PFCE,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atención de sus hijos, hijos o menores de edad que estén bajo su cuidado. Acción 291 El recurso destinado para la atención de esta acción busca suministrar recursos económicos que se enfoquen en el diagnóstico y atención de las diversas problemáticas relacionadas con el género que se presentan al interior de la propia Institución, para que mediante el diseño e implementación de actividades de capacitación y sensibilización puedan fomenten una cultura de igualdad de género al interior de ellas mismas y hacer realidad la misión de Igualdad de Género y el Acceso de las Mujeres a una Vida Libre de Violencia entre los integrantes de la comunidad universitaria.  </t>
  </si>
  <si>
    <t>846</t>
  </si>
  <si>
    <t>1782</t>
  </si>
  <si>
    <t>6591</t>
  </si>
  <si>
    <t>10684</t>
  </si>
  <si>
    <t>(Dirección General de Educación Superior Universitaria)</t>
  </si>
  <si>
    <t>30.2</t>
  </si>
  <si>
    <t>Fortalecimiento de la Calidad Educativa</t>
  </si>
  <si>
    <t>S267</t>
  </si>
  <si>
    <t>100.92</t>
  </si>
  <si>
    <t>225.72</t>
  </si>
  <si>
    <t>231.31</t>
  </si>
  <si>
    <t>Escuelas de educación básica de una muestra que participan en el programa y perciben un clima escolar favorable.</t>
  </si>
  <si>
    <t>Materiales educativos entregados para favorecer la Convivencia Escolar en las 15 Entidades Federativas con alto indice de violencia.</t>
  </si>
  <si>
    <t xml:space="preserve"> La existencia de comportamientos violentos que se presentan en la escuela,  incapacidad para resolver conflictos de manera pacífica y la falta de comunicación asertiva entre los miembros de la comunidad escolar. Carencia en el desarrollo del pensamiento crítico que impide una adecuada toma de decisiones con respecto a su autocuidado.     </t>
  </si>
  <si>
    <t>8425878</t>
  </si>
  <si>
    <t>8343634</t>
  </si>
  <si>
    <t>8973258</t>
  </si>
  <si>
    <t>8690207</t>
  </si>
  <si>
    <t>(Dirección General de Desarrollo de la Gestión Educativa)</t>
  </si>
  <si>
    <t>231.3</t>
  </si>
  <si>
    <t>Programa Nacional de Convivencia Escolar</t>
  </si>
  <si>
    <t>S271</t>
  </si>
  <si>
    <t>1,382.29</t>
  </si>
  <si>
    <t>1728.0</t>
  </si>
  <si>
    <t>Porcentaje de becas otorgadas a mujeres estudiantes en instituciones públicas de educación media superior</t>
  </si>
  <si>
    <t xml:space="preserve"> Sólo 7 de cada 10 jóvenes entre 15 y 17 años tienen la oportunidad de estudiar el nivel medio superior. Sin embargo, el 38% de los estudiantes que abandonan la escuela, lo atribuyen a la falta de recursos económicos. Por ejemplo, en el ciclo 2016-2017 sólo concluyó sus estudios el 59% de los que debían hacerlo. La deserción escolar en el nivel medio superior representa un factor de riesgo para los jóvenes y los expone a la violencia y al crimen. La escuela es un lugar seguro donde pueden desarrollar al máximo su potencial. El programa de Becas para el Bienestar ?Benito Juárez? en la Educación Media Superior, dará apoyo económico a los estudiantes que estén cursando el bachillerato en una escuela pública para abatir la deserción escolar. La Beca para el Bienestar de Educación Media Superior Benito Juárez es un apoyo monetario previsto en PROSPERA Programa de Inclusión Social para entregarse durante el ejercicio fiscal 2019, en tanto se transfieren al programa Beca Universal para Estudiantes de Educación Media Superior Benito Juárez.  </t>
  </si>
  <si>
    <t>1709849</t>
  </si>
  <si>
    <t>1807104</t>
  </si>
  <si>
    <t>3524216</t>
  </si>
  <si>
    <t>Beca Universal para Estudiantes de Educación Media Superior Benito Juárez</t>
  </si>
  <si>
    <t>U084</t>
  </si>
  <si>
    <t>339.48</t>
  </si>
  <si>
    <t>432.0</t>
  </si>
  <si>
    <t>53.60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</si>
  <si>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</si>
  <si>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</si>
  <si>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138066</t>
  </si>
  <si>
    <t>159594</t>
  </si>
  <si>
    <t>150000</t>
  </si>
  <si>
    <t>Jóvenes Construyendo el Futuro</t>
  </si>
  <si>
    <t>U280</t>
  </si>
  <si>
    <t>0.32</t>
  </si>
  <si>
    <t>UR: 160</t>
  </si>
  <si>
    <t>0.28</t>
  </si>
  <si>
    <t>1.83</t>
  </si>
  <si>
    <t>1.96</t>
  </si>
  <si>
    <t>UR: NDY</t>
  </si>
  <si>
    <t>1.97</t>
  </si>
  <si>
    <t>6.02</t>
  </si>
  <si>
    <t>6.35</t>
  </si>
  <si>
    <t>UR: NDE</t>
  </si>
  <si>
    <t>6.4</t>
  </si>
  <si>
    <t>1.43</t>
  </si>
  <si>
    <t>1.58</t>
  </si>
  <si>
    <t>3.72</t>
  </si>
  <si>
    <t>UR: NBV</t>
  </si>
  <si>
    <t>8.38</t>
  </si>
  <si>
    <t>15.60</t>
  </si>
  <si>
    <t>160</t>
  </si>
  <si>
    <t xml:space="preserve">Porcentaje de eficiencia terminal de Mujeres médicos especialistas  </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</si>
  <si>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</si>
  <si>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</si>
  <si>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</si>
  <si>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</si>
  <si>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</si>
  <si>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21.80</t>
  </si>
  <si>
    <t>9.00</t>
  </si>
  <si>
    <t>11.00</t>
  </si>
  <si>
    <t>NDE</t>
  </si>
  <si>
    <t>Porcentaje de servidoras y servidores públicos capacitados y sensibilizados en materia de  derechos humanos y perspectiva de género.</t>
  </si>
  <si>
    <t>61.10</t>
  </si>
  <si>
    <t xml:space="preserve">Porcentaje de mujeres profesionales que concluyeron cursos de educación continua. </t>
  </si>
  <si>
    <t>NBV</t>
  </si>
  <si>
    <t>Porcentaje de centros que realizan estudios de mastografía evaluados para la verificación de procesos en la toma, interpretación y seguimiento de estudios de mastografía de detección</t>
  </si>
  <si>
    <t>Porcentaje de publicación de resultados para factores de riesgo encontrados en pacientes con cáncer de mama realizadas</t>
  </si>
  <si>
    <t>Porcentaje de campañas de tamizaje para detección de cáncer de mama realizadas</t>
  </si>
  <si>
    <t>Porcentaje de Médicos Radiólogos aprobados con calificación aceptable en lectura de tamizaje</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</si>
  <si>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</si>
  <si>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</si>
  <si>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NDE- Instituto Nacional de Perinatología Isidro Espinosa de los Reyes  NDY- Instituto Nacional de Salud Pública  Secretaria de Salud </t>
  </si>
  <si>
    <t xml:space="preserve"> Debido a la problemática que representa el cáncer de mama en el país, el Instituto Nacional de Cancerología a través de la Subdirección de Servicios Auxiliares de Diagnóstico y Tratamiento, preocupado por la calidad de los estudios de tamizaje de cáncer de mama con el uso de mamografía en nuestro país, ha desarrollado diferentes programas que contribuyan a una mejora de una manera continua y permanente los cuales incluyen cursos de capacitación y actualización para personal médico y técnico involucrado en el tema, así como seguimiento de su desempeño y auditorias en los casos requeridos  Continuar en la resolución de los problemas de salud reproductiva de las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Como parte de su misión institucional, y para generar el recurso humano efectivo que permita atender la demanda de servicios de salud a la población que demanda atención médica especializada, el Hospital de la Mujer oferta estudios de posgrado clínico en Ginecoobstetricia, Oncología y Neonatología al público en general.  Durante el proceso de admisión se garantiza que el acceso al mismo sea equitativo y con igualdad de género con el único propósito de que no exista distinción alguna de género.   </t>
  </si>
  <si>
    <t>(Comisión Coordinadora de Institutos Nacionales de Salud y Hospitales de Alta Especialidad)</t>
  </si>
  <si>
    <t>2520</t>
  </si>
  <si>
    <t>4105</t>
  </si>
  <si>
    <t>3764</t>
  </si>
  <si>
    <t>5806</t>
  </si>
  <si>
    <t>(Instituto Nacional de Salud Pública)</t>
  </si>
  <si>
    <t>(Instituto Nacional de Perinatología Isidro Espinosa de los Reyes)</t>
  </si>
  <si>
    <t>(Instituto Nacional de Cancerología)</t>
  </si>
  <si>
    <t>17.0</t>
  </si>
  <si>
    <t>Formación y capacitación de recursos humanos para la salud</t>
  </si>
  <si>
    <t>Salud</t>
  </si>
  <si>
    <t>12</t>
  </si>
  <si>
    <t>11.51</t>
  </si>
  <si>
    <t>15.47</t>
  </si>
  <si>
    <t>15.29</t>
  </si>
  <si>
    <t>84.90</t>
  </si>
  <si>
    <t>85.00</t>
  </si>
  <si>
    <t>108.81</t>
  </si>
  <si>
    <t>108.83</t>
  </si>
  <si>
    <t>UR: NCE</t>
  </si>
  <si>
    <t>0.92</t>
  </si>
  <si>
    <t>Numero de fact sheets sobre embarazo en adolescencia.</t>
  </si>
  <si>
    <t>Número de fact sheets sobre embarazo en adolescencia</t>
  </si>
  <si>
    <t>Numero de productos de investigación sobre embarazo en adolescencia.</t>
  </si>
  <si>
    <t>Numero de productos de investigación (manuscritos, presentaciones, participaciones en congresos o reportes) sobre embarazo en adolescencia</t>
  </si>
  <si>
    <t>50,000.00</t>
  </si>
  <si>
    <t>Numero de visitas a pagina comolehago.org</t>
  </si>
  <si>
    <t>Número de visitas a pagina comolehago.org</t>
  </si>
  <si>
    <t>Porcentaje de mujeres que terminan el curso virtual Salud sexual y reproductiva y prevención del embarazo en la adolescencia (Curso SSR)</t>
  </si>
  <si>
    <t>Porcentaje de manuscritos científicos con desagregación por sexo o que integran la perspectiva de género</t>
  </si>
  <si>
    <t>Eficiencia terminal de las mujeres que participan en los cursos virtuales en línea del INSP</t>
  </si>
  <si>
    <t>Ficha de registro de productividad con perspectiva de genero.</t>
  </si>
  <si>
    <t>Ficha de registro automatizado de productividad con prespectiva de género elaborada</t>
  </si>
  <si>
    <t>38.00</t>
  </si>
  <si>
    <t>38.90</t>
  </si>
  <si>
    <t>38.20</t>
  </si>
  <si>
    <t>Porcentaje de proyectos con enfoque de género vigentes en colaboración.</t>
  </si>
  <si>
    <t>42.40</t>
  </si>
  <si>
    <t>33.30</t>
  </si>
  <si>
    <t>Porcentaje de productos de la investigación con enfoque de género en colaboración.</t>
  </si>
  <si>
    <t>52.30</t>
  </si>
  <si>
    <t>51.10</t>
  </si>
  <si>
    <t xml:space="preserve">Porcentaje de investigadoras del INPer, que obtienen o mantienen la acreditación como investigadores nivel I, II, y III. </t>
  </si>
  <si>
    <t>NCE</t>
  </si>
  <si>
    <t>Porcentaje de personal capacitado en la Promoción de la Salud de las Mujeres Adultas Mayores</t>
  </si>
  <si>
    <t xml:space="preserve"> NCE- Instituto Nacional de Geriatría  NDE- Instituto Nacional de Perinatología Isidro Espinosa de los Reyes  NDY- Instituto Nacional de Salud Pública </t>
  </si>
  <si>
    <t xml:space="preserve">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Desarrollo de proyectos de investigación en las diferentes líneas que se aborden en el INPer, con participación de otras instituciones que fortalezcan los hallazgos de dichos proyectos con perspectiva de género.  Fomentar la investigación en salud, promoviendo evidencia científica con  utilidad a la erradicación de la discriminación de género. Capacitar a mujeres que participan en los cursos virtuales del INSP.  </t>
  </si>
  <si>
    <t>75130</t>
  </si>
  <si>
    <t>193033</t>
  </si>
  <si>
    <t>20350</t>
  </si>
  <si>
    <t>38828</t>
  </si>
  <si>
    <t>(Instituto Nacional de Geriatría)</t>
  </si>
  <si>
    <t>125.0</t>
  </si>
  <si>
    <t>Investigación y desarrollo tecnológico en salud</t>
  </si>
  <si>
    <t>E022</t>
  </si>
  <si>
    <t>39.68</t>
  </si>
  <si>
    <t>51.87</t>
  </si>
  <si>
    <t>97.47</t>
  </si>
  <si>
    <t>87.52</t>
  </si>
  <si>
    <t>141.50</t>
  </si>
  <si>
    <t>141.73</t>
  </si>
  <si>
    <t>161.02</t>
  </si>
  <si>
    <t>158.42</t>
  </si>
  <si>
    <t>20.96</t>
  </si>
  <si>
    <t>25.43</t>
  </si>
  <si>
    <t>UR: NCK</t>
  </si>
  <si>
    <t>15.91</t>
  </si>
  <si>
    <t>63.14</t>
  </si>
  <si>
    <t>63.99</t>
  </si>
  <si>
    <t>94.61</t>
  </si>
  <si>
    <t>UR: NCD</t>
  </si>
  <si>
    <t>87.18</t>
  </si>
  <si>
    <t>225.41</t>
  </si>
  <si>
    <t>231.37</t>
  </si>
  <si>
    <t>258.93</t>
  </si>
  <si>
    <t>246.58</t>
  </si>
  <si>
    <t>422.17</t>
  </si>
  <si>
    <t>429.43</t>
  </si>
  <si>
    <t>564.64</t>
  </si>
  <si>
    <t>UR: NBB</t>
  </si>
  <si>
    <t>565.19</t>
  </si>
  <si>
    <t>15.90</t>
  </si>
  <si>
    <t>13.50</t>
  </si>
  <si>
    <t>13.40</t>
  </si>
  <si>
    <t xml:space="preserve">Porcentaje de recién nacidos vivos prematuros sin protección social en salud (de 36 o menos semanas de gestación) atendidos en el Hospital de la Mujer  </t>
  </si>
  <si>
    <t>99.40</t>
  </si>
  <si>
    <t>99.00</t>
  </si>
  <si>
    <t xml:space="preserve">Porcentaje de mujeres con egreso hospitalario por Mejoría en el Hosital de la Mujer que recibieron atención medica hospitalaria especializada </t>
  </si>
  <si>
    <t>56.30</t>
  </si>
  <si>
    <t>48.30</t>
  </si>
  <si>
    <t>51.50</t>
  </si>
  <si>
    <t>Porcentaje de mujeres aceptadas como pacientes en el INPer, durante el periodo.</t>
  </si>
  <si>
    <t>39.60</t>
  </si>
  <si>
    <t>29.80</t>
  </si>
  <si>
    <t>30.10</t>
  </si>
  <si>
    <t>Porcentaje de pacientes mujeres con obesidad que generan un egreso hospitalario.</t>
  </si>
  <si>
    <t>58.10</t>
  </si>
  <si>
    <t>58.00</t>
  </si>
  <si>
    <t>Porcentaje de cirugías de alta especialidad realizadas a mujeres.</t>
  </si>
  <si>
    <t>99.20</t>
  </si>
  <si>
    <t>99.70</t>
  </si>
  <si>
    <t>Porcentaje de recetas surtidas completas  a mujeres hospitalizadas.</t>
  </si>
  <si>
    <t>80.90</t>
  </si>
  <si>
    <t>83.10</t>
  </si>
  <si>
    <t>81.50</t>
  </si>
  <si>
    <t>Porcentaje de egresos hospitalarios de mujeres por mejoría y curación.</t>
  </si>
  <si>
    <t>90.90</t>
  </si>
  <si>
    <t>Porcentaje de usuarias con percepción de satisfacción de la calidad de la atención médica ambulatoria recibida superior a 80 puntos.</t>
  </si>
  <si>
    <t>47.00</t>
  </si>
  <si>
    <t>350.00</t>
  </si>
  <si>
    <t>NCK</t>
  </si>
  <si>
    <t>Porcentaje de mujeres que reciben tratamiento para escelsosis múltiple y padecimientos relacionados en el Instituto Nacional de Neurología y Neurocirugía Manuel Velasco Suárez</t>
  </si>
  <si>
    <t>95.20</t>
  </si>
  <si>
    <t>NCD</t>
  </si>
  <si>
    <t>Porcentaje de espirometrias realizadas a mujeres con probable EPOC por exposición a humo de leña en zonas rurales</t>
  </si>
  <si>
    <t>6.20</t>
  </si>
  <si>
    <t>Porcentaje de consultas de primera vez y subsecuentes otorgadas a mujeres con diagnóstico de EPOC relacionado con el humo de leña.</t>
  </si>
  <si>
    <t>25.20</t>
  </si>
  <si>
    <t>24.50</t>
  </si>
  <si>
    <t>23.40</t>
  </si>
  <si>
    <t>Porcentaje de egresos de mujeres con diagnóstico de enfermedades respiratorias de alta complejidad con atención médica especializada en los servicios de hospitalización.</t>
  </si>
  <si>
    <t>91.00</t>
  </si>
  <si>
    <t>92.00</t>
  </si>
  <si>
    <t>Porcentaje de recetas surtidas en forma completa a mujeres hospitalizadas con cáncer</t>
  </si>
  <si>
    <t>73.40</t>
  </si>
  <si>
    <t>68.60</t>
  </si>
  <si>
    <t>Porcentaje de pacientes mujeres a las que se les otorgo consulta para la atención de padecimientos oncológicos</t>
  </si>
  <si>
    <t>52.40</t>
  </si>
  <si>
    <t>53.40</t>
  </si>
  <si>
    <t>53.30</t>
  </si>
  <si>
    <t xml:space="preserve">Porcentaje de egresos hospitalarios de mujeres por mejoría </t>
  </si>
  <si>
    <t>88.80</t>
  </si>
  <si>
    <t>88.40</t>
  </si>
  <si>
    <t>Porcentaje de mujeres con diagnóstico de cáncer, con consultas subsecuentes en el Instituto Nacional de Cancerología</t>
  </si>
  <si>
    <t>57.70</t>
  </si>
  <si>
    <t>63.00</t>
  </si>
  <si>
    <t>NBB</t>
  </si>
  <si>
    <t>Porcentaje de Pacientes Mujeres Atendidas en Consulta Externa.</t>
  </si>
  <si>
    <t>59.20</t>
  </si>
  <si>
    <t>64.00</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</si>
  <si>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</si>
  <si>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</si>
  <si>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la implementación del programa cero rechazos se ha incrementado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en asegurar el acceso efectivo a servicios de salud con calidad mediante la atención a la demanda de servicios especializados de salud que se presentó a las entidades coordinadas por la CCINSHAE.  LA ESCLEROSIS MÚLTIPLE ES AL DÍA DE HOY LA PRIMERA CAUSA DE DISCAPACIDAD DE ORIGEN NEUROLÓGICO EN GENTE JOVEN, SOLO DESPUÉS DE LOS TRAUMATISMOS POR ACCIDENTES. ESTE PADECIMIENTO ES PROGRESIVO EN EL SISTEMA NERVIOSO CENTRAL, EL CUAL PROVOCA LESIONES AFECTANDO EL CEREBRO Y LA MEDULA ESPINAL EN EL SISTEMA DE SALUD APARECE ENTRE LAS PRIMERAS 10 CAUSAS DE ATENCION NEUROLOGICA.  Garantizar el derecho a las mujeres a la resolución de su embarazo por la vía más adecuada y que recibirán el tratamiento más adecuado para la resolución de su patología.  El margen de pobreza existente en la que viven millones de personas en el momento presente, aunado a la vulnerabilidad incrementa la probabilidad de padecer o agravar dicha situación de pobreza en el futuro. Uno de los factores determinantes de las condiciones de vulnerabilidad y pobreza en los hogares mexicanos estan vinculados a cuestiones de género, es decir, tienen que ver con las expectativas sociales y de salud que limitan o posibilitan de forma diferente a mujeres y hombres. Las políticas en salud con propósitos a lograr una mayor equidad de género en salud otorga oportunidades a las mujeres con la intención de reducir tasas de natalidad, mortalidad, morbilidad, para mejorar la nutrición infantil o lograr una mayor protección del medio ambiente. El Hospital de la Mujer encamina actividades para que la atención en salud demandada por mujeres de escasos recursos o en estado de vulnerabilidad no solo se dirija al bienestar de una mujer, sino también a mejorar el bienestar de una madre y de su familia, aumentando la cantidad de mujeres que pueden participar en el mundo laboral y propiciar la prosperidad económica de sus comunidades y de nuestro país. Para lograr abordar adecuadamente la salud de las mujeres se está constantemente en la actualización y capacitación de aquellos factores que influyen en la generación de padecimientos como es el caso de la muerte materna y la muerte (estados resultantes de una la evolución patológica de un embarazo en condiciones hostiles que representa un daño en el estado psicológico de la mujer). El reto del Hospital de la Mujer es continuar  identificando características en las mujeres que incrementan la probabilidad de padecer un estado de daño a salud, desde un enfoque de género, y/o generar herramientas adicionales para ser incorporadas en el análisis y diseño de estrategias y actividades efectivas de atención a la salud. </t>
  </si>
  <si>
    <t>(Instituto Nacional de Neurología y Neurocirugía Manuel Velasco Suárez)</t>
  </si>
  <si>
    <t>54435</t>
  </si>
  <si>
    <t>131259</t>
  </si>
  <si>
    <t>64909</t>
  </si>
  <si>
    <t>185037</t>
  </si>
  <si>
    <t>(Instituto Nacional de Enfermedades Respiratorias Ismael Cosío Villegas)</t>
  </si>
  <si>
    <t>(Hospital General "Dr. Manuel Gea González")</t>
  </si>
  <si>
    <t>1160.8</t>
  </si>
  <si>
    <t>Atención a la Salud</t>
  </si>
  <si>
    <t>E023</t>
  </si>
  <si>
    <t>40.04</t>
  </si>
  <si>
    <t>43.53</t>
  </si>
  <si>
    <t>50.3</t>
  </si>
  <si>
    <t>UR: X00</t>
  </si>
  <si>
    <t>80.37</t>
  </si>
  <si>
    <t>76.06</t>
  </si>
  <si>
    <t>562,109.00</t>
  </si>
  <si>
    <t>X00</t>
  </si>
  <si>
    <t>Porcentaje del alumnado con pruebas de tamizaje del año en curso, respecto del alumnado con pruebas de tamizaje programado.</t>
  </si>
  <si>
    <t>61,244.00</t>
  </si>
  <si>
    <t>Porcentaje de adolescentes que inician tratamiento en las Unidades de Especalidades Médicas-Centros de Atención Primaria en Adicciones (UNEME-CAPA)</t>
  </si>
  <si>
    <t xml:space="preserve"> X00- Comisión Nacional contra las Adicciones </t>
  </si>
  <si>
    <t xml:space="preserve"> Estudios recientes muestran incrementos importantes en el consumo de drogas ilegales, especialmente en el uso de mariguana.  El alcohol se presenta como la sustancia de mayor consumo e impacto, los hombres tienen un consumo mayor que las mujeres, sin embargo éste va en aumento.  Según la ENCODAT 2016-2017* reporta que 14.9 millones de mexicanos son fumadores actuales 3.8 millones de mujeres y 11.1 millones de hombres de los cuales 5.4 millones fuman diariamente y 9.4 millones fuman de forma ocasional.   La población de 12 a 65 años el 17.6% fuma tabaco ocasionalmente, Esto corresponde a 14.9 millones de fumadores mexicanos, entre los cuales, el 8.7% 3 millones 812 mil, son mujeres y el 27.1%, 11 millones 78 mil son hombres.    El segundo lugar como droga de impacto lo ocupó la mariguana, con un total de 17 mil 808 personas atendidas 33.2%; de estos, los hombres representaron el 80.3% de consumidores y las mujeres el 19.7%   Tomando en cuenta la demanda de servicios por grupos de edad, los adolescentes de 12 a 17 años representan el más importante, con un 48.2% que corresponde prácticamente a la mitad de usuarios que recibieron tratamiento en las unidades en el año 2016. Los adultos jóvenes de 18 a 29 años, representaron el segundo grupo de atención, con un 31.3%; y el tercero, los adultos de 35 a 49 años 10.3%.   *ENCODAT 2016-2017, Encuesta Nacional de Consumo de Drogas, Alcohol y Tabaco. </t>
  </si>
  <si>
    <t>88279</t>
  </si>
  <si>
    <t>87556</t>
  </si>
  <si>
    <t>6778406</t>
  </si>
  <si>
    <t>6531695</t>
  </si>
  <si>
    <t>(Comisión Nacional contra las Adicciones)</t>
  </si>
  <si>
    <t>Prevención y atención contra las adicciones</t>
  </si>
  <si>
    <t>E025</t>
  </si>
  <si>
    <t>101.20</t>
  </si>
  <si>
    <t>447.87</t>
  </si>
  <si>
    <t>UR: R00</t>
  </si>
  <si>
    <t>R00</t>
  </si>
  <si>
    <t>Vacunar a niñas de 5º grado y no escolarizadas con vacuna VPH</t>
  </si>
  <si>
    <t xml:space="preserve"> R00- Centro Nacional para la Salud de la Infancia y la Adolescencia </t>
  </si>
  <si>
    <t xml:space="preserve"> La vacunación en las niñas en quinto grado de primaria, tiene como objetivo prevenir la infección por el virus del papiloma humano antes de que tengan contacto con él, debido a que este virus se ha encontrado asociado al 70% de los casos de cáncer cervicouterino </t>
  </si>
  <si>
    <t>556327</t>
  </si>
  <si>
    <t>618141</t>
  </si>
  <si>
    <t>(Centro Nacional para la Salud de la Infancia y la Adolescencia)</t>
  </si>
  <si>
    <t>447.8</t>
  </si>
  <si>
    <t>Programa de vacunación</t>
  </si>
  <si>
    <t>E036</t>
  </si>
  <si>
    <t>1.75</t>
  </si>
  <si>
    <t>1.77</t>
  </si>
  <si>
    <t>Porcentaje de programas institucionales realizados con enfoque de género.</t>
  </si>
  <si>
    <t xml:space="preserve"> NDE- Instituto Nacional de Perinatología Isidro Espinosa de los Reyes </t>
  </si>
  <si>
    <t xml:space="preserve"> Apoyar la mejora continua de la calidad de las funciones sustantivas, promoviendo la igualdad entre hombres y mujeres y la no discriminación.  </t>
  </si>
  <si>
    <t>491</t>
  </si>
  <si>
    <t>1149</t>
  </si>
  <si>
    <t>454</t>
  </si>
  <si>
    <t>1070</t>
  </si>
  <si>
    <t>0.35</t>
  </si>
  <si>
    <t>0.37</t>
  </si>
  <si>
    <t>Porcentaje de sesiones del Comité de Control y Desempeño Institucional realizadas.</t>
  </si>
  <si>
    <t xml:space="preserve"> Realizar las acciones de vigilancia y asesoría tanto en el ejercicio de los recursos, como en el cumplimiento puntual de los programas, verificando que se incorpore la perspectiva de género, la no discriminación y el respeto a los derechos humanos. </t>
  </si>
  <si>
    <t>Actividades de apoyo a la función pública y buen gobierno</t>
  </si>
  <si>
    <t>O001</t>
  </si>
  <si>
    <t>1.74</t>
  </si>
  <si>
    <t>94.60</t>
  </si>
  <si>
    <t>Porcentaje de mujeres con percepción de satisfacción de la calidad de la atención médica hospitalaria recibida superior a los 80 puntos.</t>
  </si>
  <si>
    <t xml:space="preserve"> Promover la implementación de las políticas de calidad y seguridad del paciente, que incidan en la mejora de los procesos internos y con apego a lo dispuesto en materia de igualdad entre mujeres y hombres, la no discriminación de los derechos humanos.   </t>
  </si>
  <si>
    <t>628</t>
  </si>
  <si>
    <t>2488</t>
  </si>
  <si>
    <t>Rectoría en Salud</t>
  </si>
  <si>
    <t>P012</t>
  </si>
  <si>
    <t>1.36</t>
  </si>
  <si>
    <t>3.1</t>
  </si>
  <si>
    <t>2.62</t>
  </si>
  <si>
    <t>34.11</t>
  </si>
  <si>
    <t>34.90</t>
  </si>
  <si>
    <t>41.41</t>
  </si>
  <si>
    <t>69.0</t>
  </si>
  <si>
    <t>1.82</t>
  </si>
  <si>
    <t>2.02</t>
  </si>
  <si>
    <t>4.37</t>
  </si>
  <si>
    <t>UR: NBD</t>
  </si>
  <si>
    <t>1.38</t>
  </si>
  <si>
    <t>54.21</t>
  </si>
  <si>
    <t>58.84</t>
  </si>
  <si>
    <t>294.8</t>
  </si>
  <si>
    <t>UR: K00</t>
  </si>
  <si>
    <t>330.13</t>
  </si>
  <si>
    <t>1.20</t>
  </si>
  <si>
    <t>1.40</t>
  </si>
  <si>
    <t>Porcentaje de mujeres seropositivas con embarazo resuelto.</t>
  </si>
  <si>
    <t>51.20</t>
  </si>
  <si>
    <t>40.10</t>
  </si>
  <si>
    <t>40.00</t>
  </si>
  <si>
    <t>6.Porcentaje de mujeres a quienes se les proporciono algun taller psicoeducativo en VIH en el periodo</t>
  </si>
  <si>
    <t>86.50</t>
  </si>
  <si>
    <t>82.60</t>
  </si>
  <si>
    <t>83.30</t>
  </si>
  <si>
    <t>5. Porcentaje de egresos por mejoría en mujeres que viven con VIH atendidas en hospitalización en el periodo</t>
  </si>
  <si>
    <t>41.80</t>
  </si>
  <si>
    <t>35.80</t>
  </si>
  <si>
    <t>4.Porcentaje de mujeres que recibieron una consejería en VIH en el periodo</t>
  </si>
  <si>
    <t>14.00</t>
  </si>
  <si>
    <t>3. Porcentaje de mujeres a quienes se les realizaron estudios de laboratorio en el Laboratorio de Diagnóstico Virológico (LDV-CIENI) en el periodo</t>
  </si>
  <si>
    <t>28.10</t>
  </si>
  <si>
    <t>2. Porcentaje de mujeres reclutadas al protocolo de investigación de embarazadas a quienes se les realizaron pruebas de detección en el periodo</t>
  </si>
  <si>
    <t>23.10</t>
  </si>
  <si>
    <t>19.00</t>
  </si>
  <si>
    <t>1. Porcentaje de mujeres que viven con VIH atendidas en las diferentes especialidades que otorga el CIENI en el periodo.</t>
  </si>
  <si>
    <t>79.80</t>
  </si>
  <si>
    <t>Porcentaje de Mujeres Tamizadas para VIH, atendidas en la Clínica de Displasias y en el Departamento de Hematología</t>
  </si>
  <si>
    <t>1.60</t>
  </si>
  <si>
    <t>2.30</t>
  </si>
  <si>
    <t>2.80</t>
  </si>
  <si>
    <t>NBD</t>
  </si>
  <si>
    <t>Porcentaje de pacientes mujeres detectadas con VIH/SIDA</t>
  </si>
  <si>
    <t>Porcentaje de Mujeres Satisfechas con la Atención Médica Recibida en el Área de VIH/SIDA y otras ITS</t>
  </si>
  <si>
    <t>Entidad</t>
  </si>
  <si>
    <t>K00</t>
  </si>
  <si>
    <t xml:space="preserve">Porcentaje de entidades federativas con programas de acompañamiento para mujeres con VIH.  </t>
  </si>
  <si>
    <t>95.92</t>
  </si>
  <si>
    <t>21,200.00</t>
  </si>
  <si>
    <t>Persona</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</si>
  <si>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</si>
  <si>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</si>
  <si>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Las mujeres que viven con VIH, han sido infectadas de sus parejas heterosexuales. Existe una mayor vulnerabilidad social y biológica de las mujeres en mayor en comparación de sus pares (hombres heterosexuales), sin embargo, la concentración histórica de la epidemia en hombres que tiene sexo con otros hombres, hace recomendable focalizar muchas de las estrategias en esta población de riesgo, para evitar el impacto desmesurado del VIH/SIDA en los HSH y evitar la feminización de la epidemia.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presentan   Realizar pruebas rápidas que favorezcan al diagnóstico temprano del VIH, la detención de infecciones oportunistas y el tratamiento oportuno de las infecciones, así como posibles neoplasias el seguimiento de la atención y el tratamiento adecuado, para mejorar la calidad de vida del paciente.   Contribuir a consolidar las acciones de protección, promoción de la salud y prevención de enfermedades, mediante la reducción de nuevas infecciones por VIH y otras infecciones de transmisión sexual (ITS) a través de la prevención en los grupos más afectados y con la atención oportuna a los portadores.  Realizar las acciones de convencimiento para realizar la prueba rápida de VIH/SIDA en pacientes embarazadas, a fin de detectar a las posibles portadoras e iniciar el tratamiento oportuno para evitar la transmisión vertical a los productos. </t>
  </si>
  <si>
    <t>37990</t>
  </si>
  <si>
    <t>1681</t>
  </si>
  <si>
    <t>35364</t>
  </si>
  <si>
    <t>(Hospital General de México "Dr. Eduardo Liceaga")</t>
  </si>
  <si>
    <t>(Centro Nacional para la Prevención y el Control del VIH/SIDA)</t>
  </si>
  <si>
    <t>405.1</t>
  </si>
  <si>
    <t>Prevención y atención de VIH/SIDA y otras ITS</t>
  </si>
  <si>
    <t>P016</t>
  </si>
  <si>
    <t>4.34</t>
  </si>
  <si>
    <t>Porcentaje de material elaborado y distribuido de Síndrome de Turner</t>
  </si>
  <si>
    <t>Porcentaje de actividades de campaña de difusión sobre el Síndrome de Turner cumplidas</t>
  </si>
  <si>
    <t xml:space="preserve"> El Síndrome de Turner es una alteración genética originada por la ausencia parcial o total de un cromosoma sexual X y la única monosomía compatible con la vida, se presenta solo en pacientes del sexo femenino. La prevalencia es de 1 en 2500 mujeres vivas. Por lo que realizar un diagnóstico oportuno mejora significativamente la calidad de vida de estas pacientes; por ello, es  importante orientar a la población sobre las principales características del Síndrome de Turner para su sospecha y abordaje temprano. </t>
  </si>
  <si>
    <t>1894</t>
  </si>
  <si>
    <t>4.3</t>
  </si>
  <si>
    <t>Prevención y control de enfermedades</t>
  </si>
  <si>
    <t>P018</t>
  </si>
  <si>
    <t>3.6</t>
  </si>
  <si>
    <t>UR: NCG</t>
  </si>
  <si>
    <t>3.21</t>
  </si>
  <si>
    <t>8.37</t>
  </si>
  <si>
    <t>8.45</t>
  </si>
  <si>
    <t>80.89</t>
  </si>
  <si>
    <t>86.18</t>
  </si>
  <si>
    <t>131.41</t>
  </si>
  <si>
    <t>136.47</t>
  </si>
  <si>
    <t>0.07</t>
  </si>
  <si>
    <t>0.13</t>
  </si>
  <si>
    <t>UR: M7F</t>
  </si>
  <si>
    <t>1,179.53</t>
  </si>
  <si>
    <t>1,262.14</t>
  </si>
  <si>
    <t>2119.33</t>
  </si>
  <si>
    <t>UR: L00</t>
  </si>
  <si>
    <t>2162.67</t>
  </si>
  <si>
    <t>92.40</t>
  </si>
  <si>
    <t>96.80</t>
  </si>
  <si>
    <t>94.90</t>
  </si>
  <si>
    <t>Porcentaje de consultas otorgadas a mujeres respecto al total de consultas otorgadas (primera vez, subsecuente, urgencias, preconsulta).</t>
  </si>
  <si>
    <t>65.12</t>
  </si>
  <si>
    <t>76.80</t>
  </si>
  <si>
    <t>8,000.00</t>
  </si>
  <si>
    <t>NCG</t>
  </si>
  <si>
    <t>Porcentaje de mujeres tamizadas con estudios de mastografía</t>
  </si>
  <si>
    <t>101.87</t>
  </si>
  <si>
    <t>96.52</t>
  </si>
  <si>
    <t>7,500.00</t>
  </si>
  <si>
    <t>Porcentaje de mujeres tamizadas por citologías cérvico vaginales</t>
  </si>
  <si>
    <t>3. Porcentaje de mujeres con diagnóstico de EPID a las que se les otorgo tratamiento gratuito</t>
  </si>
  <si>
    <t>85.90</t>
  </si>
  <si>
    <t>77.60</t>
  </si>
  <si>
    <t>74.80</t>
  </si>
  <si>
    <t>2. Porcentaje de mujeres a quienes se les realizaron estudios gratuitos para diagnóstico diferencial de EPID</t>
  </si>
  <si>
    <t>55.30</t>
  </si>
  <si>
    <t>45.60</t>
  </si>
  <si>
    <t>47.60</t>
  </si>
  <si>
    <t>1. Porcentaje de mujeres con EPID a quienes se les realizaron pruebas de función respiratoria de seguimiento gratuitas</t>
  </si>
  <si>
    <t>15.70</t>
  </si>
  <si>
    <t>Porcentaje de mujeres con diagnóstico de Asma a las que se les otorgo consulta y tratamiento gratuito</t>
  </si>
  <si>
    <t>25.70</t>
  </si>
  <si>
    <t>2Porcentaje de mujeres que presentaron mutación del gen EGFR en el periodo</t>
  </si>
  <si>
    <t>35.40</t>
  </si>
  <si>
    <t>17.90</t>
  </si>
  <si>
    <t>1Porcentaje de mujeres a las que se les otorga tratamiento dirigido por presentar mutación del gen EGFR</t>
  </si>
  <si>
    <t>Porcentaje de pacientes con cáncer cervicouterino beneficiadas con tratamiento para el dolor asociado a la enfermedad y el tratamiento</t>
  </si>
  <si>
    <t>Porcentaje de pacientes con cáncer cervicouterino beneficiadas con tratamiento psico-oncológico para el afrontamiento de la enfermedad</t>
  </si>
  <si>
    <t>Porcentaje de pacientes del Programa, que reciben atención nutricional especializada antes, durante y después del tratamiento oncológico</t>
  </si>
  <si>
    <t>Porcentaje de mujeres beneficiadas con tratamientos innovadores</t>
  </si>
  <si>
    <t>Porcentaje de mujeres atendidas con diagnóstico de cáncer cervicouterino de nuevo ingreso al Programa</t>
  </si>
  <si>
    <t>Porcentaje de mujeres atendidas con cáncer cervicouterino subsecuentes en el Programa</t>
  </si>
  <si>
    <t>97.70</t>
  </si>
  <si>
    <t xml:space="preserve">Porcentaje de mujeres atendidas con diagnóstico de cáncer cervicouterino </t>
  </si>
  <si>
    <t>89.50</t>
  </si>
  <si>
    <t>Porcentaje de pacientes con Cáncer de Pulmón No Asociado a Tabaquismo que se les realizaron pruebas de mutación</t>
  </si>
  <si>
    <t>88.30</t>
  </si>
  <si>
    <t>Porcentaje de pacientes Atendidas con Cáncer de Pulmón No Asociado a Tabaquismo subsecuentes</t>
  </si>
  <si>
    <t>73.30</t>
  </si>
  <si>
    <t>Porcentaje de mujeres de nuevo ingreso con Cáncer de Pulmón No Asociado a Tabaquismo</t>
  </si>
  <si>
    <t>Porcentaje de pacientes con Cáncer de Pulmón No Asociado a Tabaquismo que expresan mejoría en su calidad de vida a partir de recibir atención en la Unidad Funcional de Tórax</t>
  </si>
  <si>
    <t>Porcentaje de pacientes dotados con Terapia Molecular e Inmuno-oncología</t>
  </si>
  <si>
    <t>Porcentaje de profesionales de la salud capacitados en cáncer de ovario</t>
  </si>
  <si>
    <t>100.50</t>
  </si>
  <si>
    <t>94.70</t>
  </si>
  <si>
    <t xml:space="preserve">Porcentaje de Pacientes Atendidas con Cáncer de Ovario Subsecuentes </t>
  </si>
  <si>
    <t>135.00</t>
  </si>
  <si>
    <t>Porcentaje de Mujeres Atendidas con Cáncer de Ovario de Nuevo Ingreso</t>
  </si>
  <si>
    <t>103.20</t>
  </si>
  <si>
    <t>93.20</t>
  </si>
  <si>
    <t>Porcentaje de Mujeres Atendidas con Diagnóstico de Cáncer de Ovario</t>
  </si>
  <si>
    <t>88.90</t>
  </si>
  <si>
    <t>Porcentaje de mujeres atendidas a través de la Clínica de Cáncer Hereditario del Instituto Nacional de Cancerología</t>
  </si>
  <si>
    <t>57.30</t>
  </si>
  <si>
    <t>75.30</t>
  </si>
  <si>
    <t>76.10</t>
  </si>
  <si>
    <t>Porcentaje de mujeres con cáncer de mama navegadas</t>
  </si>
  <si>
    <t>16.20</t>
  </si>
  <si>
    <t>21.60</t>
  </si>
  <si>
    <t>Porcentaje de mujeres con cáncer de mama beneficiadas por el programa de post-mastectomía en el INCan</t>
  </si>
  <si>
    <t>88.10</t>
  </si>
  <si>
    <t>93.80</t>
  </si>
  <si>
    <t>94.50</t>
  </si>
  <si>
    <t>Porcentaje de mujeres con cáncer de mama post-mastectomizadas reconstruidas</t>
  </si>
  <si>
    <t>124.30</t>
  </si>
  <si>
    <t>92.90</t>
  </si>
  <si>
    <t>Porcentaje de Mujeres con Diagnóstico de Cáncer de Endometrio Apoyadas con Quimioterapia</t>
  </si>
  <si>
    <t>108.20</t>
  </si>
  <si>
    <t>91.70</t>
  </si>
  <si>
    <t xml:space="preserve">Porcentaje de Pacientes Atendidas con Cáncer de Endometrio Subsecuentes </t>
  </si>
  <si>
    <t>87.50</t>
  </si>
  <si>
    <t>Porcentaje de Mujeres Atendidas con Cáncer de Endometrio de Nuevo Ingreso</t>
  </si>
  <si>
    <t>107.60</t>
  </si>
  <si>
    <t>91.60</t>
  </si>
  <si>
    <t>Porcentaje de Mujeres Atendidas con Diagnóstico de Cáncer de Endometrio</t>
  </si>
  <si>
    <t>M7F</t>
  </si>
  <si>
    <t>Porcentaje de personas capacitadas en violencia, salud mental y adicciones con perspectiva de género</t>
  </si>
  <si>
    <t>16.50</t>
  </si>
  <si>
    <t>23.99</t>
  </si>
  <si>
    <t>L00</t>
  </si>
  <si>
    <t xml:space="preserve"> Cobertura de detección de cáncer de mama con mastografía en mujeres de 40 a 69 años sin seguridad social.</t>
  </si>
  <si>
    <t>6.50</t>
  </si>
  <si>
    <t>15.40</t>
  </si>
  <si>
    <t>Porcentaje de mujeres de 25 a 39 años sin seguridad social con exploración clínica.</t>
  </si>
  <si>
    <t>33.80</t>
  </si>
  <si>
    <t>45.81</t>
  </si>
  <si>
    <t>Cobetura de tamizaje de cáncer de cuello uterino en mujeres de 25 a 64 años de edad sin seguridad social.</t>
  </si>
  <si>
    <t>Porcentaje de sesiones informativas con entrega de material sobre género en salud, masculinidades saludables, derechos humanos, interculturalidad, diversidad sexual y cultura institucional.</t>
  </si>
  <si>
    <t>Porcentaje de unidades de salud con acciones de atención con perspectiva de género.</t>
  </si>
  <si>
    <t>86.00</t>
  </si>
  <si>
    <t>55.00</t>
  </si>
  <si>
    <t>Porcentaje de personal de unidades administrativas, órganos desconcentrados y descentralizados de la Secretaría de Salud capacitados en materia de género en salud y cultura institucional.</t>
  </si>
  <si>
    <t>102.70</t>
  </si>
  <si>
    <t>Porcentaje de profesionales de la salud de las entidades federativas con capacitación en materia de género en salud, no discriminación, derechos humanos y cultura institucional.</t>
  </si>
  <si>
    <t xml:space="preserve">Servicios amigables para adolescentes operando del programa de Salud Sexual y Reproductiva </t>
  </si>
  <si>
    <t>75.40</t>
  </si>
  <si>
    <t xml:space="preserve">Cobertura de anticoncepción post-evento obstétrico en adolescentes en la Secretaría de Salud </t>
  </si>
  <si>
    <t>59.40</t>
  </si>
  <si>
    <t>75.50</t>
  </si>
  <si>
    <t>Cobertura de adolescentes usuarias activas de métodos anticonceptivos modernos proporcionados o aplicados por la Secretaría de Salud</t>
  </si>
  <si>
    <t>10.80</t>
  </si>
  <si>
    <t>12.80</t>
  </si>
  <si>
    <t>18.00</t>
  </si>
  <si>
    <t>Tasa de vasectomías en hombres de 20 a 64 años de edad en la Secretaría de Salud</t>
  </si>
  <si>
    <t>74.90</t>
  </si>
  <si>
    <t>69.00</t>
  </si>
  <si>
    <t xml:space="preserve">Cobertura de anticoncepción posevento obstétrico en la Secretaría de Salud </t>
  </si>
  <si>
    <t>50.20</t>
  </si>
  <si>
    <t>53.10</t>
  </si>
  <si>
    <t>Cobertura de usuarias activas de métodos anticonceptivos modernos proporcionados o aplicados en la Secretaría de Salud</t>
  </si>
  <si>
    <t>72.50</t>
  </si>
  <si>
    <t>Cobertura de tamiz neonatal en población sin seguridad social</t>
  </si>
  <si>
    <t>37.00</t>
  </si>
  <si>
    <t>44.00</t>
  </si>
  <si>
    <t>45.00</t>
  </si>
  <si>
    <t>Porcentaje de embarazadas atendidas desde el primer trimestre gestacional.</t>
  </si>
  <si>
    <t>Porcentaje de mujeres que ingresan a refugio</t>
  </si>
  <si>
    <t>18.20</t>
  </si>
  <si>
    <t>20.80</t>
  </si>
  <si>
    <t>26.00</t>
  </si>
  <si>
    <t>Porcentaje de mujeres en situación de violencia severa que fueron atendidas</t>
  </si>
  <si>
    <t>18.80</t>
  </si>
  <si>
    <t>19.70</t>
  </si>
  <si>
    <t>Porcentaje de mujeres de 15 años o más a las que se aplicó la herramienta de detección y resultó positiva</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</si>
  <si>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t>
  </si>
  <si>
    <t xml:space="preserve"> Alta frecuencia de problemas de salud sexual y reproductiva, así como de violencia de género que afectan a la población femenina en territorio nacional.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a cerrar brechas existentes en salud entre diferentes grupos sociales y regiones del pais a través de incrementar la esperanza de vida en mujeres de 35 años. Responsabilidad de la Secretaría de Salud a efecto de reducir la mortalidad de la mujer.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Otorgar servicios de salud materna, sexual y reproductiva, a las mujeres y sus neonatos, así como a sus parejas en el caso de esterilidad, para atender sus patologías en la materia. </t>
  </si>
  <si>
    <t>8954</t>
  </si>
  <si>
    <t>9316609</t>
  </si>
  <si>
    <t>7326</t>
  </si>
  <si>
    <t>17653986</t>
  </si>
  <si>
    <t>(Instituto Nacional de Psiquiatría Ramón de la Fuente Muñiz)</t>
  </si>
  <si>
    <t>(Centro Nacional de Equidad de Género y Salud Reproductiva)</t>
  </si>
  <si>
    <t>2315.4</t>
  </si>
  <si>
    <t>Salud materna, sexual y reproductiva</t>
  </si>
  <si>
    <t>P020</t>
  </si>
  <si>
    <t>64.68</t>
  </si>
  <si>
    <t>UR: NHK</t>
  </si>
  <si>
    <t>148.46</t>
  </si>
  <si>
    <t>NHK</t>
  </si>
  <si>
    <t>Porcentaje de Responsables de Centros de Atención Infantil que asisten a las capacitaciones convocadas por el SNDIF.</t>
  </si>
  <si>
    <t xml:space="preserve"> NHK- Sistema Nacional para el Desarrollo Integral de la Familia </t>
  </si>
  <si>
    <t xml:space="preserve"> Los Centros de Atención Infantil contribuyen de igual forma al ejercicio de derechos de las mujeres, toda vez que conforme a los datos publicados en el documento Mujeres y Hombres en México 2018, elaborado por INEGI e INMUJERES, ?la creciente participación de la población femenina en el mercado de trabajo contribuye a su autonomía económica, ya que les permite generar ingresos y recursos propios para atender sus necesidades?; es por ello que se hace indispensable contar con espacios de atención y cuidado infantil que otorguen las condiciones idóneas para el desarrollo integral infantil, buscando fomentar la paternidad responsable y las prácticas de crianza compartida. </t>
  </si>
  <si>
    <t>(Sistema Nacional para el Desarrollo Integral de la Familia)</t>
  </si>
  <si>
    <t>148.4</t>
  </si>
  <si>
    <t>Programa de estancias infantiles para apoyar a madres trabajadoras</t>
  </si>
  <si>
    <t>S174</t>
  </si>
  <si>
    <t>5.85</t>
  </si>
  <si>
    <t>6.86</t>
  </si>
  <si>
    <t>UR: 114</t>
  </si>
  <si>
    <t>114</t>
  </si>
  <si>
    <t>Porcentaje de personal de mujeres y hombres navales sensibilizados en materia de igualdad de género e inclusión, no violencia contra las mujeres y niñas, a través de campañas integrales que incluyen entre otros el uso de TIC´S, soportes audiovisuales e impresos.</t>
  </si>
  <si>
    <t>76.84</t>
  </si>
  <si>
    <t>Porcentaje de material informativo relativo a la igualdad de género e inclusión en la SEMAR, adquirido y distribuido a personal de mujeres y hombres navales.</t>
  </si>
  <si>
    <t>144.77</t>
  </si>
  <si>
    <t xml:space="preserve">Porcentaje de personal de mujeres y hombres navales, capacitados mediante cursos, talleres, foros y conferencias en materia de igualdad de género e inclusión de forma presencial. </t>
  </si>
  <si>
    <t xml:space="preserve"> Secretaria de Marina </t>
  </si>
  <si>
    <t xml:space="preserve"> Con la finalidad de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la Secretaria de Marina tiene programado capacitar durante el presente ejercicio fiscal a un total de 5,488 elementos navales (3,000 mujeres y 2,488 hombres) en los temas en comento. Asimismo, se adquirirán y distribuirán en los 36 Mandos Navales localizados en ambos litorales del país y a las 79 Direcciones Generales, Direcciones Generales Adjuntas, Unidades y Establecimientos Navales del Área Metropolitana, 29,400 artículos de difusión con contenido relativo a los temas antes citados, destinados a beneficiar a 10,000 mujeres y 19,400 hombres. Por otra parte, a través de una campaña integral se llevará a cabo la conmemoración del 25 de noviembre ?Día Internacional de la Eliminación de la Violencia contra la Mujer?, con lo cual la Institución pretende sensibilizar a un total de 2,800 elementos navales (1,500 mujeres y 1,300 hombres), mediante el uso de las nuevas tecnologías y de recursos audiovisuales, digitales e impresos. Lo anterior a fin de generar un cambio de cultura institucional a favor de la igualdad sustantiva entre mujeres y hombres, y dar cumplimiento a los Ejes emitidos por el Presidente de la República, los cuales servirán de base para la elaboración del Plan Nacional de Desarrollo 2019-2024, y los principios III, IV y VII de la Ley de Planeación (artículo 2) que establece las bases de la planeación nacional. Se integrará a las acciones mencionadas la difusión de la campaña 50/50 de la Agenda 2030, promovida por ONU-MUJERES. </t>
  </si>
  <si>
    <t>19545</t>
  </si>
  <si>
    <t>10993</t>
  </si>
  <si>
    <t>23188</t>
  </si>
  <si>
    <t>14500</t>
  </si>
  <si>
    <t>(Unidad de Promoción y Protección de los Derechos Humanos)</t>
  </si>
  <si>
    <t>6.8</t>
  </si>
  <si>
    <t>Sistema Educativo naval y programa de becas</t>
  </si>
  <si>
    <t>A006</t>
  </si>
  <si>
    <t>Marina</t>
  </si>
  <si>
    <t>13</t>
  </si>
  <si>
    <t>15.36</t>
  </si>
  <si>
    <t>15.57</t>
  </si>
  <si>
    <t>25.91</t>
  </si>
  <si>
    <t>26.5</t>
  </si>
  <si>
    <t>Porcentaje de mujeres trabajadoras y beneficiarias con servicios concluidos de procuración de justicia laboral.</t>
  </si>
  <si>
    <t xml:space="preserve"> A00- Procuraduría Federal de la Defensa del Trabajo </t>
  </si>
  <si>
    <t>(Procuraduría Federal de la Defensa del Trabajo)</t>
  </si>
  <si>
    <t>Procuración de justicia laboral</t>
  </si>
  <si>
    <t>Trabajo y Previsión Social</t>
  </si>
  <si>
    <t>14</t>
  </si>
  <si>
    <t>3.85</t>
  </si>
  <si>
    <t>4.64</t>
  </si>
  <si>
    <t>13.09</t>
  </si>
  <si>
    <t>UR: 411</t>
  </si>
  <si>
    <t>4.88</t>
  </si>
  <si>
    <t>9.26</t>
  </si>
  <si>
    <t>22.61</t>
  </si>
  <si>
    <t>UR: 410</t>
  </si>
  <si>
    <t>18.73</t>
  </si>
  <si>
    <t>411</t>
  </si>
  <si>
    <t>Porcentaje de eventos que fomentan la seguridad social y la formalización del empleo en el marco del trabajo digno</t>
  </si>
  <si>
    <t>Porcentaje de reuniones de grupos de trabajo para fomentar la seguridad social, en el marco del trabajo digno o decente</t>
  </si>
  <si>
    <t>8.20</t>
  </si>
  <si>
    <t>45,000.00</t>
  </si>
  <si>
    <t>410</t>
  </si>
  <si>
    <t>Porcentaje de personas beneficiadas por acciones de coordinación interinstitucional</t>
  </si>
  <si>
    <t>24.30</t>
  </si>
  <si>
    <t>573,300.00</t>
  </si>
  <si>
    <t>Porcentaje de personas mujeres y hombres beneficiadas por buenas prácticas de inclusión laboral.</t>
  </si>
  <si>
    <t>Acción</t>
  </si>
  <si>
    <t>Porcentaje de evaluaciones con fines de certificación  de la competencia laboral en estándares de competencia publicados en el Diario Oficial de la Federación aplicadas a personas en situación de vulnerabilidad.</t>
  </si>
  <si>
    <t xml:space="preserve"> Secretaria de Trabajo y Previsión Social </t>
  </si>
  <si>
    <t>(Dirección General de Fomento de la Seguridad Social)</t>
  </si>
  <si>
    <t>(Dirección General de Inclusión Laboral y Trabajo de Menores)</t>
  </si>
  <si>
    <t>23.6</t>
  </si>
  <si>
    <t>Ejecuciónde los programas y acciones de la Política Laboral</t>
  </si>
  <si>
    <t>E003</t>
  </si>
  <si>
    <t>233.84</t>
  </si>
  <si>
    <t>306.6</t>
  </si>
  <si>
    <t>306.15</t>
  </si>
  <si>
    <t>91.50</t>
  </si>
  <si>
    <t>57.19</t>
  </si>
  <si>
    <t>67.60</t>
  </si>
  <si>
    <t>Porcentaje de mujeres buscadoras de empleo apoyadas con políticas activas de mercado laboral</t>
  </si>
  <si>
    <t>(Coordinación General del Servicio Nacional de Empleo)</t>
  </si>
  <si>
    <t>306.1</t>
  </si>
  <si>
    <t>Programa de Apoyo al Empleo (PAE)</t>
  </si>
  <si>
    <t>S043</t>
  </si>
  <si>
    <t>2.82</t>
  </si>
  <si>
    <t>57.10</t>
  </si>
  <si>
    <t xml:space="preserve">Porcentaje del cumplimiento de las acciones para transversalizar la perspectiva de género y dar seguimiento al PROIGUALDAD </t>
  </si>
  <si>
    <t xml:space="preserve"> Secretaria de Desarrollo Agrario, Territorial y Urbano </t>
  </si>
  <si>
    <t xml:space="preserve"> Para avanzar hacia la igualdad sustantiva entre mujeres y hombres, el reto es el desarrollo de acciones integrales y de coordinación intrainstitucional e interinstitucional que eliminen la inercia de las políticas públicas aisladas y ciegas al género. En este sentido, conforme a la normatividad internacional y nacional existente en la materia, señala que la estrategia marco y principio fundamental es la  transversalidad e institucionalización de la perspectiva de género, en todo el proceso de la política pública, proyecto, acciones  o actividad orientada a garantizar los derechos de las mujeres y evitar que las diferencias de género sean causa de desigualdad, exclusión o discriminación. En este sentido el área de Género, implica un elemento fundamental para coordinar la implementación de acciones necesarias que incidan en la regulación administrativa; que genere estadísticas de igualdad; pero sobre todo, que las políticas públicas, proyectos, programas que aporten a lograr una igualdad de oportunidades y de resultados al interior y exterior de la Secretaria de Desarrollo Agrario, Territorial y Urbano, entidades desconcentradas y descentralizadas, por tanto las actividades programadas por esta área en comento son en la cultura institucional, normatividad y en general toda la política pública de la SEDATU   </t>
  </si>
  <si>
    <t>225</t>
  </si>
  <si>
    <t>364</t>
  </si>
  <si>
    <t>(Dirección General de Programación y Presupuestación)</t>
  </si>
  <si>
    <t>2.8</t>
  </si>
  <si>
    <t>Desarrollo Agrario, Territorial y Urbano</t>
  </si>
  <si>
    <t>15</t>
  </si>
  <si>
    <t>21.31</t>
  </si>
  <si>
    <t>21.74</t>
  </si>
  <si>
    <t>97.37</t>
  </si>
  <si>
    <t>UR: 510</t>
  </si>
  <si>
    <t>916.86</t>
  </si>
  <si>
    <t>510</t>
  </si>
  <si>
    <t>Porcentaje de proyectos de equipamiento que promueven la igualdad entre hombres y mujeres</t>
  </si>
  <si>
    <t>Mujer</t>
  </si>
  <si>
    <t>Porcentaje de mujeres atendidas con acciones de regularización y certeza jurídica en los polígonos de atención</t>
  </si>
  <si>
    <t>Porcentaje de proyectos de movilidad y conectividad que promueven la igualdad entre hombres y mujeres</t>
  </si>
  <si>
    <t>Porcentaje de mujeres atendidas con acciones de vivienda en los polígonos de atención</t>
  </si>
  <si>
    <t>Porcentaje de proyectos de espacio público que promueven la igualdad entre hombres y mujeres</t>
  </si>
  <si>
    <t>(Unidad de Programas de Apoyo a la Infraestructura y Servicios)</t>
  </si>
  <si>
    <t>916.8</t>
  </si>
  <si>
    <t>Programa de Mejoramiento Urbano (PMU)</t>
  </si>
  <si>
    <t>S273</t>
  </si>
  <si>
    <t>0.01</t>
  </si>
  <si>
    <t>0.45</t>
  </si>
  <si>
    <t>Porcentaje de acciones realizadas para transverzalizar la perspectiva de género, la igualdad laboral y la no discriminación en la SEMARNAT.</t>
  </si>
  <si>
    <t xml:space="preserve"> Secretaria de Medio Ambiente y Recursos Naturales </t>
  </si>
  <si>
    <t xml:space="preserve"> Si bien en el Sector ambiental se cuenta con avances en el diseño y aplicación de políticas de igualdad y en el proceso de institucionalización y transversalización de la perspectiva de género, aún existen funcionarios y funcionarias del Sector que no cuentan con herramientas teóricas metodológicas que les permitan trabajar con el enfoque, por lo que es fundamental desarrollar y /o fortalecer las capacidades y habilidades técnicas de los y las funcionarias públicas que laboran o que recién se incorporan al Sector dado que,  tienen encomendada la tarea de incorporar la perspectiva de género en la política ambiental y en políticas específicas institucionales, como la forestal, hídrica y en áreas naturales protegidas. </t>
  </si>
  <si>
    <t>(Unidad Coordinadora de Participación Social y Transparencia)</t>
  </si>
  <si>
    <t>0.4</t>
  </si>
  <si>
    <t>Planeación, Dirección yEvaluación Ambiental</t>
  </si>
  <si>
    <t>P002</t>
  </si>
  <si>
    <t>Medio Ambiente y Recursos Naturales</t>
  </si>
  <si>
    <t>16</t>
  </si>
  <si>
    <t>74.92</t>
  </si>
  <si>
    <t>75.32</t>
  </si>
  <si>
    <t>UR: F00</t>
  </si>
  <si>
    <t>61.63</t>
  </si>
  <si>
    <t>F00</t>
  </si>
  <si>
    <t>Porcentaje de mujeres que participan en la estructura de los Comités de Seguimiento del Programa de Conservación para el Desarrollo Sostenible.</t>
  </si>
  <si>
    <t>66.21</t>
  </si>
  <si>
    <t>61.69</t>
  </si>
  <si>
    <t>Porcentaje de inversión del Programa de Conservación para el Desarrollo Sostenible en proyectos, cursos de capacitación y estudios técnicos, con participación de mujeres.</t>
  </si>
  <si>
    <t>55.60</t>
  </si>
  <si>
    <t>39.33</t>
  </si>
  <si>
    <t>55.90</t>
  </si>
  <si>
    <t>Porcentaje de mujeres que participan en proyectos para la conservación de los ecosistemas y su biodiversidad.</t>
  </si>
  <si>
    <t>Porcentaje de mujeres que participan en cursos de capacitación que contribuyen a la conservación de los ecosistemas y su biodiversidad.</t>
  </si>
  <si>
    <t xml:space="preserve"> F00- Comisión Nacional de Áreas Naturales Protegidas </t>
  </si>
  <si>
    <t xml:space="preserve"> El PROCODES es un Programa de convocatoria abierta que en apego al numeral 4.1 de sus Reglas de Operación (RO) publica en un diario de mayor circulación su convocatoria para acceder a sus apoyos. A partir de la publicación de la referida convocatoria las personas interesadas presentan sus solicitudes de apoyo a la CONANP y los requisitos establecidos en el numeral 3.3.1. de las citadas RO. La CONANP dictamina técnica y económicamente el total de solicitudes recibidas, de acuerdo a los criterios establecidos en el numeral 3.3.2.2. de las mencionadas Reglas. El total de solicitudes se dictaminan técnica y económicamente de acuerdo a los criterios establecidos en el numeral 3.3.2.2 de las mencionadas Reglas de Operación, por lo que el número de solicitudes de localidades puede variar. Las metas programadas para los diferentes indicadores al trimestre se establecieron a partir de un análisis del ejercicio fiscal 2018. Asimismo las acciones de Brigada de Contingencia Ambiental están en base a la necesidad de cubrir las continencias presentadas, ya sea incendios, huracanes, rescate de aguadas o algún fenómeno natura. </t>
  </si>
  <si>
    <t>9085</t>
  </si>
  <si>
    <t>11217</t>
  </si>
  <si>
    <t>499508</t>
  </si>
  <si>
    <t>514884</t>
  </si>
  <si>
    <t>(Comisión Nacional de Áreas Naturales Protegidas)</t>
  </si>
  <si>
    <t>61.6</t>
  </si>
  <si>
    <t>Programa de Conservación para el Desarrollo Sostenible</t>
  </si>
  <si>
    <t>S046</t>
  </si>
  <si>
    <t>51.00</t>
  </si>
  <si>
    <t>53.75</t>
  </si>
  <si>
    <t>UR: RHQ</t>
  </si>
  <si>
    <t>40.71</t>
  </si>
  <si>
    <t>43.85</t>
  </si>
  <si>
    <t>31.80</t>
  </si>
  <si>
    <t>32.90</t>
  </si>
  <si>
    <t>RHQ</t>
  </si>
  <si>
    <t>Porcentaje de apoyos asignados a mujeres para acciones de protección, conservación, restauración y aprovechamiento forestal.</t>
  </si>
  <si>
    <t xml:space="preserve"> RHQ- Comisión Nacional Forestal </t>
  </si>
  <si>
    <t xml:space="preserve"> La participación de las mujeres en el sector forestal, específicamente en las acciones de protección, conservación, restauración y aprovechamiento de los recursos forestales es limitada, debido a las brechas de género que existen en los siguientes aspectos: ? La tenencia de la tierra y los derechos de propiedad los tienen en su mayoría los varones. ? El uso, manejo y control de los bosques prioritariamente está a cargo de los hombres. ? Los cargos de decisión en los ejidos y comunidades principalmente los ocupan los varones. ? Las mujeres a veces carecen de facultades legales para adquirir derechos de propiedad sobre la tierra y para tener acceso a derechos esenciales como el crédito y los insumos. En México, el 44% de las personas que viven en pobreza extrema son mujeres. A ello se añade que los derechos de jure, es decir legales, reconocen generalmente a los hombres derechos de tenencia y propiedad de los recursos naturales y productivos. Como resultado, solamente el 34.8% de las personas sujetas de derechos que reciben documentos agrarios y que ocupan espacios de toma de decisiones en los núcleos agrarios, son mujeres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t>
  </si>
  <si>
    <t>1270</t>
  </si>
  <si>
    <t>(Comisión Nacional Forestal)</t>
  </si>
  <si>
    <t>40.7</t>
  </si>
  <si>
    <t>Apoyos para el Desarrollo Forestal Sustentable</t>
  </si>
  <si>
    <t>S219</t>
  </si>
  <si>
    <t>39.18</t>
  </si>
  <si>
    <t>50.55</t>
  </si>
  <si>
    <t>72.37</t>
  </si>
  <si>
    <t>UR: 601</t>
  </si>
  <si>
    <t>71.5</t>
  </si>
  <si>
    <t>81.70</t>
  </si>
  <si>
    <t>8.60</t>
  </si>
  <si>
    <t>601</t>
  </si>
  <si>
    <t>Porcentaje de carpetas de investigación atendidas respecto de las carpetas de investigación en trámite en materia del orden federal por delitos de violencia contra las mujeres y trata de personas 2019</t>
  </si>
  <si>
    <t>10.60</t>
  </si>
  <si>
    <t>14.20</t>
  </si>
  <si>
    <t>Porcentaje de Averiguaciones Previas despachadas en materia de delitos de violencia contra las mujeres y trata de personas respecto a las Averiguaciones Previas en trámite en 2019</t>
  </si>
  <si>
    <t>Porcentaje de insumos de apoyo a la función ministerial entregados en 2019</t>
  </si>
  <si>
    <t>56.60</t>
  </si>
  <si>
    <t>72.80</t>
  </si>
  <si>
    <t>97.10</t>
  </si>
  <si>
    <t>Porcentaje de alertas y prealertas activadas a nivel nacional en 2019</t>
  </si>
  <si>
    <t>73.90</t>
  </si>
  <si>
    <t>Porcentaje de servicios proporcionados por el Centro de Atención Telefónica (CAT) de la FEVIMTRA, en 2019</t>
  </si>
  <si>
    <t xml:space="preserve"> 601- Fiscalía Especial para los Delitos de Violencia contra las Mujeres y Trata de Personas </t>
  </si>
  <si>
    <t xml:space="preserve"> La violencia contra las mujeres (incluyendo niñas y adolescentes) y los delitos en materia de trata de personas, con relación a los delitos competencia de la FEVIMTRA en el que la mayor parte de las víctimas son niñas, adolescentes y mujeres explotadas sexualmente, principalmente; como resultado de las desigualdades y discriminación de género, por otra parte, la FEVIMTRA también diseña y ejecuta acciones de política pública para el combate de los delitos constitutivos de violencia contra las mujeres y trata de personas, entre las que se encuentran las de profesionalización de las servidoras y los servidores públicos de la Fiscalía General de la República y de otras instituciones de gobierno vinculadas con la prevención, atención y persecución de la violencia contra las mujeres y la trata de personas, y las de difusión de materiales para prevenir la violencia contra las mujeres y la trata de personas. </t>
  </si>
  <si>
    <t>350</t>
  </si>
  <si>
    <t>(Fiscalía Especial para los Delitos de Violencia contra las Mujeres y Trata de Personas)</t>
  </si>
  <si>
    <t>Investigar y perseguir los delitos del orden federal</t>
  </si>
  <si>
    <t>9.77</t>
  </si>
  <si>
    <t>11.28</t>
  </si>
  <si>
    <t>15.6</t>
  </si>
  <si>
    <t>UR: 414</t>
  </si>
  <si>
    <t>15.54</t>
  </si>
  <si>
    <t>23.70</t>
  </si>
  <si>
    <t>30.97</t>
  </si>
  <si>
    <t>112.50</t>
  </si>
  <si>
    <t>414</t>
  </si>
  <si>
    <t>Porcentaje de carpetas de investigación terminadas por la aplicación de salidas alternas cumplidas, forma de terminación anticipada, criterios de oportunidad y juicio oral, respecto del total de carpetas de investigación judicializadas en 2019</t>
  </si>
  <si>
    <t>6.40</t>
  </si>
  <si>
    <t>Porcentaje de Averiguaciones Previas Consignadas respecto de las Despachadas de la UEITMPO, en 2019</t>
  </si>
  <si>
    <t>61.30</t>
  </si>
  <si>
    <t>34.50</t>
  </si>
  <si>
    <t>33.70</t>
  </si>
  <si>
    <t>Porcentaje de Carpetas de Investigación terminadas por la aplicación de salidas alternas cumplidas, forma de terminación anticipada, criterios de oportunidad y juicio oral, respecto del total de Carpetas de Investigación Judicializadas</t>
  </si>
  <si>
    <t>12.30</t>
  </si>
  <si>
    <t>11.80</t>
  </si>
  <si>
    <t>Porcentaje de averiguaciones previas consignadas respecto de las despachadas en el 2019</t>
  </si>
  <si>
    <t xml:space="preserve"> 400- Subprocuraduría Especializada en Investigación de Delincuencia Organizada  414- Unidad Especializada en Investigación de Tráfico de Menores, Personas y Órganos </t>
  </si>
  <si>
    <t xml:space="preserve"> La atención de los delitos cometidos en materia de delincuencia organizada, mediante la adecuada integración de averiguaciones previas y carpetas de investigación, salvaguardando; la vida, la integridad física y emocional de las víctimas  (niñas, niños, mujeres y hombres) con la aplicación de protocolos, manuales, criterios ministeriales, servicios periciales y de impartición de justicia con perspectiva de género en las diversas  diligencias ministeriales.  El delito de tráfico de menores, se considera como una de las formas de trata de personas, ya que se utiliza a los menores para ser explotados laboralmente, en la mendicidad o sexualmente.  El tráfico de órganos consiste en la venta, donación y transporte de órganos con el fin de obtener un beneficio económico, ya sea que el pago sea realizado por la persona a quien se le realizará el trasplante o el beneficio que se obtenga por parte de miembros de la organizaciones delictivas que estén bien estructuradas para la obtención ilegal de los órganos que serán vendidos a hospitales o médicos que realizan los trasplantes clandestinamente. Es por ello que esta actividad es ilegal en gran parte del mundo.  La trata de personas implica, además de la captación de las víctimas, su traslado, la privación parcial o total de su libertad de movimiento y su explotación. Cada una de estas acciones puede adoptar múltiples formas, violentas o sutiles, que generalmente, constituyen cadenas de delitos que se van acumulando, entre los cuales es fácil perderse o invisibilizar para la sociedad el delito central, pero también para las autoridades que lo persiguen y sancionan.  La pornografía infantil es un abuso en los derechos de los infantes, en especial la explotación comercial a través de la pornografía, la cual limita su sano desarrollo personal y psicosocial, es un acto criminal, razón por la cual los esfuerzos de esta Institución van encaminados para hacer un frente común a nivel nacional en la prevención, investigación, persecución, combate y sanción a la prostitución y pornografía infantil. </t>
  </si>
  <si>
    <t>625</t>
  </si>
  <si>
    <t>(Unidad Especializada en Investigación de Tráfico de Menores, Personas y Órganos)</t>
  </si>
  <si>
    <t>(Subprocuraduría Especializada en Investigación de Delincuencia Organizada)</t>
  </si>
  <si>
    <t>46.5</t>
  </si>
  <si>
    <t>Investigar y perseguir los delitos relativos a la Delincuencia Organizada</t>
  </si>
  <si>
    <t>0.65</t>
  </si>
  <si>
    <t>2.09</t>
  </si>
  <si>
    <t>2.56</t>
  </si>
  <si>
    <t>2.53</t>
  </si>
  <si>
    <t>0.05</t>
  </si>
  <si>
    <t>1.51</t>
  </si>
  <si>
    <t>233.30</t>
  </si>
  <si>
    <t>Porcentaje de materiales impresos de divulgación distribuidos en 2019</t>
  </si>
  <si>
    <t>39.90</t>
  </si>
  <si>
    <t>81.80</t>
  </si>
  <si>
    <t>Porcentaje de reuniones atendidas para construir mecanismos y proyectos de apoyo para la promoción de los derechos humanos, la prevención de los delitos de violencia contra las mujeres y trata de personas en 2019</t>
  </si>
  <si>
    <t>82.00</t>
  </si>
  <si>
    <t>74.00</t>
  </si>
  <si>
    <t>Porcentaje de actividades de capacitación y prevención realizadas en 2019</t>
  </si>
  <si>
    <t>70.40</t>
  </si>
  <si>
    <t>Porcentaje de víctimas atendidas en Apoyo Emergente en 2019</t>
  </si>
  <si>
    <t>48.90</t>
  </si>
  <si>
    <t>76.70</t>
  </si>
  <si>
    <t>Porcentaje de personas atendidas en el Refugio Especializado en 2019</t>
  </si>
  <si>
    <t>65.80</t>
  </si>
  <si>
    <t>Porcentaje de servicios otorgados por la FEVIMTRA a mujeres, niñas, niños y adolescentes víctimas de violencia de género extrema y trata de personas en 2019</t>
  </si>
  <si>
    <t>Porcentaje de servidores/as públicos/as que aprobaron las capacitaciones en servicios periciales con perspectiva de género, dirigidas principalmente a personal pericial de la FGR.</t>
  </si>
  <si>
    <t>Porcentaje de servidores/as públicos/as que aprobaron los cursos de argumentación jurídica con perspectiva de género, dirigidos principalmente a personal ministerial de la FGR.</t>
  </si>
  <si>
    <t>6.00</t>
  </si>
  <si>
    <t>60.00</t>
  </si>
  <si>
    <t>Porcentaje de acciones realizadas en el desarrollo de la Estrategia de Prevención del Ejercicio de Violencia de Género en el Ámbito Laboral y Doméstico.</t>
  </si>
  <si>
    <t>Porcentaje de acciones realizadas para el proceso de desarrollo de una evaluación de impacto sobre la capacitación en temas de género.</t>
  </si>
  <si>
    <t>176.70</t>
  </si>
  <si>
    <t>Porcentaje de servidoras y servidores  públicos de los tres niveles de gobierno de mandos medios y superiores capacitados en derechos humanos de los pueblos indígenas con perspectiva de género en 2019.</t>
  </si>
  <si>
    <t>Porcentaje de acciones de difusión en pro de los derechos humanos de los Pueblos Indígenas y prevención de violencia de género, dirigidas a población indígena en lengua materna realizadas en 2019.</t>
  </si>
  <si>
    <t>Porcentaje de acciones de capacitación en derechos humanos con perspectiva de género de las personas indígenas dirigidas a las y los servidores públicos de los tres niveles de gobierno realizadas en 2019.</t>
  </si>
  <si>
    <t>Porcentaje de acciones de capacitación en derechos humanos de los pueblos indígenas con perspectiva de género dirigidas a población indígena realizadas en 2019.</t>
  </si>
  <si>
    <t xml:space="preserve"> 600- Subprocuraduría de Derechos Humanos, Prevención del Delito y Servicios a la Comunidad  601- Fiscalía Especial para los Delitos de Violencia contra las Mujeres y Trata de Personas </t>
  </si>
  <si>
    <t xml:space="preserve"> La FGR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en consecuencia de la insuficiencia de intérpretes; la baja denuncia por la lejanía de las comunidades indígenas respecto a la ubicación de las instituciones de procuración de justicia; falta de asesoría adecuada debido a la poca accesibilidad de información en lengua indígena; impedimento para acceder a la justicia de manera plena por la falta de especialización de las y los servidores públicos en materia indígena o la poca sensibilización que tienen para tratar a las personas indígenas. Por otra parte, en el marco de la transición a la Fiscalía General, se considera necesario hacer una evaluación que permita medir el impacto de las acciones de capacitación que esta Unidad -y otras unidades administrativas y órganos desconcentrados de la FGR- llevaron a cabo entre 2016 y 2018. Además, se busca dar continuidad a la "Estrategia de sensibilización y capacitación para la prevención del ejercicio de la violencia en el ámbito laboral y doméstico", proyecto iniciado en 2017 y cuya primera etapa concluyó en el mismo año. Para el año 2019 se planea desarrollar la segunda fase del proyecto, a efecto de finalizar la propuesta y analizar la viabilidad de su implementación. Finalmente, es necesario continuar con el reforzamiento de las capacidades de las y los servidores públicos de la Institución, particularmente de las personas que realizan funciones de carácter sustantivo; en este sentido, la UIG coordinará actividades de capacitación dirigidas al personal ministerial y pericial de la FGR.  Las víctimas de trata de personas y de violencia contra las mujeres muy frecuentemente se encuentran en situación de vulnerabilidad, por lo que demandan atención,  protección y seguridad, por lo que el Estado mexicano asume esta problemática proporcionando servicios integrales de calidad, particularmente a mujeres, adolescentes, niñas y niños, por la naturaleza de la comisión de estos ilícitos, se requiere garantizar en todo momento su seguridad, integridad, dignidad e identidad en forma oportuna a través de servicios de protección, médicos, psicológicos, jurídicos y apoyo en trámites migratorios, entre otros, que les permita desarrollar potencialidades y autonomía como personas dignas y libres, lo cual contribuye a procurarles justicia y restituir sus derechos. </t>
  </si>
  <si>
    <t>2766</t>
  </si>
  <si>
    <t>3913</t>
  </si>
  <si>
    <t>1375</t>
  </si>
  <si>
    <t>1475</t>
  </si>
  <si>
    <t>(Subprocuraduría de Derechos Humanos, Prevención del Delito y Servicios a la Comunidad)</t>
  </si>
  <si>
    <t>Promoción del respeto a los derechos humanos y atención a víctimas del delito</t>
  </si>
  <si>
    <t>E009</t>
  </si>
  <si>
    <t>4.97</t>
  </si>
  <si>
    <t>Porcentaje de reuniones realizadas en seguimiento a la propuesta legislativa en materia de violencia política</t>
  </si>
  <si>
    <t>Porcentaje de personal sustantivo de la FEPADE que aprobó las capacitaciones relativas a los protocolos de actuación en materia de género respecto al total del personal sustantivo de la FEPADE inscrito en capacitaciones de protocolos de actuación en materia de género</t>
  </si>
  <si>
    <t>Porcentaje de actividades realizadas sobre el tema de género en materia electoral y violencia política en materia electoral</t>
  </si>
  <si>
    <t xml:space="preserve">Porcentaje de servidores públicos de nivel medio, alto y enlace de la FEPADE que aprobaron la capacitación en materia de violencia política respecto al total de servidores públicos de nivel medio, alto y enlace de la FEPADE inscritos en la capacitación en materia de violencia política. </t>
  </si>
  <si>
    <t xml:space="preserve"> 700- Fiscalía Especializada para la Atención de Delitos Electorales </t>
  </si>
  <si>
    <t xml:space="preserve"> En el ámbito de la procuración de justicia existen diversos obstáculos para el adecuado ejercicio de los derechos político-electorales de las mujeres como lo son la falta de difusión y la falta de legislación en la materia, por lo que se busca contribuir a disminuir la brecha de desigualdad entre hombres y mujeres, realizando capacitaciones a servidores públicos y población en general sobre los mecanismos de denuncia de este tema, así como realizar esfuerzos para la aprobación de la propuesta legislativa presentada por la Fiscalía para la tipificación de la violencia política contra mujeres. </t>
  </si>
  <si>
    <t>175</t>
  </si>
  <si>
    <t>308</t>
  </si>
  <si>
    <t>235</t>
  </si>
  <si>
    <t>(Fiscalía Especializada para la Atención de Delitos Electorales)</t>
  </si>
  <si>
    <t>4.9</t>
  </si>
  <si>
    <t>Investigar, perseguir y prevenir delitos del orden electoral</t>
  </si>
  <si>
    <t>E011</t>
  </si>
  <si>
    <t>0.99</t>
  </si>
  <si>
    <t>UR: 133</t>
  </si>
  <si>
    <t>0.16</t>
  </si>
  <si>
    <t>UR: SKC</t>
  </si>
  <si>
    <t>0.1</t>
  </si>
  <si>
    <t>0.04</t>
  </si>
  <si>
    <t>27.20</t>
  </si>
  <si>
    <t>133</t>
  </si>
  <si>
    <t>Porcentaje de personas de la FGR que participan en actividades académicas en materia de género y derechos humanos</t>
  </si>
  <si>
    <t>SKC</t>
  </si>
  <si>
    <t>Porcentaje de servidoras públicas del INACIPE capacitadas en 2019</t>
  </si>
  <si>
    <t>3.80</t>
  </si>
  <si>
    <t>4.00</t>
  </si>
  <si>
    <t>Porcentaje de cursos impartidos en materia de Igualdad entre Mujeres y Hombres, Erradicación de la Violencia de Género y cualquier forma de discriminación de género, por el INACIPE en 2019</t>
  </si>
  <si>
    <t>Porcentaje de personal capacitado en los temas de género y violencia contra las mujeres, impartidos por el Instituto de Formación Ministerial, Policial y Pericial</t>
  </si>
  <si>
    <t>Porcentaje de cursos con temas básicos de género y violencia contra las mujeres, impartidos por el Instituto de Formación Ministerial, Policial y Pericial</t>
  </si>
  <si>
    <t xml:space="preserve"> B00- Instituto de Formación Ministerial, Policial y Pericial  SKC- Instituto Nacional de Ciencias Penales  133- Dirección General de Formación Profesional </t>
  </si>
  <si>
    <t xml:space="preserve"> El personal sustantivo y administrativo de la Institución, tanto hombres como mujeres no están sensibilizados en temas básicos de género y violencia contra las mujeres, por lo que el Instituto de Formación Ministerial, Policial y Pericial contribuye a la sensibilización del personal mediante la impartición de cursos con temas básicos de igualdad y perspectiva de género, derechos humanos de las mujeres y violencia contra las mujeres.  La falta de capacitación a Agentes del Ministerio Público y Policías Federal Ministeriales en temas referentes a la Igualdad entre Mujeres y Hombres, Erradicación de la Violencia de Género y cualquier forma de discriminación de género, influye en la formación y especialización de los alumnos que participan en los cursos en el ámbito de las ciencias penales.  La falta de conocimiento en materia de igualdad de género, repercute en los casos de desigualdad y discriminación en el ámbito de competencias del  Ministerio Público de la Federación. por lo que la Dirección General de Formación Profesional tiene como objetivo proporcionar las herramientas necesarias para que el personal de la Fiscalía desarrolle sus funciones incorporando una perspectiva de género. </t>
  </si>
  <si>
    <t>243</t>
  </si>
  <si>
    <t>534</t>
  </si>
  <si>
    <t>1274</t>
  </si>
  <si>
    <t>1072</t>
  </si>
  <si>
    <t>(Dirección General de Formación Profesional)</t>
  </si>
  <si>
    <t>(Instituto Nacional de Ciencias Penales)</t>
  </si>
  <si>
    <t>(Instituto de Formación Ministerial, Policial y Pericial)</t>
  </si>
  <si>
    <t>Promoción del Desarrollo Humano y Planeación Institucional</t>
  </si>
  <si>
    <t>E013</t>
  </si>
  <si>
    <t>1.73</t>
  </si>
  <si>
    <t>2.60</t>
  </si>
  <si>
    <t>3.28</t>
  </si>
  <si>
    <t>UR: 811</t>
  </si>
  <si>
    <t>2.64</t>
  </si>
  <si>
    <t>811</t>
  </si>
  <si>
    <t>Porcentaje de pago de inscripciones y colegiaturas a las y los hijos de servidores públicos que hayan desempeñado funciones o tareas de combate a la delincuencia y que hayan fallecido en el desempeño de esas funciones</t>
  </si>
  <si>
    <t xml:space="preserve"> 811- Dirección General de Recursos Humanos y Organización </t>
  </si>
  <si>
    <t xml:space="preserve"> Dado que la mayor parte de los servidores públicos que desempeñan funciones de policía o de apoyo directo a las tareas de combate a la delincuencia fallecidos son hombres, sus parejas, hijas e hijos quedan colocados en un estado emocional y económico inestable derivado de la pérdida, por lo que con la ayuda económica extraordinaria para el pago de colegiaturas e inscripciones de las hijas y los hijos de personal sustantivo que hayan fallecido en el desempeño de esas funciones, se coadyuva a que las familias afectadas tengan este tipo de apoyo. </t>
  </si>
  <si>
    <t>30</t>
  </si>
  <si>
    <t>31</t>
  </si>
  <si>
    <t>(Dirección General de Recursos Humanos y Organización)</t>
  </si>
  <si>
    <t>2.6</t>
  </si>
  <si>
    <t>0.06</t>
  </si>
  <si>
    <t>0.33</t>
  </si>
  <si>
    <t>0.5</t>
  </si>
  <si>
    <t>UR: TOM</t>
  </si>
  <si>
    <t>TOM</t>
  </si>
  <si>
    <t>Porcentaje de las personas servidoras públicas del CENACE capacitados en temas de igualdad entre mujeres y</t>
  </si>
  <si>
    <t>Porcentaje de las personas servidoras públicas del CENACE informados en materia de equidad de género, no</t>
  </si>
  <si>
    <t>Porcentaje de asistencia a eventos institucionales en materia de equidad de género, no discriminación, no violencia,</t>
  </si>
  <si>
    <t xml:space="preserve"> TOM- Centro Nacional de Control de Energía </t>
  </si>
  <si>
    <t xml:space="preserve"> Disminuir la percepción negativa por desconocimiento de lo que la institución ha instrumentado, además de contar con herramientas que faciliten medidas sin distinción de género y que no tengan criterios de discriminación. </t>
  </si>
  <si>
    <t>184</t>
  </si>
  <si>
    <t>261</t>
  </si>
  <si>
    <t>1075</t>
  </si>
  <si>
    <t>(Centro Nacional de Control de Energía)</t>
  </si>
  <si>
    <t>Dirección, coordinación y control de la operación del Sistema Eléctrico Nacional</t>
  </si>
  <si>
    <t>E568</t>
  </si>
  <si>
    <t>Energía</t>
  </si>
  <si>
    <t>18</t>
  </si>
  <si>
    <t>13.20</t>
  </si>
  <si>
    <t>Porcentaje de personal que labora en la CNSNS desagregado por sexo, capacitados(as) en materia de igualdad de género y lenguaje incluyente.</t>
  </si>
  <si>
    <t>Porcentaje de personal que labora en la CNSNS desagregado por sexo, capacitados(as) en materia de igualdad de género, no discriminación y lenguaje incluyente.</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</si>
  <si>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</si>
  <si>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</si>
  <si>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</si>
  <si>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</si>
  <si>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</si>
  <si>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0.11</t>
  </si>
  <si>
    <t>0.15</t>
  </si>
  <si>
    <t>3.00</t>
  </si>
  <si>
    <t>Porcetaje del personal de la CONUEE informado sobre la expedición de licencias de paternidad hasta por 5 días para el cuidado de sus hijas e hijas.</t>
  </si>
  <si>
    <t>Porcentaje del personal de la CONUEE informado de la importancia del uso del lenguaje incluyente en los informes y documentos oficiales generados por el personal de la Comisión Nacional para el Uso Eficiente de la Energía.</t>
  </si>
  <si>
    <t>Porcentaje del personal de la CONUEE informado sobre instrumentos internos actualizados y armonizados de conformidad con las dispocisiones aplicables en materia de Derechos de las Mujeres</t>
  </si>
  <si>
    <t xml:space="preserve"> E00- Comisión Nacional para el Uso Eficiente de la Energía </t>
  </si>
  <si>
    <t>75</t>
  </si>
  <si>
    <t>85</t>
  </si>
  <si>
    <t>55</t>
  </si>
  <si>
    <t>(Comisión Nacional para el Uso Eficiente de la Energía)</t>
  </si>
  <si>
    <t>Gestión, promoción, supervisión y evaluación del aprovechamiento sustentable de la energía</t>
  </si>
  <si>
    <t>P008</t>
  </si>
  <si>
    <t>0.44</t>
  </si>
  <si>
    <t>Beneficiario</t>
  </si>
  <si>
    <t>Número de apoyos a viudas de veteranos de la revolución que reciben ayuda economica semestral</t>
  </si>
  <si>
    <t xml:space="preserve"> 411- Unidad de Política y Control Presupuestario </t>
  </si>
  <si>
    <t>23</t>
  </si>
  <si>
    <t>(Unidad de Política y Control Presupuestario)</t>
  </si>
  <si>
    <t>Apoyo Económico a Viudas de Veteranos de la Revolución Mexicana</t>
  </si>
  <si>
    <t>J014</t>
  </si>
  <si>
    <t>Aportaciones a Seguridad Social</t>
  </si>
  <si>
    <t>19</t>
  </si>
  <si>
    <t>5.72</t>
  </si>
  <si>
    <t>5.77</t>
  </si>
  <si>
    <t>22.98</t>
  </si>
  <si>
    <t>UR: VUY</t>
  </si>
  <si>
    <t>28.67</t>
  </si>
  <si>
    <t>21,830.00</t>
  </si>
  <si>
    <t>VUY</t>
  </si>
  <si>
    <t>Proporción de mujeres jóvenes involucradas en acciones de impulso a la cohesión social</t>
  </si>
  <si>
    <t xml:space="preserve"> VUY- Instituto Mexicano de la Juventud </t>
  </si>
  <si>
    <t xml:space="preserve"> Las brechas de desigualdad de las personas jóvenes (12 a 29 años ) y su poco involucramiento en acciones de participación social </t>
  </si>
  <si>
    <t>21830</t>
  </si>
  <si>
    <t>(Instituto Mexicano de la Juventud)</t>
  </si>
  <si>
    <t>28.6</t>
  </si>
  <si>
    <t>Articulación de políticas públicas integrales de juventud</t>
  </si>
  <si>
    <t>E016</t>
  </si>
  <si>
    <t>Bienestar</t>
  </si>
  <si>
    <t>20</t>
  </si>
  <si>
    <t>UR: 210</t>
  </si>
  <si>
    <t>65.02</t>
  </si>
  <si>
    <t>210</t>
  </si>
  <si>
    <t>Porcentaje de apoyos otorgados para proyectos productivos de Organismos del Sector Social de la Economía (OSSE) exclusivos o mayoritarios de mujeres</t>
  </si>
  <si>
    <t>52.05</t>
  </si>
  <si>
    <t xml:space="preserve"> L00- Instituto Nacional de la Economía Social  Secretaria de Bienestar </t>
  </si>
  <si>
    <t xml:space="preserve"> En el país persisten condiciones de desigualdad en el desarrollo de las capacidades de mujeres y hombres, siendo uno de los ámbitos de mayor desigualdad de género el acceso, uso y administración de los recursos económicos.  Con el fin de reducir estas brechas de desigualdad, mejorar las condiciones de vida de las mujeres y coadyuvar a la superación de la pobreza, de manera transversal, el Programa de Fomento a la Economía Social busca coadyuvar a que los Organismos del Sector Social de la Economía (OSSE) conformados exclusivamente o mayoritariamente por mujeres, se incorporen a actividades remuneradas, a través de la implementación, desarrollo, consolidación y crecimiento de proyectos de economía social para la producción y el consumo, a partir del trabajo colectivo.  Asimismo, el Programa se enmarca en el artículo primero de la Constitución Política de los Estados Unidos Mexicanos que establece el derecho a la igualdad entre mujeres y hombres y a la no discriminación, así como en los instrumentos internacionales de derechos humanos.  El Programa de Fomento a la Economía Social, en el ámbito de su competencia, incorporará la perspectiva de género para identificar las circunstancias que profundizan las brechas de desigualdad manifiestas en la distribución de recursos, acceso a oportunidades y ejercicio de la ciudadanía, entre otros, que generan, discriminación y violencias, en particular hacia las mujeres.   El programa busca resolver el siguiente problema público: Los Organismos del Sector Social de la Economía (OSSE) con medios y capacidades limitadas tienen dificultades para consolidarse como una alternativa para la inclusión productiva, financiera y al consumo, a partir del trabajo colectivo, que permita mejorar el ingreso y contribuya al desarrollo social y económico del país. </t>
  </si>
  <si>
    <t>(Instituto Nacional de la Economía Social)</t>
  </si>
  <si>
    <t>(Dirección General de Opciones Productivas)</t>
  </si>
  <si>
    <t>203.5</t>
  </si>
  <si>
    <t>Programa de Fomento a la Economía Social</t>
  </si>
  <si>
    <t>S017</t>
  </si>
  <si>
    <t>136.44</t>
  </si>
  <si>
    <t>UR: D00</t>
  </si>
  <si>
    <t>D00</t>
  </si>
  <si>
    <t>Porcentaje de proyectos apoyados que manifiestan trabajar en favor de la inclusión por género</t>
  </si>
  <si>
    <t>Porcentaje de proyectos apoyados que manifiestan trabajar para prevenir y atender la violencia de género</t>
  </si>
  <si>
    <t>Porcentaje de proyectos apoyados que manifiestan trabajar para la igualdad entre mujeres y hombres</t>
  </si>
  <si>
    <t xml:space="preserve"> D00- Instituto Nacional de Desarrollo Social </t>
  </si>
  <si>
    <t xml:space="preserve"> En el Diagnóstico del Programa de Coinversión Social (PCS) se identifica la existencia de Actores Sociales con niveles de fortalecimiento y vinculación insuficiente que impiden su contribución al fomento del capital y la realización de actividades que fortalezcan la cohesión y el desarrollo humano de grupos, comunidades o regiones que viven en situación de vulnerabilidad y exclusión.?. Entre las causas del problema se identifican a) insuficientes mecanismos para la articulación entre actores sociales y gubernamentales, b) limitados recursos públicos para la realización de acciones por parte de los actores sociales, c) insuficiente desarrollo institucional de los actores sociales, d) insuficiente información sobre el impacto e incidencia del trabajo social de los actores sociales en la atención de grupos en situación de vulnerabilidad, e) escasa o nula sinergia entre actores sociales. Uno de los efectos de este problema es que las políticas sociales no logran cabalmente sus objetivos de desarrollo comunitario y social a través de esquemas de inclusión y cohesión social, mientras que el otro efecto es la reducción de actividades de los actores sociales debido a la desvinculación con la sociedad y el tejido social. Todo lo anterior, se traduce en limitada participación social en el desarrollo social y comunitario.   Derivado de lo anterior, de conformidad con la Matriz de Indicadores para Resultados del PCS 2019, el programa contribuir al bienestar social e igualdad mediante el fortalecimiento de los actores sociales (Objetivo de Nivel de Fin, 2019). </t>
  </si>
  <si>
    <t>(Instituto Nacional de Desarrollo Social)</t>
  </si>
  <si>
    <t>136.4</t>
  </si>
  <si>
    <t>Programa de Coinversión Social</t>
  </si>
  <si>
    <t>S070</t>
  </si>
  <si>
    <t>258.07</t>
  </si>
  <si>
    <t>271.41</t>
  </si>
  <si>
    <t>278.54</t>
  </si>
  <si>
    <t>0.36</t>
  </si>
  <si>
    <t>0.46</t>
  </si>
  <si>
    <t>0.50</t>
  </si>
  <si>
    <t>Porcentaje de mujeres de 15 años y más que declararon haber sufrido al menos un incidente de violencia a lo largo de la relación con su última pareja.</t>
  </si>
  <si>
    <t>Porcentaje de Unidades de atención del PAIMEF operadas por las Instancias de Mujeres en las Entidades Federativas</t>
  </si>
  <si>
    <t>184389</t>
  </si>
  <si>
    <t>256000</t>
  </si>
  <si>
    <t>278.5</t>
  </si>
  <si>
    <t>Programa de Apoyo a las Instancias de Mujeres en las Entidades Federativas (PAIMEF)</t>
  </si>
  <si>
    <t>S155</t>
  </si>
  <si>
    <t>96.98</t>
  </si>
  <si>
    <t>Porcentaje de mujeres Beneficiarias del Programa.</t>
  </si>
  <si>
    <t>47.05</t>
  </si>
  <si>
    <t>Porcentaje de hijas o niñas al cuidado de personas Beneficiarias.</t>
  </si>
  <si>
    <t xml:space="preserve"> Secretaria de Bienestar </t>
  </si>
  <si>
    <t>(Delegación SEDESOL en Baja California Sur)</t>
  </si>
  <si>
    <t>123</t>
  </si>
  <si>
    <t>(Delegación SEDESOL en Baja California)</t>
  </si>
  <si>
    <t>122</t>
  </si>
  <si>
    <t>(Delegación SEDESOL en Aguascalientes)</t>
  </si>
  <si>
    <t>121</t>
  </si>
  <si>
    <t>(Dirección General de Políticas Sociales)</t>
  </si>
  <si>
    <t>(Delegación SEDESOL en Zacatecas)</t>
  </si>
  <si>
    <t>152</t>
  </si>
  <si>
    <t>(Delegación SEDESOL en Yucatán)</t>
  </si>
  <si>
    <t>151</t>
  </si>
  <si>
    <t>(Delegación SEDESOL en Veracruz)</t>
  </si>
  <si>
    <t>150</t>
  </si>
  <si>
    <t>(Delegación SEDESOL en Tlaxcala)</t>
  </si>
  <si>
    <t>149</t>
  </si>
  <si>
    <t>2041.6</t>
  </si>
  <si>
    <t>54.30</t>
  </si>
  <si>
    <t>Porcentaje de Adultas Mayores dentro del Padrón Activo de Beneficiarios.</t>
  </si>
  <si>
    <t>3549488</t>
  </si>
  <si>
    <t>4505896</t>
  </si>
  <si>
    <t>3869149</t>
  </si>
  <si>
    <t>4612106</t>
  </si>
  <si>
    <t>(Delegación SEDESOL en Tamaulipas)</t>
  </si>
  <si>
    <t>148</t>
  </si>
  <si>
    <t>37957.5</t>
  </si>
  <si>
    <t>Pensión para el Bienestar de las Personas Adultas Mayores</t>
  </si>
  <si>
    <t>S176</t>
  </si>
  <si>
    <t>4.28</t>
  </si>
  <si>
    <t>7.35</t>
  </si>
  <si>
    <t>Porcentaje de cumplimiento de los acuerdos del Comité de Igualdad de Género del sector turismo.</t>
  </si>
  <si>
    <t>17.00</t>
  </si>
  <si>
    <t>Porcentaje de Servidoras y servidores públicos capacitados y/o sensibilizados en temas de Género, inclusión y derechos humanos</t>
  </si>
  <si>
    <t>35.00</t>
  </si>
  <si>
    <t>Porcentaje de acciones cumplidas de la estrategia integral de prevención a la Trata de Personas y el Trabajo Infantil en el sector de los viajes y el turismo 2019.</t>
  </si>
  <si>
    <t>Porcentaje de personas de la tercera edad satisfechas con el programa de turismo social desagregado por sexo.</t>
  </si>
  <si>
    <t>Porcentaje de mujeres cronistas de barrio que participan en las convocatorias de los eventos coordinados por la SECTUR en el año t.</t>
  </si>
  <si>
    <t>Porcentaje de participación de mujeres en la elaboración de planes de acción para apoyar el desarrollo del turismo rural en tres localidades.</t>
  </si>
  <si>
    <t xml:space="preserve"> Secretaria de Turismo </t>
  </si>
  <si>
    <t xml:space="preserve"> Según la OCDE, el sector turístico mexicano debe evolucionar para poder competir en un mercado turístico cambiante y apoyar un crecimiento más incluyente y sustentable. Las MiPyMes representan 99.8% de todas las empresas en turismo, deben tener más acceso al crédito; se debe mejorar el enfoque de financiamiento a proyectos viables; y desarrollar estrategias de desarrollo y promoción de nuevas formas de turismo más allá de la experiencia mar y playa. Según la OCDE solo 47% de las mexicanas en edad productiva participan en la fuerza de trabajo. Casi 60% de las que trabajan tienen empleos informales, con poca protección social y baja paga. Muchos factores contribuyen a estos resultados en el caso de las mexicanas. La discriminación, violencia y los estereotipos de género siguen limitando sus opciones. Dos terceras partes de las víctimas de la trata de personas de todo el mundo son mujeres. A nivel mundial, una de cada cinco víctimas de la trata es una persona menor de edad. Las NNA son objeto de trata con fines de mendicidad forzosa, pornografía infantil o explotación sexual.  ECPAT Internacional, manifiesta que la explotación sexual de NNA en los viajes y turismo ha aumentado en todo el mundo, con mayor velocidad que cualquiera de las iniciativas naciones e internacionales que buscan hacerle frente. En sus recomendaciones estos informes proponen que México: Mejore el apoyo para conciliar el trabajo con la vida familiar, Promueva la participación compartida en las responsabilidades laborales y familiares; Reduzca la violencia contra las mujeres; Mejore el acceso de las mujeres al empleo formal y a la seguridad social relacionada con el empleo; Elimine las desigualdades de género en los centros de trabajo privados y públicos; Promueva la igualdad de género en la toma de decisiones públicas; Fortalezca las unidades de género para que se transformen en ramas de política estratégica; Amplíe la recopilación y disponibilidad de datos desglosados por sexo.  </t>
  </si>
  <si>
    <t>129</t>
  </si>
  <si>
    <t>499</t>
  </si>
  <si>
    <t>(Subsecretaría de Planeación y Política Turística)</t>
  </si>
  <si>
    <t>7.3</t>
  </si>
  <si>
    <t>Planeación y conducción de la política de turismo</t>
  </si>
  <si>
    <t>Turismo</t>
  </si>
  <si>
    <t>21</t>
  </si>
  <si>
    <t>24.43</t>
  </si>
  <si>
    <t>Porcentaje del personal de la rama administrativa del INE sensibilizada o capacitada en temas de Igualdad de Género, No discriminación, Acosos sexual y/o laboral</t>
  </si>
  <si>
    <t xml:space="preserve"> Secretaria de Instituto Nacional Electoral </t>
  </si>
  <si>
    <t xml:space="preserve"> Se ha identificado la necesidad de sensibilizar y capacitar al personal para minimizar la desigualdad y superar los estereotipos discriminatorios sobre las funciones y responsabilidades de las mujeres y hombres en su ámbito laboral, así como prevenir la violencia y el Hostigamiento y Acoso sexual y laboral en la Institución. </t>
  </si>
  <si>
    <t>782</t>
  </si>
  <si>
    <t>954</t>
  </si>
  <si>
    <t>635</t>
  </si>
  <si>
    <t>1000</t>
  </si>
  <si>
    <t>(Dirección Ejecutiva de Administración)</t>
  </si>
  <si>
    <t>Gestión Administrativa</t>
  </si>
  <si>
    <t>Instituto Nacional Electoral</t>
  </si>
  <si>
    <t>22</t>
  </si>
  <si>
    <t>6.01</t>
  </si>
  <si>
    <t>24.59</t>
  </si>
  <si>
    <t>25.49</t>
  </si>
  <si>
    <t>Porcentaje de eventos de difusión realizados</t>
  </si>
  <si>
    <t>59.00</t>
  </si>
  <si>
    <t>Mensual</t>
  </si>
  <si>
    <t>Porcentaje de acciones para promover la participación y el ejercicio de derechos políticos de las mujeres</t>
  </si>
  <si>
    <t>Porcentaje de participantes en actividades para promover la participación de las mujeres en distintas vertientes</t>
  </si>
  <si>
    <t xml:space="preserve"> Las mujeres representan 51.4 % de la población total en México, sin embargo, fue hasta la elección de 2018 cuando se logró alcanzar la paridad en las cámaras de los congresos en los que hubo elección, no así en los ayuntamientos ni en las gubernaturas de los estados. Esta sub representación es aún más grave para el caso de las mujeres indígenas, pues si bien un 21.5% de la población en México se auto adscribe como personas indígenas, en el indicador de la participación política de las mujeres indígenas propuesto el año pasado señala que únicamente 19 mujeres indígenas alcanzaron un cargo de elección popular, lo que representa una proporción de .4% de los cargos de elección popular en el país. Esto implica una desigualdad de género que se manifiesta en obstáculos para el acceso y ejercicio efectivo de los derechos políticos de las mujeres, por lo que la participación igualitaria en la vida pública y política es un reto necesario para fortalecer la democracia.  El INE ha considerado desarrollar una acción que contribuya al impulso de la participación política de las mujeres a través de OSC y mediante distintas vertientes: 1) Generando una convocatoria amplia para que las OSC presenten proyectos que impulsen la participación política de las mujeres y dando seguimiento a acciones de promoción de la igualdad, realizadas por las OSC a través de proyectos impulsados por el INE en ediciones anteriores. 2) Construyendo y fortaleciendo de capacidades para las organizaciones de la sociedad civil nuevas o consolidadas, para desarrollar proyectos que impulsen la igualdad de género, prevenir la violencia política contra las mujeres, promover la participación política incluyente o temas afines. 3) Generando espacios de diálogo para presentar casos de éxito y para la discusión de problemas relacionados con la participación política de las mujeres y la visibilización y prevención de la violencia política. </t>
  </si>
  <si>
    <t>1106</t>
  </si>
  <si>
    <t>4943</t>
  </si>
  <si>
    <t>81</t>
  </si>
  <si>
    <t>6302</t>
  </si>
  <si>
    <t>(Dirección Ejecutiva de Capacitación Electoral y Educación Cívica)</t>
  </si>
  <si>
    <t>25.4</t>
  </si>
  <si>
    <t>Capacitación y educación para el ejercicio democrático de la ciudadanía</t>
  </si>
  <si>
    <t>R003</t>
  </si>
  <si>
    <t>5.37</t>
  </si>
  <si>
    <t>6.71</t>
  </si>
  <si>
    <t>8.22</t>
  </si>
  <si>
    <t>UR: 123</t>
  </si>
  <si>
    <t>3.10</t>
  </si>
  <si>
    <t>5.58</t>
  </si>
  <si>
    <t>5.87</t>
  </si>
  <si>
    <t>UR: 122</t>
  </si>
  <si>
    <t>Porcentaje de informes estadísticos realizados</t>
  </si>
  <si>
    <t>Porcentaje de Designaciones de Consejeras Electorales en los OPL</t>
  </si>
  <si>
    <t>39.50</t>
  </si>
  <si>
    <t>32.50</t>
  </si>
  <si>
    <t>Porcentaje de actividades de difusión realizadas para promover la igualdad en el ejercicio de los derechos político-electorales</t>
  </si>
  <si>
    <t>72.00</t>
  </si>
  <si>
    <t>Porcentaje de capacitación y sensibilización para promover la igualdad en el ejercicio de los derechos político-electorales</t>
  </si>
  <si>
    <t>90.25</t>
  </si>
  <si>
    <t>Porcentaje de actividades de capacitación y sensibilización realizadas para promover la igualdad en el ejercicio de los derechos político-electorales</t>
  </si>
  <si>
    <t>Porcentaje de acciones de vinculación realizadas para promover la igualdad sustantiva y ambientes laborales libres de violencia al interior del INE</t>
  </si>
  <si>
    <t>Porcentaje de difusión para promover la igualdad sustantiva y ambientes laborales libres de violencia al interior del INE</t>
  </si>
  <si>
    <t>Porcentaje de acciones de difusión realizadas para promover la igualdad sustantiva y ambientes laborales libres de violencia al interior del INE</t>
  </si>
  <si>
    <t>Porcentaje de capacitación para promover la igualdad sustantiva y ambientes laborales libres de violencia al interior del INE</t>
  </si>
  <si>
    <t>Porcentaje de acciones de capacitación realizadas para promover la igualdad sustantiva y ambientes laborales libres de violencia al interior del INE</t>
  </si>
  <si>
    <t xml:space="preserve"> El INE organiza elecciones federales y, en coordinación con los Organismos Públicos Locales Electorales, elecciones locales en los estados de la República y la Ciudad de México. El 8 de noviembre de 2017, el Consejo General del INE aprobó el acuerdo número INE/CG508/2017 en el cual se encuentran los lineamientos de paridad y una acción afirmativa para pueblos y comunidades indígenas. La UTIGyND monitorea el cumplimiento de las reglas de paridad. Resultados del Proceso Electoral 2017-2018: ?De 500 curules de la Cámara Baja, el 48.2% fue para mujeres y 51.8% los hombres, ha sido la integración más acercada a la paridad de género en México  ?De 128 escaños de la Cámara Alta, el 49.2% fue para mujeres y 50.8% para hombres ?En 9 entidades federativas se renovó el Poder Ejecutivo Estatal, en 2 resultaron electas mujeres  ?Se renovaron 972 diputaciones locales, el 49.79% fue para mujeres y 50.21% para hombres ?Se renovaron 1,612 Presidencias Municipales, el 27.11% fue para mujeres y 72.52% para hombres  ?De 1,774 sindicaturas renovadas, el 64.66% son mujeres y el 35.34% hombres ?Se eligieron regidurías para los Ayuntamientos, las mujeres obtuvieron el 50.95% y los hombres el 49.05% En 2015, la UTIGyND realizó el proyecto ?Investigación sobre los obstáculos que enfrentan las mujeres que trabajan en el INE en el acceso a cargos de dirección?, los principales hallazgos son: ?En el Servicio Profesional, si en una vacante se requiere cambiar de residencia, solamente podrán acceder hombres o mujeres solteras. El 28.2% son mujeres ?Para la Rama Administrativa, los puestos son designados (en su mayoría), por el superior inmediato. El 47.3% son mujeres ?En los puestos de Operador y Auxiliar por honorarios el 55% son mujeres, en cambio en el puesto de Responsable más del 60% son hombres ?Los puestos con mayor participación de mujeres generalmente corresponden a sueldos más bajos ?La mayoría de las mujeres han vivido situaciones de acoso u hostigamiento sexual y laboral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</si>
  <si>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3187</t>
  </si>
  <si>
    <t>4505</t>
  </si>
  <si>
    <t>3254</t>
  </si>
  <si>
    <t>5002</t>
  </si>
  <si>
    <t>(Unidad Técnica de Vinculación con los Organismos Públicos Locales)</t>
  </si>
  <si>
    <t>(Unidad Técnica de Igualdad de Género y No Discriminación)</t>
  </si>
  <si>
    <t>14.0</t>
  </si>
  <si>
    <t>Dirección, soporte jurídico electoral y apoyo logístico</t>
  </si>
  <si>
    <t>R008</t>
  </si>
  <si>
    <t>1.61</t>
  </si>
  <si>
    <t>4.12</t>
  </si>
  <si>
    <t>6.9</t>
  </si>
  <si>
    <t>UR: 120</t>
  </si>
  <si>
    <t>0.23</t>
  </si>
  <si>
    <t>96.62</t>
  </si>
  <si>
    <t>120</t>
  </si>
  <si>
    <t>Observaciones promedio de la revisión a los Programas Anuales de Trabajo recibidos</t>
  </si>
  <si>
    <t>Porcentaje de actividades de género realizadas para la generación de líneas de acción y programas que fortalezcan la fiscalización con perspectiva de género.</t>
  </si>
  <si>
    <t>Porcentaje de avance en la elaboración del estudio análisis de la participación y la trayectoria de mujeres en los partidos políticos en México</t>
  </si>
  <si>
    <t>Porcentaje de avance en la elaboración del estudio identificación y análisis de estereotipos de género en los espacios noticiosos en los procesos electorales locales 2017-2018</t>
  </si>
  <si>
    <t>Porcentaje de avance en la elaboración del estudio análisis de violencia contra las mujeres, estereotipos e igualdad de género en los promocionales de los partidos políticos y coaliciones en el Proceso Electoral Federal 2017-2018</t>
  </si>
  <si>
    <t>Porcentaje de avance en la elaboración del estudio análisis del impacto de las medidas afirmativas de género aprobadas por el Consejo General en la conformación de las candidaturas a ambas Cámaras del Congreso respecto a la integración final de ambos órganos; así como la inclusión por primera vez de diputaciones exclusivas para candidaturas indígenas</t>
  </si>
  <si>
    <t>Porcentaje de Estudios Finalizados</t>
  </si>
  <si>
    <t xml:space="preserve"> Las mujeres representan más del 51% de la población en México, constituyen más del 51% del Padrón Electoral y además las mujeres son quienes más participan votando en las elecciones (más del 51%), en el Proceso Electoral Federal 2017-2018 se consideró necesario fomentar que las mujeres sean representadas de manera efectiva en las Cámaras de Diputados y Senadores del Congreso de la Unión y que se garanticen en la realidad condiciones de igualdad con los hombres para acceder a los cargos de elección popular.  La participación de las candidatas en los medios de comunicación, según análisis previos realizados por la Dirección Ejecutiva de Prerrogativas y Partidos Políticos han demostrado que las estrategias de comunicación de los partidos políticos, particularmente en sus promocionales en radio y televisión, aún se encuentran distribuidos de manera asimétrica entre candidatos y candidatas. Asimismo, en ocasiones contienen lenguaje o mensajes de contenido sexista, ofensivo u otras actitudes que denotan violencia política y estereotipos de género que afectan la proyección de las candidatas y las mujeres en general. Por otro lado, y a pesar de los esfuerzos emprendidos por el Instituto Nacional Electoral para promover una cobertura noticiosa de las campañas políticas libre de discriminación, se ha identificado que, en ocasiones, las notas informativas relacionadas con las candidatas son estereotipadas, al presentarlas en roles de víctimas, objetos sexuales, domésticos (madre, esposa o ama de casa) o con un énfasis desproporcionado respecto de su vida privada, su vestimenta o sus rasgos físicos, minusvalorando sus acciones u ofertas electorales. Cabe destacar que la CEDAW recomendó al Estado mexicano reducir las barreras a la participación de las mujeres tras su comparecencia ante el comité de dicha instancia el pasado 6 de julio de 2018.  En la revisión al apartado de Gasto Programado de los Informes Anuales presentados por los partidos políticos nacionales y locales, así como de las opiniones recogidas durante las actividades de capacitación a las instituciones políticas en la materia de género, se han detectado problemáticas en la planeación y diseño de los Programas Anuales de Trabajo (PAT), en la ejecución y ejercicio del gasto. En el marco de la Comisión Temporal para el Fortalecimiento de la Igualdad de Género y no Discriminación en la Participación Política de 2018 se encontró que: ?El 81.8% de los PAT carece de diagnóstico de género. ?El 30.6% presenta objetivos no orientados para atender un problema o necesidad. ?El 40% omite definir de manera clara las metas con objetivos medibles o cuantificables. Los responsables de la planeación y seguimiento de las actividades de los PAT desconocen aspectos de la normativa aplicable al Gasto Programado, documentos básicos partidistas, planeación estratégica, perspectiva de género y derechos político-electorales. La omisión de los elementos mínimos señalados en el Reglamento de Fiscalización (art 175) señala una deficiente planeación del PAT y carencias importantes respecto a la definición de objetivos y metas.Existe incongruencia entre los objetivos, metas e indicadores de los proyectos; estos últimos frecuentemente inadecuados para la medición de los objetivos y resultados a corto, mediano y largo plazo y se privilegia la realización de actividades en un único subrubro. Los presupuestos no consideran los costos y medias locales, o no integran la totalidad de los gastos necesarios para el desarrollo de las actividades. Existe imposición de la Secretaría de Finanzas o de la dirigencia partidista en los temas de la composición de los proyectos y del ejercicio de los recursos, hay limitación o condicionamiento al interior de los partidos políticos respecto de la disposición de los recursos por parte de la Secretaría de la Mujer u órgano equivalente. </t>
  </si>
  <si>
    <t>324</t>
  </si>
  <si>
    <t>389</t>
  </si>
  <si>
    <t>694</t>
  </si>
  <si>
    <t>790</t>
  </si>
  <si>
    <t>(UnidadTécnica de Fiscalización)</t>
  </si>
  <si>
    <t>(Dirección Ejecutiva de Prerrogativas y Partidos Políticos)</t>
  </si>
  <si>
    <t>9.5</t>
  </si>
  <si>
    <t>Otorgamiento de prerrogativas a partidos políticos, fiscalización de sus recursos y administración de los tiempos del estado en radio y televisión</t>
  </si>
  <si>
    <t>R009</t>
  </si>
  <si>
    <t>0.29</t>
  </si>
  <si>
    <t>UR: 104</t>
  </si>
  <si>
    <t>104</t>
  </si>
  <si>
    <t>Porcentaje de reportes entregados sobre la información difundida en medios de comunicación convencionales y redes sociales, relativa a la participación de las mujeres en el ámbito político-electoral</t>
  </si>
  <si>
    <t xml:space="preserve"> Durante los procesos electorales, la cobertura en los medios tradicionales y en las redes sociales no es la misma para hombres como para mujeres. Primero, las candidatas reciben menos atención en los medios tradicionales: hay una menor cantidad de notas de ellas. Segundo, las candidatas son las que más posicionan los problemas de las mujeres en la agenda y se preocupan por utilizar el lenguaje incluyente. Asimismo, se observa que la intersección del género con otras categorías de discriminación genera una mayor restricción en el acceso a la cobertura de los medios. </t>
  </si>
  <si>
    <t>(Coordinación Nacional de Comunicación Social)</t>
  </si>
  <si>
    <t>Vinculación con la sociedad</t>
  </si>
  <si>
    <t>R010</t>
  </si>
  <si>
    <t>0.26</t>
  </si>
  <si>
    <t>0.6</t>
  </si>
  <si>
    <t>0.42</t>
  </si>
  <si>
    <t>0.74</t>
  </si>
  <si>
    <t>47.22</t>
  </si>
  <si>
    <t>Promedio de visitas del gasto programado con dispositivos móviles durante el 2019</t>
  </si>
  <si>
    <t>G140030-1 Porcentaje de capacitación a través del Centro Virtual INE</t>
  </si>
  <si>
    <t xml:space="preserve"> En décadas pasadas, la educación que se impartía en las instituciones mexicanas, en la generalidad, no atendía la perspectiva de género y esto sigue teniendo como consecuencia que muchas veces el personal del Instituto Nacional Electoral (que son parte de la ciudadanía) no se conduzca con perspectiva de género. Esto es una brecha de género desde el punto de vista educativo. Por esta condición, a través de la mejora, especialización (en materia de género) y ampliación de la oferta del Programa de Formación y Desarrollo Profesional Electoral y del Mecanismo de Capacitación se pretende contribuir a la reducción de la misma.   En la ejecución y ejercicio del gasto, se ha observado incumplimiento respecto de los porcentajes mínimos aplicables al rubro de Capacitación, Promoción y Desarrollo del Liderazgo Político de las Mujeres (CPDLPM), así como la realización de actividades no consideradas como gasto programado o carentes de objeto partidista, de conformidad con el artículo 168 del Reglamento de Fiscalización. Asimismo, se han identificado las siguientes inconsistencias: ? Contratación de personal ponente sin validación de su perfil curricular y adecuación al objeto del contrato.  ? Omisión total o parcial de la documentación comprobatoria de las actividades realizadas. ? Falta de controles y seguimiento a los resultados de las actividades. ? Omisión o presentación extemporánea de los avisos de modificación de PAT y para la realización de actividades vinculadas con el gasto programado. ? Realización de actividades de campaña durante los procesos electoral, con recursos del gasto programado. ? Omisión de vigilancia y monitoreo de los eventos, capacitaciones y cursos que llevan a cabo los partidos políticos. ? Falta de mecanismos para la identificación del número de mujeres asistentes a los cursos de capacitación que se han convertido en candidatas para un cargo de elección popular.  ? Omisión de evaluaciones cualitativas a los partidos políticos respecto del ejercicio del tres por ciento en CPDLPM. En este sentido, para fortalecer y mejorar la rendición de cuentas del gasto programado que ejercen los partidos políticos, resulta de especial importancia atender las áreas de oportunidad identificadas en las etapas de planeación, ejecución e impacto de los proyectos y actividades planteadas por los partidos políticos en los Programas Anuales de Trabajo del gasto programado, así como contribuir en la mejora de los procedimientos para la ministración y aplicación de los recursos a sus estructuras partidistas responsables de su elaboración, como lo es la Secretaría de la mujer o afín </t>
  </si>
  <si>
    <t>416</t>
  </si>
  <si>
    <t>453</t>
  </si>
  <si>
    <t>1444</t>
  </si>
  <si>
    <t>1540</t>
  </si>
  <si>
    <t>(Dirección Ejecutiva del Servicio Profesional Electoral Nacional)</t>
  </si>
  <si>
    <t>1.3</t>
  </si>
  <si>
    <t>Tecnologías de información y comunicaciones</t>
  </si>
  <si>
    <t>R011</t>
  </si>
  <si>
    <t>17.60</t>
  </si>
  <si>
    <t>24.70</t>
  </si>
  <si>
    <t>34.18</t>
  </si>
  <si>
    <t>33.31</t>
  </si>
  <si>
    <t>15 C.1 Porcentaje de atenciones por presuntas violaciones a los derechos humanos en materia de igualdad entre mujeres y hombres brindadas con respecto a las solicitadas</t>
  </si>
  <si>
    <t>111.11</t>
  </si>
  <si>
    <t>14 B.3 Porcentaje de vinculaciones con los entes obligados, para actividades de promoción en materia de género y derechos humanos realizadas con relación a las solicitadas</t>
  </si>
  <si>
    <t>13 B.2 Porcentaje de relatorías y memorias derivadas de los servicios de promoción realizadas con relación a las programadas</t>
  </si>
  <si>
    <t>12 B.1 Porcentaje de materiales didácticos y herramientas actualizadas y adaptadas para los servicios de promoción realizados con relación a los programados</t>
  </si>
  <si>
    <t>143.75</t>
  </si>
  <si>
    <t>11 A.6 Porcentaje de reuniones de Alerta de Violencia de Género contra las Mujeres realizadas con relación a las solicitadas</t>
  </si>
  <si>
    <t>10 A.5 Porcentaje de documentos de análisis de información elaborados con relación a los programados</t>
  </si>
  <si>
    <t>9 A.4 Encuesta Nacional en Vivienda para la evaluación del impacto en la sociedad de la PNMIMH realizada.</t>
  </si>
  <si>
    <t>8 A.3 Porcentaje de reportes de evaluación de la participación equilibrada entre mujeres y hombres en los cargos de elección popular elaborados con relación a los programados</t>
  </si>
  <si>
    <t>7 A.2 Porcentaje de reportes de seguimiento de las brechas de desigualdad entre mujeres y hombres en los ámbitos económico, político, social, civil y cultural elaborados con relación a los programados</t>
  </si>
  <si>
    <t>6 A.1 Porcentaje de reportes de monitoreo en torno a la igualdad, la no discriminación y la no violencia realizados con relación a los programados</t>
  </si>
  <si>
    <t xml:space="preserve">5 C. Porcentaje de expedientes de queja,  orientaciones directas y remisiones en materia de Igualdad entre mujeres y hombres concluidos respecto a los expedientes registrados y en trámite </t>
  </si>
  <si>
    <t>4 B. Porcentaje de servicios de promoción en materia de género y derechos humanos proporcionados con relación a los requeridos</t>
  </si>
  <si>
    <t>3 A. Productos de observancia  basados en el monitoreo, seguimiento y evaluación, realizados.</t>
  </si>
  <si>
    <t>2 Porcentaje de entes obligados al cumplimiento de la Política Nacional en Materia de  Igualdad entre Mujeres y hombres reciben insumos para el fortalecimiento de dicho cumplimiento en el año actual con relación al número de entes obligados que deben recibir insumos.</t>
  </si>
  <si>
    <t>Índice</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</si>
  <si>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</si>
  <si>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</si>
  <si>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t>
  </si>
  <si>
    <t>1912</t>
  </si>
  <si>
    <t>(Cuarta Visitaduría General)</t>
  </si>
  <si>
    <t>33.3</t>
  </si>
  <si>
    <t>Realizar la promoción y observancia en el monitoreo, seguimiento y evaluación del impacto de la política nacional en materia de igualdad entre mujeres y hombres.</t>
  </si>
  <si>
    <t>Comisión Nacional de los Derechos Humanos</t>
  </si>
  <si>
    <t>35</t>
  </si>
  <si>
    <t>2.20</t>
  </si>
  <si>
    <t>5.65</t>
  </si>
  <si>
    <t>90.61</t>
  </si>
  <si>
    <t>3 Porcentaje del personal que manifiesta que incrementa sus conocimientos sobre la perspectiva de género, lenguaje</t>
  </si>
  <si>
    <t>101.14</t>
  </si>
  <si>
    <t>2 Porcentaje de hombres capacitados en materia de género, lenguaje incluyente, no sexista y prevención de la</t>
  </si>
  <si>
    <t>153.50</t>
  </si>
  <si>
    <t>1 Porcentaje de mujeres capacitadas en materia de género, lenguaje incluyente, no sexista y en prevención de la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</si>
  <si>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</si>
  <si>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</si>
  <si>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266</t>
  </si>
  <si>
    <t>373</t>
  </si>
  <si>
    <t>351</t>
  </si>
  <si>
    <t>5.6</t>
  </si>
  <si>
    <t>100.69</t>
  </si>
  <si>
    <t>UR: 90X</t>
  </si>
  <si>
    <t>90X</t>
  </si>
  <si>
    <t>Eficiencia de ingreso de becarias del Programa de Incorporación de Mujeres Indígenas para el Fortalecimiento Regional a un Posgrado de Calidad</t>
  </si>
  <si>
    <t>Porcentaje de mujeres indígenas que recibieron algún apoyo complementario que permanecen vigentes en un programa de posgrado</t>
  </si>
  <si>
    <t>Brecha de Origen entre mujeres indígenas y mujeres estudiantes de posgrado que son becarias CONACYT asignadas en el 2019</t>
  </si>
  <si>
    <t>Porcentaje de madres mexicanas jefas de familia que recibieron beca y concluyeron sus estudios en el período de vigencia</t>
  </si>
  <si>
    <t xml:space="preserve"> Secretaria de Consejo Nacional de Ciencia y Tecnología </t>
  </si>
  <si>
    <t xml:space="preserve"> Reconociendo la importancia de incluir e1l enfoque de género en las políticas públicas, sobre todo aquellas orientadas a fortalecer y fomentar la formación de capital humano de alto nivel como un mecanismo para impulsar el desarrollo personal y económico de las personas, familias y comunidades, el CONACYT decidió desde hace ya varios años, llevar a cabo acciones afirmativas en materia de igualdad de oportunidades entre mujeres y hombres, como este programa dirigido a Madres Jefas de Familia, u otros dirigidos a mujeres de origen indígena.  En específico, el Programa de Madres Jefas de Familia, reconoce que en ocasiones, las condiciones en las que las mujeres deben sacar adelante a su familia, no son compatibles con la continuación de sus estudios, y que el factor socioeconómico, influye de manera decisiva en su decisión de continuar con sus estudios superiores. Esas son las razones principales por las cuales se tomó la decisión de implementar este programa. </t>
  </si>
  <si>
    <t>2324</t>
  </si>
  <si>
    <t>(Consejo Nacional de Ciencia y Tecnología)</t>
  </si>
  <si>
    <t>100.6</t>
  </si>
  <si>
    <t>Apoyos para actividades científicas, tecnológicas y de innovación</t>
  </si>
  <si>
    <t>F002</t>
  </si>
  <si>
    <t>Consejo Nacional de Ciencia y Tecnología</t>
  </si>
  <si>
    <t>38</t>
  </si>
  <si>
    <t>3,579.62</t>
  </si>
  <si>
    <t>4766.47</t>
  </si>
  <si>
    <t>70.20</t>
  </si>
  <si>
    <t>Porcentaje del cumplimiento del ejercicio del presupuesto de becas de posgrado con enfoque de género.</t>
  </si>
  <si>
    <t>Porcentaje de Mujeres Beneficiadas con una Beca de Posgrado.</t>
  </si>
  <si>
    <t>93.10</t>
  </si>
  <si>
    <t>Porcentaje del ejercicio del presupuesto de becas de posgrado con enfoque en género.</t>
  </si>
  <si>
    <t xml:space="preserve"> En México, uno de los retos más importantes es erradicar la desigualdad de género que se manifiesta en todos los niveles educativos, en general, y, en lo que le concierne al Conacyt, en la educación terciaria.   Observando la participación femenina en la educación terciaria, desagregada por área del conocimiento, llama la atención que la participación de la mujer es aún más limitada en la áreas tradicionalmente conocidas como áreas STEM (Ciencia, Tecnología, Ingeniería y Matemáticas); situación que se acentúa más cuando se incorpora el componente de movilidad internacional. Identificar las causantes de esta problemática y corregir la desproporcionada participación de la mujer en el posgrado es un tarea primordial para adoptar acciones preventivas en las transiciones subsecuentes de la trayectoria laboral y académica de las mujeres que realizan el posgrado. Con base en lo anterior, el Conacyt, a través del Pp. S190, impulsa a las mujeres a realizar sus estudios de posgrado, consolidarse como investigadoras o incorporarse de manera exitosa al mercado profesional.  </t>
  </si>
  <si>
    <t>30684</t>
  </si>
  <si>
    <t>27951</t>
  </si>
  <si>
    <t>32869</t>
  </si>
  <si>
    <t>29952</t>
  </si>
  <si>
    <t>4766.4</t>
  </si>
  <si>
    <t>Becas de posgrado y apoyos a la calidad</t>
  </si>
  <si>
    <t>S190</t>
  </si>
  <si>
    <t>37.78</t>
  </si>
  <si>
    <t>44.94</t>
  </si>
  <si>
    <t>UR: 100</t>
  </si>
  <si>
    <t>100</t>
  </si>
  <si>
    <t>Porcentaje de avance en la publicación de los indicadores de ocupación y empleo con perspectiva de género de manera trimestral en la página electrónica del INEGI</t>
  </si>
  <si>
    <t>Porcentaje de avance en la publicación de los indicadores estratégicos de ocupación y empleo según trimestre</t>
  </si>
  <si>
    <t>Porcentaje de avance en la publicación de la ENOE según trimestre.</t>
  </si>
  <si>
    <t>Porcentaje de avance trimestral de las actividades realizadas en el Sistema Integrado de Estadísticas de Violencia contra las mujeres.</t>
  </si>
  <si>
    <t xml:space="preserve">Porcentaje de informes que reporta trimestralmente el avance de las actividades programadas para el procesamiento de la encuesta y difusión de resultados. </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</si>
  <si>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</si>
  <si>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</si>
  <si>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47779624</t>
  </si>
  <si>
    <t>52391323</t>
  </si>
  <si>
    <t>58056133</t>
  </si>
  <si>
    <t>61474620</t>
  </si>
  <si>
    <t>(Instituto Nacional de Estadística y Geografía)</t>
  </si>
  <si>
    <t>44.9</t>
  </si>
  <si>
    <t>Producción y difusión de información estadística y geográfica</t>
  </si>
  <si>
    <t>Información Nacional Estadística y Geográfica</t>
  </si>
  <si>
    <t>5.81</t>
  </si>
  <si>
    <t>6.45</t>
  </si>
  <si>
    <t>9.8</t>
  </si>
  <si>
    <t>UR: 240</t>
  </si>
  <si>
    <t>9.4</t>
  </si>
  <si>
    <t>240</t>
  </si>
  <si>
    <t>Elaboración y seguimiento del Programa Anual 2019 para la Promoción de la Igualdad de Género, Diversidad e Inclusión del Instituto Federal de Telecomunicaciones</t>
  </si>
  <si>
    <t>83.33</t>
  </si>
  <si>
    <t>Avance en actividades y proyectos de promoción de la igualdad entre mujeres y hombres</t>
  </si>
  <si>
    <t>282.35</t>
  </si>
  <si>
    <t>Porcentaje de personal capacitado en temas de igualdad de género, diversidad e inclusión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</si>
  <si>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</si>
  <si>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</si>
  <si>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1874</t>
  </si>
  <si>
    <t>2233</t>
  </si>
  <si>
    <t>723</t>
  </si>
  <si>
    <t>501</t>
  </si>
  <si>
    <t>(Unidad de Administración)</t>
  </si>
  <si>
    <t>Instituto Federal de Telecomunicaciones</t>
  </si>
  <si>
    <t>43</t>
  </si>
  <si>
    <t>UR: 220</t>
  </si>
  <si>
    <t>220</t>
  </si>
  <si>
    <t>Porcentaje de sensibilización conseguido entre las y los empleados de la comisión, ante las campañas realizadas</t>
  </si>
  <si>
    <t>Porcentaje de servidores públicos sensibilizados en materia de LGIMyH y la LGAMVLV durante 2019</t>
  </si>
  <si>
    <t xml:space="preserve"> Secretaria de Comisión Reguladora de Energía </t>
  </si>
  <si>
    <t>245</t>
  </si>
  <si>
    <t>218</t>
  </si>
  <si>
    <t>272</t>
  </si>
  <si>
    <t>242</t>
  </si>
  <si>
    <t>(Unidad de Planeación y Vinculación)</t>
  </si>
  <si>
    <t>Regulación y permisos de electricidad</t>
  </si>
  <si>
    <t>G001</t>
  </si>
  <si>
    <t>Comisión Reguladora de Energía</t>
  </si>
  <si>
    <t>Porcentaje de servidoras/es públicos sensibilizados en prevención y sanción del hostigamiento y acoso laboral y sexual.</t>
  </si>
  <si>
    <t>Porcentaje de servidoras/es públicos sensibilizados en la Ley General para la Igualdad entre Hombres y Mujeres</t>
  </si>
  <si>
    <t>Regulación y permisos de Hidrocarburos</t>
  </si>
  <si>
    <t>G002</t>
  </si>
  <si>
    <t>Porcentaje de servidoras / es públicos de mando medio o superior capacitados en materia de género.</t>
  </si>
  <si>
    <t>Porcentaje de servidoras / es públicos capacitados en materia de género, nivel básico, con calificación aprobatoria.</t>
  </si>
  <si>
    <t>163</t>
  </si>
  <si>
    <t>144</t>
  </si>
  <si>
    <t>1.55</t>
  </si>
  <si>
    <t>7.77</t>
  </si>
  <si>
    <t>UR: AYJ</t>
  </si>
  <si>
    <t>0.70</t>
  </si>
  <si>
    <t>Promedio</t>
  </si>
  <si>
    <t>AYJ</t>
  </si>
  <si>
    <t>Promedio Anual de valoración de documentos metodológicos y procedimentales para la atención de mujeres en situación de víctima.</t>
  </si>
  <si>
    <t>Porcentaje de avance alcanzado en el Proceso de certificaci¨®n en la  Norma Mexicana NMX-R-025-SCFI-2015 en Igualdad Laboral y No Discriminaci¨®n, en el per¨ªodo que se informa.</t>
  </si>
  <si>
    <t>Porcentaje de personal de la Comisión Ejecutiva de Atención a Víctimas, que brinda atención directa, capacitado en contenidos especializados para la atención de mujeres en situación de víctima que en la evaluación post alcanzan al menos el 80% de aciertos.</t>
  </si>
  <si>
    <t>Porcentaje de personal, de mando medio y superior de la Comisión Ejecutiva de Atención a Víctimas, capacitado para la incorporación de la perspectiva de igualdad de género que en la evaluación post alcanzan al menos el 80% de aciertos.</t>
  </si>
  <si>
    <t xml:space="preserve"> AYJ- Comisión Ejecutiva de Atención a Víctimas </t>
  </si>
  <si>
    <t>233</t>
  </si>
  <si>
    <t>(Comisión Ejecutiva de Atención a Víctimas)</t>
  </si>
  <si>
    <t>7.7</t>
  </si>
  <si>
    <t>Atención a Víctimas</t>
  </si>
  <si>
    <t>E033</t>
  </si>
  <si>
    <t>Entidades no Sectorizadas</t>
  </si>
  <si>
    <t>241.98</t>
  </si>
  <si>
    <t>360.16</t>
  </si>
  <si>
    <t>423.93</t>
  </si>
  <si>
    <t>UR: HHG</t>
  </si>
  <si>
    <t>424.95</t>
  </si>
  <si>
    <t>HHG</t>
  </si>
  <si>
    <t>Porcentaje de las Instancias de las Mujeres de las Entidades Federativas apoyadas por el Proequidad.</t>
  </si>
  <si>
    <t>166.70</t>
  </si>
  <si>
    <t>66.68</t>
  </si>
  <si>
    <t>Porcentaje de asistencias técnicas otorgadas a las instancias de la administración pública,federal, estatal y municipal</t>
  </si>
  <si>
    <t>71.43</t>
  </si>
  <si>
    <t xml:space="preserve">Porcentaje de boletines estadísticos y cuadernillos temáticos de género  </t>
  </si>
  <si>
    <t>86.80</t>
  </si>
  <si>
    <t>Porcentaje de indicadores y tarjetas temáticas del Sistema de Información actualizado</t>
  </si>
  <si>
    <t>Porcentaje de avance en las actividades realizadas en el marco del Comité Técnico Especializado de Información con Perspectiva de Género</t>
  </si>
  <si>
    <t>85.67</t>
  </si>
  <si>
    <t>Porcentaje de personas certificadas con respecto a las personas programadas</t>
  </si>
  <si>
    <t>107.38</t>
  </si>
  <si>
    <t>Porcentaje de personas capacitadas en materia de igualdad entre mujeres y hombres con respecto a las personas programadas</t>
  </si>
  <si>
    <t>Porcentaje de programas con Reglas de Operación que tienen recursos en el Anexo 13 que incluyen medidas especiales de carácter temporal (acciones afirmativas).</t>
  </si>
  <si>
    <t>66.00</t>
  </si>
  <si>
    <t xml:space="preserve">Porcentaje de sesiones ordinarias del Sistema Nacional para la Igualdad entre Mujeres y Hombres (SNIMH) realizadas con respecto a las programadas. </t>
  </si>
  <si>
    <t>Porcentaje de centros de trabajo certificados en la Norma Mexicana NMX-R-025-SCFI-2015 en Igualdad Laboral y No Discriminación</t>
  </si>
  <si>
    <t>Porcentaje de avance en las acciones de promoción de la Norma Mexicana NMX-R-025-SCFI-2015 en Igualdad Laboral y No Discriminación</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</si>
  <si>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</si>
  <si>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el Estado mexicano no ha logrado garantizar los derechos humanos de las mujeres y de las niñas en México. </t>
  </si>
  <si>
    <t>(Instituto Nacional de las Mujeres)</t>
  </si>
  <si>
    <t>424.9</t>
  </si>
  <si>
    <t>Fortalecimiento de la Igualdad Sustantiva entre Mujeres y Hombres</t>
  </si>
  <si>
    <t>P010</t>
  </si>
  <si>
    <t>352.18</t>
  </si>
  <si>
    <t>355.79</t>
  </si>
  <si>
    <t>358.19</t>
  </si>
  <si>
    <t>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t>
  </si>
  <si>
    <t>Porcentaje de gobiernos estatales que incorporan la perspectiva de género en el marco normativo, en los instrumentos de planeación y programáticos, en el fortalecimiento institucional y en las acciones gubernamentales para implementar la política en materia de igualdad entre mujeres y hombres</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</si>
  <si>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</si>
  <si>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358.1</t>
  </si>
  <si>
    <t>Fortalecimiento a la Transversalidad de la Perspectiva de Género</t>
  </si>
  <si>
    <t>S010</t>
  </si>
  <si>
    <t>445.58</t>
  </si>
  <si>
    <t>453.44</t>
  </si>
  <si>
    <t>477.7</t>
  </si>
  <si>
    <t>UR: AYB</t>
  </si>
  <si>
    <t>436.62</t>
  </si>
  <si>
    <t>71.85</t>
  </si>
  <si>
    <t>56.35</t>
  </si>
  <si>
    <t>AYB</t>
  </si>
  <si>
    <t>Porcentaje de proyectos que recibieron recursos con el tipo de apoyo Mujeres Indígenas y Afromexicanas.</t>
  </si>
  <si>
    <t>85.68</t>
  </si>
  <si>
    <t>71.73</t>
  </si>
  <si>
    <t>71.70</t>
  </si>
  <si>
    <t>Porcentaje de mujeres indígenas y afromexicanas apoyadas con acciones de capacitación, asistencia técnica y acciones formativas estrátegicas.</t>
  </si>
  <si>
    <t>106.18</t>
  </si>
  <si>
    <t>55.15</t>
  </si>
  <si>
    <t>55.10</t>
  </si>
  <si>
    <t>Porcentaje de mujeres indígenas y afromexicanas beneficiadas por el programa</t>
  </si>
  <si>
    <t xml:space="preserve"> AYB- Instituto Nacional de los Pueblos Indígenas </t>
  </si>
  <si>
    <t>10299</t>
  </si>
  <si>
    <t>20563</t>
  </si>
  <si>
    <t>85615</t>
  </si>
  <si>
    <t>125713</t>
  </si>
  <si>
    <t>(Instituto Nacional de los Pueblos Indígenas)</t>
  </si>
  <si>
    <t>436.6</t>
  </si>
  <si>
    <t>Programa para el Mejoramiento de la Producción y la Productividad Indígena</t>
  </si>
  <si>
    <t>S249</t>
  </si>
  <si>
    <t>61.36</t>
  </si>
  <si>
    <t>68.52</t>
  </si>
  <si>
    <t>86.87</t>
  </si>
  <si>
    <t>88.6</t>
  </si>
  <si>
    <t>Porcentaje de acciones que promueven la igualdad de género entre mujeres y hombres en el ámbito comunitario en el año t.</t>
  </si>
  <si>
    <t>Porcentaje de población indígena fortalecida en sus capacidades para alcanzar la igualdad de género en el año t.</t>
  </si>
  <si>
    <t xml:space="preserve"> En México, la prevalencia de la violencia contra las mujeres se estima por medio de la Encuesta Nacional sobre la Dinámica de las Relaciones en los Hogares (ENDIREH), realizada por el Instituto Nacional de Geografía y Estadística (INEGI), desde 2003, siendo su último levantamiento en 2016.  Con base en el tratamiento de la información de esta encuesta y la aplicación del criterio de hogar indígena del INPI, se estima que 59% de las mujeres indígenas ha experimentado algún tipo de violencia a lo largo de su vida. El tipo de violencia donde se presenta la mayor diferencia entre las mujeres indígenas y las no indígenas es en el caso de la violencia sexual, que ha afectado a 41.3% de las mujeres mayores de 15 años a nivel nacional y 29.6% de las mujeres indígenas. Es por ello que, en cumplimiento a recomendaciones realizadas por organismos especializados en la defensa de los derechos humanos nacionales e internacionales, el Instituto Nacional de los Pueblos Indígenas ha estimado necesario apoyar el ejercicio de los derechos de las mujeres indígenas y afromexicanas en sus diferentes etapas de vida y condiciones de vulnerabilidad, promoviendo su participación en los ámbitos social y comunitario, previniendo las violencias de género, así como el embarazo y el matrimonio infantil y adolescente. </t>
  </si>
  <si>
    <t>8000</t>
  </si>
  <si>
    <t>22000</t>
  </si>
  <si>
    <t>Programa de Derechos Indígenas</t>
  </si>
  <si>
    <t>U011</t>
  </si>
  <si>
    <t>5.08</t>
  </si>
  <si>
    <t>5.98</t>
  </si>
  <si>
    <t>6.99</t>
  </si>
  <si>
    <t>1.78</t>
  </si>
  <si>
    <t>10.71</t>
  </si>
  <si>
    <t>13.41</t>
  </si>
  <si>
    <t>28.74</t>
  </si>
  <si>
    <t>27.44</t>
  </si>
  <si>
    <t>52.35</t>
  </si>
  <si>
    <t>Porcentaje de niñas y jóvenes que forman parte de las agrupaciones musicales comunitarias</t>
  </si>
  <si>
    <t>43.96</t>
  </si>
  <si>
    <t>Porcentaje de niñas, jovenes, adultas y adultas mayores atendidos en representaciones predominantemente femeninas de destacada incursión en las bellas artes y cultura</t>
  </si>
  <si>
    <t xml:space="preserve"> E00- Instituto Nacional de Bellas Artes y Literatura  Secretaria de Cultura </t>
  </si>
  <si>
    <t xml:space="preserve"> La población de la República Mexicana no asiste y no participa de las manifestaciones artísticas culturales y del patrimonio cultural e histórico del país.  Los registros de control escolar de las Agrupaciones Musicales Comunitarias reportan 2,743 niñas y jóvenes (mujeres) beneficiadas directamente con las actividades desarrolladas en este periodo, de un total de 5,239 integrantes.  Existe variación de número de integrantes derivado de que las niñas cumplieron la mayoría de edad y tuvieron que salir del programa.  </t>
  </si>
  <si>
    <t>2496</t>
  </si>
  <si>
    <t>2743</t>
  </si>
  <si>
    <t>(Dirección General del Centro Nacional de las Artes)</t>
  </si>
  <si>
    <t>(Instituto Nacional de Bellas Artes y Literatura)</t>
  </si>
  <si>
    <t>29.2</t>
  </si>
  <si>
    <t>Desarrollo Cultural</t>
  </si>
  <si>
    <t>Cultura</t>
  </si>
  <si>
    <t>48</t>
  </si>
  <si>
    <t>0.47</t>
  </si>
  <si>
    <t>4.48</t>
  </si>
  <si>
    <t>Porcentaje de becas que se otorgan a alumnas en las escuelas del INBA para su formación artística.</t>
  </si>
  <si>
    <t xml:space="preserve"> E00- Instituto Nacional de Bellas Artes y Literatura </t>
  </si>
  <si>
    <t xml:space="preserve"> Las estudiantes de educación  media superior y superior no cuentan con  becas y/o apoyos. </t>
  </si>
  <si>
    <t>4.4</t>
  </si>
  <si>
    <t>UR: GYR</t>
  </si>
  <si>
    <t>33.00</t>
  </si>
  <si>
    <t>GYR</t>
  </si>
  <si>
    <t xml:space="preserve">Cobertura de detección de primera vez de diabetes mellitus en población derechohabiente de 20 años y más </t>
  </si>
  <si>
    <t xml:space="preserve">Cobertura de detección de cáncer de mama por mastografía en mujeres de 50 a 69 años </t>
  </si>
  <si>
    <t xml:space="preserve">Cobertura de detección de cáncer cérvico uterino a través de citología cervical en mujeres de 25 a 64 años </t>
  </si>
  <si>
    <t>10.10</t>
  </si>
  <si>
    <t>Proporción</t>
  </si>
  <si>
    <t>Proporción de Adolescentes Embarazadas</t>
  </si>
  <si>
    <t>89.30</t>
  </si>
  <si>
    <t>95.50</t>
  </si>
  <si>
    <t>Porcentaje de Entrevistas de Consejería Anticonceptiva</t>
  </si>
  <si>
    <t xml:space="preserve"> GYR- Instituto Mexicano del Seguro Social </t>
  </si>
  <si>
    <t xml:space="preserve"> Actualmente, el Instituto enfrenta el doble reto de tratar una población con enfermedades crónico-degenerativas y con las enferemdades infecciosas que compiten por los recuresos de atención en los servicios de salud. Así, el IMSS tiene dos grandes objetivos: i) mejorar la atención sobre todo en el primer nivel para poder atender los enfermos agudos, y ii) tener una estrategia frontal contra las enfermedades cónicas no transmitibles. La población derechohabiente del IMSS perdió 10,880,888 millones de años de vida saludable en el 2010, (último año disponible en el acervo de información hasta el momento). El grupo de enfermedades crónicas no transmisibles fue responable de  81% de estos AVISA, las enfermedades transmitibles, condiciones maternas, perinatales y nutricionales fueron responsables 10% y el grupo de lesiones, de 9%. En materia de promoción de la salud, prevención y detección de enfermedades en 2018, la cobertura de Atención Integral PREVENIMSS fue de 59.0%, lo que permitió que 27,959,403 derechohabientes recibieran sus acciones de nutrición, prevención, protección específica, detección oportuna, salud reproductiva y educativas, que le corresponden según su grupo de edad y sexo, cifra ligeramente menor a la registrada en el mismo periodo del año anterior (28,459,552). Las coberturas obtenidas por grupo de edad fueron: Niños (69.4%), Adolescentes (82.5%), Mujeres (82.0%), Hombres (79.0%) y Adultos mayores (82.6%). Es importante señalar que no se observan incrementos en las coberturas,  ya que la infraestructura y los recursos disponibles se han mantenido constante y se ha elevado la población derechohabiente adscrita a médico familiar, que cuantificó para 2018 47,417,750. </t>
  </si>
  <si>
    <t>6112457</t>
  </si>
  <si>
    <t>23304721</t>
  </si>
  <si>
    <t>25911395</t>
  </si>
  <si>
    <t>(Instituto Mexicano del Seguro Social)</t>
  </si>
  <si>
    <t>E001</t>
  </si>
  <si>
    <t>Instituto Mexicano del Seguro Social</t>
  </si>
  <si>
    <t>50</t>
  </si>
  <si>
    <t>99.80</t>
  </si>
  <si>
    <t>99.79</t>
  </si>
  <si>
    <t xml:space="preserve">Porcentaje de madres trabajadoras beneficiarias mediante el servicio de guardería </t>
  </si>
  <si>
    <t>72.07</t>
  </si>
  <si>
    <t>76.90</t>
  </si>
  <si>
    <t>Porcentaje de ocupación en guarderías</t>
  </si>
  <si>
    <t>25.65</t>
  </si>
  <si>
    <t>24.74</t>
  </si>
  <si>
    <t>24.60</t>
  </si>
  <si>
    <t>Porcentaje de cobertura de la demanda del servicio de guarderías</t>
  </si>
  <si>
    <t xml:space="preserve"> Ramo: 50. Clave: GYR Pp: E007"Servicios de Guardería" Población Objetivo: El ramo de guarderías cubre el riesgo de no poder proporcionar cuidados durante la jornada de trabajo a sus hijos en la primera infancia, de la mujer trabajadora, del trabajador viudo o divorciado o de aquél al que judicialmente se le hubiera confiando la custodia de sus hijos. Este beneficio se podrá extender a los asegurados que por resolución judicial ejerzan la patria potestad y la custodia de un menor, siempre y cuando estén vigentes en sus derechos ante el Instituto y no puedan proporcionar la atención y cuidados al menor conforme al artículo 201 de la Ley del Seguro Social. </t>
  </si>
  <si>
    <t>99310</t>
  </si>
  <si>
    <t>106051</t>
  </si>
  <si>
    <t>121632</t>
  </si>
  <si>
    <t>131768</t>
  </si>
  <si>
    <t>Servicios de guardería</t>
  </si>
  <si>
    <t>E007</t>
  </si>
  <si>
    <t>7.00</t>
  </si>
  <si>
    <t>Promedio de atenciones prenatales por embarazada</t>
  </si>
  <si>
    <t>52.70</t>
  </si>
  <si>
    <t>54.00</t>
  </si>
  <si>
    <t>Oportunidad de inicio de la vigilancia prenatal</t>
  </si>
  <si>
    <t xml:space="preserve"> No todas las mujeres embarazadas acuden dentro de las primera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</si>
  <si>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331537</t>
  </si>
  <si>
    <t>19.04</t>
  </si>
  <si>
    <t>21.57</t>
  </si>
  <si>
    <t>28.62</t>
  </si>
  <si>
    <t>UR: GYN</t>
  </si>
  <si>
    <t>29.16</t>
  </si>
  <si>
    <t>40.80</t>
  </si>
  <si>
    <t>GYN</t>
  </si>
  <si>
    <t>Porcentaje de acciones de sensibilización y capacitación en materia de igualdad, no discriminación y de acceso a las mujeres a una vida libre de violencia realizadas en las Unidades Administrativas.</t>
  </si>
  <si>
    <t>77.78</t>
  </si>
  <si>
    <t>Porcentaje de cursos de capacitación en materia de igualdad, no discriminación y el acceso a las mujeres a una vida libre de violencia impartidos.</t>
  </si>
  <si>
    <t>46.40</t>
  </si>
  <si>
    <t>Porcentaje de acciones de difusión e información en materia de igualdad, no discriminación y de acceso a las mujeres a una vida libre de violencia realizadas en las Unidades Administrativas.</t>
  </si>
  <si>
    <t>Porcentaje de Estrategias del PROIGUALDAD instrumentadas en las Unidades Administrativas.</t>
  </si>
  <si>
    <t>78.78</t>
  </si>
  <si>
    <t>Porcentaje de materiales y recursos didácticos elaborados en materia de igualdad, no discriminación y de acceso a las mujeres a una vida libre de violencia</t>
  </si>
  <si>
    <t>66.67</t>
  </si>
  <si>
    <t>Porcentaje de campañas de difusión en materia de igualdad y no discriminación realizadas.</t>
  </si>
  <si>
    <t>53.80</t>
  </si>
  <si>
    <t>Porcentaje de Unidades Administrativas con objetivos transversales del PROIGUALDAD incorporados a las actividades de la Unidad Administrativa.</t>
  </si>
  <si>
    <t>21.51</t>
  </si>
  <si>
    <t>26.80</t>
  </si>
  <si>
    <t>Porcentaje de Enlaces de Equidad en la Unidades Administrativas capacitados.</t>
  </si>
  <si>
    <t xml:space="preserve"> GYN- Instituto de Seguridad y Servicios Sociales de los Trabajadores del Estado </t>
  </si>
  <si>
    <t xml:space="preserve"> Acciones que promuevan la igualdad entre mujeres y hombres </t>
  </si>
  <si>
    <t>(Instituto de Seguridad y Servicios Sociales de los Trabajadores del Estado)</t>
  </si>
  <si>
    <t>29.1</t>
  </si>
  <si>
    <t>Equidad de Género</t>
  </si>
  <si>
    <t>Instituto de Seguridad y Servicios Sociales de los Trabajadores del Estado</t>
  </si>
  <si>
    <t>51</t>
  </si>
  <si>
    <t>303.94</t>
  </si>
  <si>
    <t>435.96</t>
  </si>
  <si>
    <t>529.5</t>
  </si>
  <si>
    <t>21.98</t>
  </si>
  <si>
    <t>25.02</t>
  </si>
  <si>
    <t>42,796.00</t>
  </si>
  <si>
    <t xml:space="preserve">PORCENTAJE DE MUJERES EMBARAZADAS QUE RECIBIERON EL CARNET CUIDAME DURANTE LA CONSULTA PRENATAL </t>
  </si>
  <si>
    <t>1.39</t>
  </si>
  <si>
    <t>403,025.00</t>
  </si>
  <si>
    <t>PROMEDIO DE CONSULTAS POR MUJER EMBARAZADA</t>
  </si>
  <si>
    <t>Prevención y Control de Enfermedades</t>
  </si>
  <si>
    <t>E043</t>
  </si>
  <si>
    <t>0.24</t>
  </si>
  <si>
    <t>UR: TVV</t>
  </si>
  <si>
    <t>TVV</t>
  </si>
  <si>
    <t>Elaboración del Programa Institucional de Igualdad en la CFE</t>
  </si>
  <si>
    <t xml:space="preserve"> TVV- CFE Consolidado </t>
  </si>
  <si>
    <t xml:space="preserve"> Creación de la Unidad de Igualdad en la CFE </t>
  </si>
  <si>
    <t>(CFE Consolidado)</t>
  </si>
  <si>
    <t>Promoción de medidas para el ahorro y uso eficiente de la energía eléctrica</t>
  </si>
  <si>
    <t>F571</t>
  </si>
  <si>
    <t>Comisión Federal de Electricidad</t>
  </si>
  <si>
    <t>53</t>
  </si>
  <si>
    <t xml:space="preserve">Avance en los Programas Presupuestarios con Erogaciones para la Igualdad entre Mujeres y Hombres, Anexo 13, PEF 2019
    Periodo Enero - Septiembre  </t>
  </si>
  <si>
    <t>Presupuesto anual aprobado para el Programa presupuestario registrado en el anexo 13 del PEF 2019</t>
  </si>
  <si>
    <r>
      <t xml:space="preserve">Monto Aprobado </t>
    </r>
    <r>
      <rPr>
        <sz val="10"/>
        <rFont val="Montserrat"/>
      </rPr>
      <t xml:space="preserve">
(millones de pesos)</t>
    </r>
  </si>
  <si>
    <r>
      <t>Acciones realizadas en el periodo
UR:</t>
    </r>
    <r>
      <rPr>
        <sz val="10"/>
        <rFont val="Montserrat"/>
      </rPr>
      <t xml:space="preserve"> 623
Durante el tercer trimestre de 2019, la Dirección General de Política y Desarrollo Penitenciario realizó la propuesta del Anexo Técnico correspondiente a la contratación del estudio EVALUACIÓN DE LA POLÍTICA PENITENCIARIA NACIONAL CON PERPECTIVA DE GÉNERO para el ejercicio fiscal 2019, misma que fue enviada 20 de agosto de 2019 a la Dirección General Recursos Materiales, Servicios y Obras Públicas para los efectos conducentes.
</t>
    </r>
    <r>
      <rPr>
        <b/>
        <sz val="10"/>
        <rFont val="Montserrat"/>
      </rPr>
      <t>UR:</t>
    </r>
    <r>
      <rPr>
        <sz val="10"/>
        <rFont val="Montserrat"/>
      </rPr>
      <t xml:space="preserve"> 621
Con fundamento en la Ley General de Acceso de las Mujeres a una Vida Libre de Violencia, durante el tercer trimestre del año 2019, se realizó la siguiente acción: El 5 y 6 de septiembre de 2019, un Curso de Perspectiva de Género y Protocolo Nacional de Actuación Policial, en las instalaciones de la Academia de Seguridad Pública del estado de San Luis Potosí, impartido a Policías estatales de las entidades: Coahuila, Durango, Nuevo León, San Luis Potosí y Tamaulipas; 70 participantes (33 mujeres y 37 hombres). Durante el tercer trimestre se capacitó a 5 entidades federativas de las 10 programadas en Perspectiva de Género y Protocolo Nacional de Actuación Policial, el número de personas capacitadas representa el 87.5% de cumplimiento con respecto a la meta programada al periodo.  Las entidades beneficiadas en este trimestre fueron: Coahuila, Durango, Nuevo León, San Luis Potosí  y Tamaulipas. </t>
    </r>
  </si>
  <si>
    <r>
      <t>Justificación de diferencia de avances con respecto a las metas programadas
UR:</t>
    </r>
    <r>
      <rPr>
        <sz val="10"/>
        <rFont val="Montserrat"/>
      </rPr>
      <t xml:space="preserve"> 623
Con la creación de la Secretaría de Seguridad y Protección Ciudadana (SSPC), instruida en la reforma a la Ley Orgánica de la Administración Pública Federal publicada el 30 de noviembre de 2018, así como, con la publicación del Reglamento Interior de esta Secretaría, el 30 de abril de 2019 y la celebración del Convenio específico de Transferencia de Recursos Humanos, Materiales, Tecnológicos y Financieros, por los titulares de las Unidades de Administración y Finanzas de la Secretaría de Gobernación (SEGOB) y la SSPC el 11 julio pasado, las Unidades Responsables  adscritas a la SEGOB en temas de seguridad, pasaron a formar parte de la SSPC, situación que ha implicado la modificación de las estructuras orgánicas y las capacidades de distintas áreas. Derivado de lo anterior, esta Unidad Responsable ha realizado al interior, una revisión y valoración de las acciones que en su momento se programaron como parte la SEGOB, para su cumplimiento como parte de la SSPC. 
</t>
    </r>
    <r>
      <rPr>
        <b/>
        <sz val="10"/>
        <rFont val="Montserrat"/>
      </rPr>
      <t>UR:</t>
    </r>
    <r>
      <rPr>
        <sz val="10"/>
        <rFont val="Montserrat"/>
      </rPr>
      <t xml:space="preserve"> 621
En relación a las 10 entidades federativas programadas para el ejercicio fiscal 2019; se ha capacitado a personal policial de 5 entidades en el curso de Perspectiva de Género y Protocolo Nacional de Actuación Policial; las capacitaciones al personal policial de las 5 entidades faltantes se programarán para el cuarto trimestre del presente año. Cabe mencionar, que las capacitaciones son a demanda de las entidades federativas, sin embargo, es importante destacar que el marco de las Conferencias Regionales de Secretarios de Seguridad Pública, se acordó la capacitación en el Protocolo Nacional, misma que se realizará en la región Sureste y Noroeste del país en el cuarto trimestre. Conviene señalar que derivado de la creación de la Secretaría de Seguridad y Protección Ciudadana (SSPC) mediante Reforma a la Ley Orgánica de la Administración Pública Federal, publicada en el Diario Oficial de la Federación el 30 de noviembre de 2018, el  Reglamento Interior de la SSPC el 30 de abril de 2019 y el Convenio específico de Transferencia de Recursos Humanos, Materiales, Tecnológicos y Financieros, formalizado por la Secretaría de Gobernación y la SSPC el 11 julio de 2019, será esta última la encargada de reportar el avance del presente indicador.  </t>
    </r>
  </si>
  <si>
    <r>
      <t>Acciones de mejora para el siguiente periodo
UR:</t>
    </r>
    <r>
      <rPr>
        <sz val="10"/>
        <rFont val="Montserrat"/>
      </rPr>
      <t xml:space="preserve"> 623
Una vez concluido el anexo técnico continuar con las acciones dirigidas a iniciar el proceso de contratación.Esta evaluación dará cuenta del estado que guarda el Sistema Penitenciario Nacional  y sus retos. Así, se podrán focalizar esfuerzos en aquellas áreas que representen un mayor reto tanto para la administración penitenciaria como para la adopción de medidas con enfoque de género tanto para el personal penitenciario como para las mujeres privadas de la libertad. 
</t>
    </r>
    <r>
      <rPr>
        <b/>
        <sz val="10"/>
        <rFont val="Montserrat"/>
      </rPr>
      <t>UR:</t>
    </r>
    <r>
      <rPr>
        <sz val="10"/>
        <rFont val="Montserrat"/>
      </rPr>
      <t xml:space="preserve"> 621
Se continuará con la promoción de los cursos de capacitación en las entidades federativas; cabe mencionar, que al realizar los cursos/talleres para las instancias policiales del país, se transversaliza la perspectiva de género, dando cumplimiento a la Ley General de Acceso de las Mujeres a una Vida Libre de Violencia artículo 44, fracción I; fomentando que su actuación sea apegada a los Ordenamientos Nacionales e Internacionales en la materia.   </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</si>
  <si>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</si>
  <si>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</si>
  <si>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</si>
  <si>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GYN
PORCENTAJE DE MUJERES EMBARAZADAS QUE RECIBIERON CARNET CUIDAME;  PROMEDIO DE CONSULTAS DE EMBARAZO</t>
    </r>
  </si>
  <si>
    <r>
      <t>Justificación de diferencia de avances con respecto a las metas programadas
UR:</t>
    </r>
    <r>
      <rPr>
        <sz val="10"/>
        <rFont val="Montserrat"/>
      </rPr>
      <t xml:space="preserve"> GYN
CONSULTAS OTORGADAS A MUJERES EMBARAZADAS: Se obtuvo un avance del 67%, a que la mayoría de las pacientes lleva a cabo su control prenatal en medio privado, acudiendo únicamente al servicios de urgencias en caso necesario o por licencia médica, reportando además un descenso en la consulta en el último mes por la ampliación del horario de atención de 15 a 20 minutos, sin embargo se continúan realizando campañas para la concientización de las pacientes y de la familia en el control prenatal  ;  CARNET CUIDAME: Esto derivado a que aún no se ha logrado que la paciente acuda con regularidad a sus consultas de control prenatal, acudiendo por lo general a una sola consulta en el último trimestre , consulta en la cual no se estaba ya otorgando el Carnet;  sin embargo se ha enfatizado en otorgar el mismos , en todas las Unidades, independientemente del trimestre de gestación en el que se encuentre  </t>
    </r>
  </si>
  <si>
    <r>
      <t>Acciones de mejora para el siguiente periodo
UR:</t>
    </r>
    <r>
      <rPr>
        <sz val="10"/>
        <rFont val="Montserrat"/>
      </rPr>
      <t xml:space="preserve"> GYN
CONSULTA DE EMBARAZO :  Se ha capacitado al personal de salud de primer nivel de atención para para poder ofertar servicios con mayor calidad y eficacia que sean más atractivos para la población derechohabiente y a su vez logren el aumento a la asistencia de la consulta prenatal;  CARNET CUIDAME: Se dio la indicación de otorgar el carnet CUIDAME , en cualquier trimestre del embarazo en caso de que la paciente no cuente con el mismo , el cual se deberá de entregar en todos los niveles de atención</t>
    </r>
  </si>
  <si>
    <r>
      <t>Acciones realizadas en el periodo
UR:</t>
    </r>
    <r>
      <rPr>
        <sz val="10"/>
        <rFont val="Montserrat"/>
      </rPr>
      <t xml:space="preserve"> GYR
En el periodo a julio de 2019, la oportunidad en el inicio de la vigilancia prenatal fue de 52.7%, conforme al Manual Metodológico de Indicadores Médicos 2018 del IMSS, se considera con un desempeño medio, ya que se interpreta que cinco de cada diez embarazadas acuden a iniciar su vigilancia prenatal antes de las primeras 12 semanas y 6 días de la gestación. Lo anterior toma en cuenta el cumplimiento de las recomendaciones para la vigilancia prenatal emitidas por la OMS. En relación al promedio de consultas, cada mujer asiste a vigilancia prenatal 6.2 veces durante la gestación, lo que contribuye a que la mujer reciba el beneficio de las acciones médico preventivas durante esta etapa, para llegar a un feliz término.</t>
    </r>
  </si>
  <si>
    <r>
      <t>Justificación de diferencia de avances con respecto a las metas programadas
UR:</t>
    </r>
    <r>
      <rPr>
        <sz val="10"/>
        <rFont val="Montserrat"/>
      </rPr>
      <t xml:space="preserve"> GYR
La oportunidad de inicio de la vigilancia prenatal durante el primer trimestre de gestación, resultó en 52.7%, se considera satisfactorio, ya que se interpreta que de 5 de cada 10 embarazadas acuden al inicio de su vigilancia prenatal dentro de las primeras 12 semanas y 6 días de la gestación. El promedio de atenciones prenatales por embarazada resultó 6.2, por abajo de la meta establecida para el periodo (7.0). Conforme al Manual Metodológico de Indicadores Médicos 2018 del IMSS, se considera con un desempeño medio, ya que se traduce que cada embarazada  acude menos a consulta de vigilancia prenatal en promedio de 6 a siete ocasiones a su Unidad de Medicina Familiar.   </t>
    </r>
  </si>
  <si>
    <r>
      <t>Acciones de mejora para el siguiente periodo
UR:</t>
    </r>
    <r>
      <rPr>
        <sz val="10"/>
        <rFont val="Montserrat"/>
      </rPr>
      <t xml:space="preserve"> GYR
La finalidad de iniciar tempranamente la atención prenatal es brindarle todas las acciones médico preventivas  para poder culminar la gestación a término, con la madre y el producto saludables. Se propicia que la embarazada asista a la vigilancia prenatal en forma periódica, lo cual contribuye a la detección oportuna de signos y síntomas que pudieran complicar el embarazo. </t>
    </r>
  </si>
  <si>
    <r>
      <t>Acciones realizadas en el periodo
UR:</t>
    </r>
    <r>
      <rPr>
        <sz val="10"/>
        <rFont val="Montserrat"/>
      </rPr>
      <t xml:space="preserve"> GYR
1. Simplificación del marco regulatorio del servicio de guardería. Durante el tercer trimestre de 2019 se dio continuidad a la implementación de los procedimientos actualizados de pedagogía, fomento de la salud y alimentación, a través de la atención de consultas Delegacionales.Se recibieron y atendieron 41 consultas procedentes de la operación sobre aspectos técnicos de promoción y fomento de la salud, nutrición infantil, así como de atención, cuidado y actividades para apoyo terapéutico que se proporciona a niñas y niños con discapacidad. 2. Participación Social en Guarderías y Comunicación con Padres. En el mes de julio se llevaron a cabo 147 visitas, con la participación de 729 padres de familia, quienes invirtieron 1,458 horas en este ejercicio ciudadano. El promedio nacional obtenido fue de 99.27% de cumplimiento en las medidas de seguridad integral, de acuerdo con lo observado por participantes. En septiembre se realizaron 89 recorridos, con los cuales se cubrió el 96% de las guarderías de prestación indirecta. Mediante el envío masivo de correos, se difundieron los temas: Prevención de accidentes, Recomendaciones para la alimentación de niños de 0 a 12 meses y Sueño seguro.  A través de comunicado a las 35 Delegaciones del IMSS en los Estados, se envió el material gráfico de los tema Prevención de accidentes y Sueño seguro para su difusión en las guarderías. El área de fomento de la salud, en el  mes de agosto desarrolló la información  del tema  la importancia de la vacunación oportuna de niñas y niños menores de 4 años de edad, con vistas a su publicación en el micrositio, una vez aprobados por el comité editorial. En el mes de septiembre se elaboró un póster para salas de lactantes Ay B sobre prevención de la muerte de cuna, así como un tríptico sobre sueño seguro. Este material se reproducirá y s e distribuirá en las guarderías.  </t>
    </r>
  </si>
  <si>
    <r>
      <t>Justificación de diferencia de avances con respecto a las metas programadas
UR:</t>
    </r>
    <r>
      <rPr>
        <sz val="10"/>
        <rFont val="Montserrat"/>
      </rPr>
      <t xml:space="preserve"> GYR
Porcentaje de cobertura de la demanda del servicio de guarderías: El indicador alcanzó 103.71% de cumplimiento, superando la meta planeada debido a lo siguiente:   La variable, número de lugares instalados alcanzó el 99.54% de cumplimiento respecto a la meta planeada, cabe mencionar que la capacidad instalada disminuyó derivado del cierre de seis guarderias  lo que ocasionó que no se alcanzara la meta planeada, el periodo agrícola comienza en octubre por lo que se tiene previsto aumentar la capacidad a los niveles esperados.  La variable, demanda potencial alcanzó 95.97% de cumplimiento. Se debe tomar en consideración que la emisión de los certificados de maternidad depende de factores externos al servicio de guardería, por lo que durante el período del reporte los certificados emitidos por el Instituto fueron menores a lo esperado,  ocasionando que no se alcanzará el nivel planeado, sin embargo ambos efectos hicieron que el resultado del indicador fuera mayor a la meta planeada.;  Por;  Porcentaje de madres trabajadoras beneficiarias: El indicador cumplió con la meta programada, con datos preliminares al cierre del tercer trimestre.</t>
    </r>
  </si>
  <si>
    <r>
      <t>Acciones de mejora para el siguiente periodo
UR:</t>
    </r>
    <r>
      <rPr>
        <sz val="10"/>
        <rFont val="Montserrat"/>
      </rPr>
      <t xml:space="preserve"> GYR
Simplificación del marco regulatorio del servicio de guardería: En el cuarto trimestre de 2019 se dará continuidad a la iniciativa de asesoría permanente a las consultas de las Delegaciones respecto a lo establecido en los procedimientos  de pedagogía, fomento de la salud y alimentación. Las áreas de oportunidad identificadas en la normatividad  a través de las consultas recibidas durante 2019 serán consideradas para el proceso de actualización normativa a efectuarse en 2020. 2. Participación Social en Guarderías y Comunicación con Padres. Para el último trimestre del año, se realizarán aproximadamente 80 visitas más, con las cuales se cubriría el total de las guarderías de prestación indirecta. Se desarrollarán y difundirán los temas La importancia de las vacunas, vacunación contra influenza y enfermedades respiratorias agudas  y Cuidados en temporada de frío. Se reproducirán y distribuirán el póster sobre prevención de muerte de cuna para su colocación en las salas de lactantes A y B de todas las guarderías IMSS,  y el tríptico sobre sueño seguro dirigido a papás. Una vez aprobados los materiales por el comité editorial, durante el cuarto trimestre de 2019 se llevará a cabo la difusión de éstos a las madres y padres de familia. 3. Capacitación sobre el Servicio de Guardería. Se dará seguimiento a los resultados de las emisiones 2019 del ?Curso básico para personal de fomento de la salud de guarderías IMSS?, para su difusión oportuna a las Delegaciones, así como del replanteamiento de la actualización de contenidos considerando el escenario de recorte presupuestal. </t>
    </r>
  </si>
  <si>
    <r>
      <t>Acciones realizadas en el periodo
UR:</t>
    </r>
    <r>
      <rPr>
        <sz val="10"/>
        <rFont val="Montserrat"/>
      </rPr>
      <t xml:space="preserve"> GYR
Al mes estimado de septiembre de 2019 con base en el comportamiento observado en los meses de julio de 2019, las acciones de comunicación educativa individuales impartidas por personal de salud, específicamente por enfermería y trabajo social en lo que se refiere a la consejería en salud reproductiva y planificación familiar, en las que se resuelven dudas o amplían información sobre los beneficios y ventajas de usar un método anticonceptivo, se puntualiza los que ofrece el IMSS y, en caso de aceptar alguno en forma libre voluntaria e informada, se sugiere el ideal según los factores de riesgo reproductivo y obstétrico, necesidades personales y expectativas reproductivas, con la finalidad de planear e iniciar un embarazo en las mejores condiciones de salud. Se realizaron 727,218 entrevistas dirigidas a no embarazadas o no usuarias; 407,992 a puérperas en posparto y posaborto; 335,132 a varones, 136,243 a mujeres y hombres adolescentes 483,319 a usuarias o usuarios de métodos anticonceptivos.</t>
    </r>
  </si>
  <si>
    <r>
      <t>Justificación de diferencia de avances con respecto a las metas programadas
UR:</t>
    </r>
    <r>
      <rPr>
        <sz val="10"/>
        <rFont val="Montserrat"/>
      </rPr>
      <t xml:space="preserve"> GYR
El logro estimado a septiembre de 2019 de 89.3% de una meta de 95.5% se encuentra ligado al logro de aceptantes de métodos anticonceptivos en consulta externa, así como las aceptantes  en el postevento obstétrico que se encuentra en  valores de referencia aceptables. Los factores que intervienen en no alcanzar la meta del periodo son multiples entre ellos se encuentra la rotación del personal de trabajo social y enfermería en los diferentes servicios, así como la falta de coberturas. Tambien se tiene encuenta que al estmar las cifras no necesariamente se establece el logro estimado ya que puede ser mayor.</t>
    </r>
  </si>
  <si>
    <r>
      <t>Acciones de mejora para el siguiente periodo
UR:</t>
    </r>
    <r>
      <rPr>
        <sz val="10"/>
        <rFont val="Montserrat"/>
      </rPr>
      <t xml:space="preserve"> GYR
En forma permanente se fortalecen las actividades educativas dirigidas a los varones, con el propósito de incrementar su participación en la regulación de la fecundidad de la pareja, sobre todo en lo que se refiere a la selección de la vasectomía. Las actividades de comunicación educativa en temas de salud sexual y anticoncepción contribuyen a evitar la morbilidad y mortalidad materna, perinatal e infantil, y favorecen la realización de proyectos de vida en el grupo etario de adolescentes. </t>
    </r>
  </si>
  <si>
    <r>
      <t>Acciones realizadas en el periodo
UR:</t>
    </r>
    <r>
      <rPr>
        <sz val="10"/>
        <rFont val="Montserrat"/>
      </rPr>
      <t xml:space="preserve"> 210
El Programa de las Agrupaciones Musicales Comunitarias en el tercer trimestre de este año 2019 realizó 243 presentaciones públicas, donde asistieron 191,605 personas de público en General.    Asimismo, se colaboró en el encuentro Internacional, Mujer, Música y Orquesta, que estuvo organizado por el Programa de Cooperación Internacional, Iberorquestas, como iniciativa de Argentina, cuyo objetivo fue encontrar un espacio de reflexión, discusión e intercambio de experiencias, teniendo como eje principal la Equidad de Género dentro del mundo de la música y en concreto en el de las orquetas.  Estuvo presente por México: la Maestra Rocío Román Figueroa. Clarinetista y directora de ?La Banda Sinfónica Comunitaria K Eri Tinganio con el objetivo de replicar la transferencia de experiencias a las Agrupaciones Musicales Comunitarias.   Hoy en día las Agrupaciones Musicales Comunitarias cuentan con un número total de 5,682 participantes, donde 2,955 son niñas siendo el 52% y 2,727 niños el 48%.  
</t>
    </r>
    <r>
      <rPr>
        <b/>
        <sz val="10"/>
        <rFont val="Montserrat"/>
      </rPr>
      <t>UR:</t>
    </r>
    <r>
      <rPr>
        <sz val="10"/>
        <rFont val="Montserrat"/>
      </rPr>
      <t xml:space="preserve"> E00
  El Instituto Nacional de Bellas Artes y Literatura, reconoce la igualdad de género y procura reflexionar y valorar el papel de la mujer en las artes, por lo que a continuación se mencionan algunas de las actividades más relevantes que se llevaron a cabo:  Museo Nacional de la Estampa, evento multidisciplinario: Activación del taller Las rebeldes.  Museo Nacional de Arte, conferencias:   Dónde están las mujeres en la investigación y en la curaduría de museos  Dónde están las mujeres en la educación de museos  Dónde están las mujeres en la museografía de los museos  Dónde están las artistas en los museos  Conversatorio: cocina y arte / día de la madre.  Museo del Palacio de Bellas Artes, conferencia: Estampa Japonesa y la representación femenina.  Ex Teresa Arte Actual, evento multidisciplinario: Mujeres somos y en el camino andamos.  Museo Nacional de San Carlos, eventos multidisciplinarios: Arte, textil y bordado coctel mujeres.  Coordinación Nacional de Artes Visuales, exposición: Mujeres en el arte. Resonancia en acción.  La Tallera, Taller para mujeres: Insistir en Morelos, Mujeres, arte, contexto y Mujeres contando historias de mujeres.    Salón de la Plástica Mexicana I y II, exposiciones: Mujeres frente a la violencia, Mujeres impulsando las artes y Divas y Madonnas.  Instituto de Artes Gráficas de Oaxaca, Taller: mujeres en la literatura.  Museo de Arte de Cd. Juárez, conferencia: Conversatorio de Mujeres Fotógrafas en la Frontera.  </t>
    </r>
  </si>
  <si>
    <r>
      <t>Justificación de diferencia de avances con respecto a las metas programadas
UR:</t>
    </r>
    <r>
      <rPr>
        <sz val="10"/>
        <rFont val="Montserrat"/>
      </rPr>
      <t xml:space="preserve"> 210
El Programa de las Agrupaciones Musicales Comunitarias en el tercer trimestre de este año 2019 realizó 243 presentaciones públicas, donde asistieron 191,605 personas de público en General.    Asimismo, se colaboró en el encuentro Internacional, Mujer, Música y Orquesta, que estuvo organizado por el Programa de Cooperación Internacional, Iberorquestas, como iniciativa de Argentina, cuyo objetivo fue encontrar un espacio de reflexión, discusión e intercambio de experiencias, teniendo como eje principal la Equidad de Género dentro del mundo de la música y en concreto en el de las orquetas.  Estuvo presente por México: la Maestra Rocío Román Figueroa. Clarinetista y directora de ?La Banda Sinfónica Comunitaria K Eri Tinganio con el objetivo de replicar la transferencia de experiencias a las Agrupaciones Musicales Comunitarias.   Hoy en día las Agrupaciones Musicales Comunitarias cuentan con un número total de 5,682 participantes, donde 2,955 son niñas siendo el 52% y 2,727 niños el 48%.  
</t>
    </r>
    <r>
      <rPr>
        <b/>
        <sz val="10"/>
        <rFont val="Montserrat"/>
      </rPr>
      <t>UR:</t>
    </r>
    <r>
      <rPr>
        <sz val="10"/>
        <rFont val="Montserrat"/>
      </rPr>
      <t xml:space="preserve"> E00
Para el tercer trimestre de 2019 se realizaron 90 eventos, para revertir la brecha de desigualdad entre mujeres y hombres. De los 19,436 participantes 9,913 fueron mujeres, lo que representó el 51% de la totalidad de los asistentes.  Es de señalar que se superó la meta programada de 5,856 mujeres en un 69%.  </t>
    </r>
  </si>
  <si>
    <r>
      <t>Acciones de mejora para el siguiente periodo
UR:</t>
    </r>
    <r>
      <rPr>
        <sz val="10"/>
        <rFont val="Montserrat"/>
      </rPr>
      <t xml:space="preserve"> 210
Sin información
</t>
    </r>
    <r>
      <rPr>
        <b/>
        <sz val="10"/>
        <rFont val="Montserrat"/>
      </rPr>
      <t>UR:</t>
    </r>
    <r>
      <rPr>
        <sz val="10"/>
        <rFont val="Montserrat"/>
      </rPr>
      <t xml:space="preserve"> E00
Sin información</t>
    </r>
  </si>
  <si>
    <r>
      <t>Acciones realizadas en el periodo
UR:</t>
    </r>
    <r>
      <rPr>
        <sz val="10"/>
        <rFont val="Montserrat"/>
      </rPr>
      <t xml:space="preserve"> AYB
Al periodo que se reporta, del total de 534 propuestas de comunidades indígenas y afromexicanas para el desarrollo de acciones tendientes a promover la igualdad sustantiva; se autorizaron 202 propuestas comunitarias: 30 son de Casas de la Mujer Indígena de continuidad, 4 Casas de la Mujer Indígena de apertura y 168 de Fortalecimiento para el ejercicio de derechos de las mujeres indígenas y afromexicanas en todas sus etapas de vida y condiciones de vulnerabilidad. Con estas acciones, al 30 de septiembre se ha beneficiado a 18,509 personas indígenas, 13,489 mujeres y 5,020 hombres.</t>
    </r>
  </si>
  <si>
    <r>
      <t>Justificación de diferencia de avances con respecto a las metas programadas
UR:</t>
    </r>
    <r>
      <rPr>
        <sz val="10"/>
        <rFont val="Montserrat"/>
      </rPr>
      <t xml:space="preserve"> AYB
No se presentan diferencias en los avances.</t>
    </r>
  </si>
  <si>
    <r>
      <t>Acciones de mejora para el siguiente periodo
UR:</t>
    </r>
    <r>
      <rPr>
        <sz val="10"/>
        <rFont val="Montserrat"/>
      </rPr>
      <t xml:space="preserve"> AYB
Se concluirá con el proceso de suscripción de convenios y transferencia de recursos de proyectos estratégicos.    Asimismo, se dará inicio con el proceso de evaluación en campo de las actividades realizadas en el marco de los proyectos autorizados.</t>
    </r>
  </si>
  <si>
    <r>
      <t>Acciones realizadas en el periodo
UR:</t>
    </r>
    <r>
      <rPr>
        <sz val="10"/>
        <rFont val="Montserrat"/>
      </rPr>
      <t xml:space="preserve"> AYB
Al 30 de septiembre se ejercieron 751,867.8 miles de pesos, de los cuales 725,550.3 miles de pesos corresponden a subsidios para el apoyo de 4,108 proyectos productivos, turísticos y acciones para la Mitigación y Adaptación de los Efectos del Cambio Climático, en beneficio de 30,862 mujeres y hombres indígenas; además, para el apoyo de la Planeación y desarrollo de capacidades comunitarias; la Comercialización, acceso al crédito y fomento del comercio justo; y para Acciones Coordinadas para la Cohesión Social y Suficiencia Alimentaria en Regiones Indígenas Marginadas. En gastos de operación, se ejercieron 26,317.5 miles de pesos.  Al 30 de septiembre, se ejercieron 17,149 miles de pesos para diversas acciones, entre las que destacan las siguientes:  Se realizó el diseño, elaboración, difusión, validación y aplicación de 23 Programas de Trabajo en Materia de Capacitación, Asistencia Técnica y Acompañamiento, en los estados.  Se suscribieron 51 instrumentos jurídicos (22 convenios de concertación y 29 contratos de concertación) con instancias académicas, de investigación y/o instancias especializadas que permitieron brindar la capacitación y asistencia técnica y acompañamiento oportuno a 2,540 grupos de trabajo y sociedades o empresas comunitarias indígenas apoyados por el programa, beneficiando de manera directa a 15,097 personas indígenas: 9,942 mujeres y 5,155 hombres.    Acciones formativas estratégicas  Se realizaron acciones formativas estratégicas para el desarrollo de las economías en las comunidades y regiones indígenas, entre las que destacan:  Acciones estratégicas que responden a las necesidades formativas, entre las cuales sobresalen las siguientes: 1) Buenas Prácticas Apícolas para pequeños productores y Manejo de la Miel; 2) Microfinanzas Comunitarias (Modelos Grupo Confianza); 3) Inocuidad y Certificación Orgánica del Piloncillo; 4) Comercialización y Valor Agregado de Productos Pecuarios; y 5) Emprendimientos Sociales Indígenas.      </t>
    </r>
  </si>
  <si>
    <r>
      <t>Justificación de diferencia de avances con respecto a las metas programadas
UR:</t>
    </r>
    <r>
      <rPr>
        <sz val="10"/>
        <rFont val="Montserrat"/>
      </rPr>
      <t xml:space="preserve"> AYB
El indicador Porcentaje de proyectos que recibieron recursos con el tipo de apoyo Mujeres Indígenas y Afromexicanas. Presenta un incremento en el número de proyectos del tipo de apoyo mujeres indígenas y afromexicanas, debido a la ampliación presupuestal que presentó el Programa durante el ejercicio fiscal.  El indicador Porcentaje de mujeres indígenas y afromexicanas apoyadas con acciones de capacitación, asistencia técnica y acciones formativas estratégicas. Presenta un incrementó en el número de beneficiarios totales y por ende el número de mujeres indígenas y afromexicanas que fueron atendidos con acciones de Capacitación, asistencia técnica y acciones formativas estratégicas, derivado de la celebración anticipada de convenios y contratos de concertación y el indicador Porcentaje de mujeres indígenas y afromexicanas beneficiadas por el Programa. Tuvo un incremento significativo en el número de mujeres beneficiadas en los tipos de apoyo: proyectos productivos comunitarios y mujeres indígenas afromexicanas, principalmente por el aumento en el número de grupos apoyados especialmente en el tipo de apoyo mujeres indígenas afromexicanas, en donde en más de un 40% de los proyectos se tuvo más de 5 mujeres beneficiadas. Cabe mencionar que se realizó el ajuste de metas al tercer trimestre debido al incremento presupuestal en los proyectos productivos.</t>
    </r>
  </si>
  <si>
    <r>
      <t>Acciones de mejora para el siguiente periodo
UR:</t>
    </r>
    <r>
      <rPr>
        <sz val="10"/>
        <rFont val="Montserrat"/>
      </rPr>
      <t xml:space="preserve"> AYB
Se realizaron los ajustes a la MIR 2019 del programa presupuestario S249, así como el ajuste a las metas anuales de los indicadores. </t>
    </r>
  </si>
  <si>
    <r>
      <t>Acciones realizadas en el periodo
UR:</t>
    </r>
    <r>
      <rPr>
        <sz val="10"/>
        <rFont val="Montserrat"/>
      </rPr>
      <t xml:space="preserve"> HHG
No se programaron metas para el tercer trimestre por lo que no hay información por reportar</t>
    </r>
  </si>
  <si>
    <r>
      <t>Justificación de diferencia de avances con respecto a las metas programadas
UR:</t>
    </r>
    <r>
      <rPr>
        <sz val="10"/>
        <rFont val="Montserrat"/>
      </rPr>
      <t xml:space="preserve"> HHG
Sin información</t>
    </r>
  </si>
  <si>
    <r>
      <t>Acciones de mejora para el siguiente periodo
UR:</t>
    </r>
    <r>
      <rPr>
        <sz val="10"/>
        <rFont val="Montserrat"/>
      </rPr>
      <t xml:space="preserve"> HHG
Sin información</t>
    </r>
  </si>
  <si>
    <r>
      <t>Acciones realizadas en el periodo
UR:</t>
    </r>
    <r>
      <rPr>
        <sz val="10"/>
        <rFont val="Montserrat"/>
      </rPr>
      <t xml:space="preserve"> HHG
Con relación al indicador Porcentaje de boletines estadísticos y cuadernillos temáticos de género, Durante el tercer trimestre de 2019, se elaboraron los tres documentos programados, los cuales fueron sobre los temas:  la participación de mujeres en las Fuerzas Armadas, las mujeres en el trabajo de cuidados de las niñas y los niños, y el embarazo adolescente. ;  Con relación al indicador Porcentaje de indicadores y tarjetas temáticas del Sistema de Información actualizado, en el tercer trimestre se actualizaron 39 indicadores, 2 familia, hogares y vivienda, 5 de tarjetas estatales, 1 de salud, 3 de pobreza, 5 del Proigualdad, 3 de toma de decisiones, 17 de trabajo y 3 de violencia; y 10 tarjetas temáticas sobre madres adolescentes, día de las madres, madres solteras, participación económica, empleadoras, discapacidad, TIC, cultura y arte, hogares y familias y trabajadoras del hogar. (Total 49);  Con relación al indicador Porcentaje de personas certificadas con respecto a las personas p;  Con relación al indicador Porcentaje de avance en las acciones de promoción de la Norma Mexicana NMX-R-025-SCFI-2015 en Igualdad Laboral y No Discriminación, en el periodo enero-septiembre, se realizaron cuatro foros de promoción de la Norma Mexicana NMX-R-025-SCFI-2015 en Igualdad Laboral y No Discriminación, dirigidos a los centros de trabajo públicos y privados que están interesados en certificarse así como para reconocer a aquellos centros que se certificaron durante el año 2018, con la finalidad de generar mayor interés en el certificado para los centros de trabajo que aún no cuentan con la certificación.   Los foros se realizaron el 26 de marzo, con la asistencia de 67 personas, el 28 de marzo con la asistencia de 74 personas, el 22 de agosto con la asistencia de 53 personas y el 17 de septiembre con la asistencia de 152  personas.</t>
    </r>
  </si>
  <si>
    <r>
      <t>Justificación de diferencia de avances con respecto a las metas programadas
UR:</t>
    </r>
    <r>
      <rPr>
        <sz val="10"/>
        <rFont val="Montserrat"/>
      </rPr>
      <t xml:space="preserve"> HHG
Con relación al indicador Porcentaje de avance en las acciones de promoción de la Norma Mexicana NMX-R-025-SCFI-2015 en Igualdad Laboral y No Discriminación, la mesta programada se alcanzó debido a que se llevaron a cabo los foros de promoción y de entrega reconocimiento a los centros de trabajo certificados que se tenían programados. ;  Con relación al indicador Porcentaje de centros de trabajo certificados en la Norma Mexicana NMX-R-025-SCFI-2015 en Igualdad Laboral y No Discriminación, el número de centros de trabajo no alcanza lo programado debido a que no todas las organizaciones certificadas durante 2019 notifican inmediatamente su certificación para su ingreso al Padrón Nacional de centros de trabajo certificados. Asimismo, se destaca que la certificación es de carácter voluntario y que los costos de la evaluación de la conformidad que realizan los organismos de certificación acreditados para ello, corren por cuenta de los propios centros de trabajo. Además. la Norma Mexicana se;  Con relación al indicador Porcentaje de personas capacitadas en materia de igualdad entre mujeres y hombres con respecto a las personas programadas, el total de personas capacitadas representa el 107.38%, es decir 50.70 puntos porcentuales más de la meta programada al periodo. Lo anterior debido principalmente a dos causas:  1.El curso en línea (MOOC)  ?Cero tolerancia al acoso y el hostigamiento sexual?   ha tenido una gran demanda debido a que se decidió mantener la inscripción abierta de manera permanente hasta que noviembre, lo que ha generado que hasta la fecha se cuente con un total de 43,796 inscripciones y una descarga de constancias de 25,213.    2.El curso en línea ?Inducción a la Igualdad entre mujeres y hombres?  ha logrado una nutrida participación por parte de las instituciones, quizá en gran medida a que por primera vez se cuenta con una oferta verdaderamente introductoria a la temática que, de acuerdo con el diagnóstico de necesidades de capacitación elaborado por el INMUJERES, constituía un área de oportunidad en la formación del personal de toda la administración pública. Aunado a que el curso fue piloteado y probado directamente con personas expertas y con la población usuaria lo que redundó en mejoras a la estructura temática y didáctica que lo hacen muy atractivo y sencillo de cursar.</t>
    </r>
  </si>
  <si>
    <r>
      <t>Acciones de mejora para el siguiente periodo
UR:</t>
    </r>
    <r>
      <rPr>
        <sz val="10"/>
        <rFont val="Montserrat"/>
      </rPr>
      <t xml:space="preserve"> HHG
Con relación al indicador Porcentaje de centros de trabajo certificados en la Norma Mexicana NMX-R-025-SCFI-2015 en Igualdad Laboral y No Discriminación, debido a que la meta del periodo enero-septiembre no se logró, se reforzará el seguimiento a los centros de trabajo certificados y se les invitará a realizar las gestiones necesarias para su registro en el Padrón Nacional y se continuará con las acciones de promoción para fomentar las certificaciones.;  Con relación al indicador Porcentaje de avance en las acciones de promoción de la Norma Mexicana NMX-R-025-SCFI-2015 en Igualdad Laboral y No Discriminación, ae continuará con las acciones de promoción para lograr la certificación de un número mayor de centros de trabajo certificados en la Norma Mexicana NMX-R-025-SCFI-2015 en Igualdad Laboral y No Discriminación.</t>
    </r>
  </si>
  <si>
    <r>
      <t>Acciones realizadas en el periodo
UR:</t>
    </r>
    <r>
      <rPr>
        <sz val="10"/>
        <rFont val="Montserrat"/>
      </rPr>
      <t xml:space="preserve"> AYJ
En materia de capacitación y formación continua en igualdad de género: se dio continuidad al programa de formación profesional para la atención a víctimas basado en las perspectivas de igualdad de género, derechos humanos, interculturalidad y los enfoques psicosociales, diferencial y especializado; se encuentra en análisis la implementación para certificar a la CEAV, conforme a la norma mexicana NMX-R-025-SCFI-2015 en Igualdad Laboral y No Discriminación; seguimiento a la implementación a la certificación en EC0539 Atención Presencial de Primer Contacto a Mujeres Víctimas de Violencia de Género; se elaboró el instrumento de recolección para el Diagnostico de Necesidades en la Atención de Víctimas con enfoque de género, derechos humanos e interseccional para el SNAV y el personal de la CEAV.  En acciones para la transversalización de la perspectiva de igualdad de género en la prestación de servicios especializados de la CEAV: se están elaborando dos protocolos, uno para la actuación para la atención a personas víctimas de desplazamiento forzado interno, y el segundo para la atención de casos de víctimas del delito en el sistema penal acusatorio y de violaciones a derechos humanos en materia de trata de personas con enfoque de género, derechos humanos, psicosocial, e interseccionalidad.  En acciones para la institucionalización de la perspectiva de igualdad de género: se difundieron mensajes en materia de igualdad y en atención a víctimas a 405 servidores públicos.  En acciones de promoción y articulación interinstitucional e intersectorial para la atención a víctimas con perspectiva de igualdad de género: se impartió el curso Derechos Humanos de las Víctimas de Trata de Persona; Se colabora con la SSP en el Programa Nacional de Capacitación Misión de Género; y se elaboró el programa de trabajo del mecanismo contra la tortura sexual en contra de mujeres con CONAVIM; y se diseñó el Decálogo de herramientas para conmemorar el día mundial contra la trata de personas.  </t>
    </r>
  </si>
  <si>
    <r>
      <t>Justificación de diferencia de avances con respecto a las metas programadas
UR:</t>
    </r>
    <r>
      <rPr>
        <sz val="10"/>
        <rFont val="Montserrat"/>
      </rPr>
      <t xml:space="preserve"> AYJ
Ante la transición de la administración pública federal a una nueva etapa de gestión y a falta de presupuesto para contratar más personal en esta Unidad, se encuentra en análisis proyectos en materia de capacitación y promoción de la igualdad de género, en torno a las atenciones que se les brinda a las víctimas, atenciones basadas en perspectivas transversales de igualdad de género, derechos humanos y aplicando los enfoques psicosocial, diferencial y especializado</t>
    </r>
  </si>
  <si>
    <r>
      <t>Acciones de mejora para el siguiente periodo
UR:</t>
    </r>
    <r>
      <rPr>
        <sz val="10"/>
        <rFont val="Montserrat"/>
      </rPr>
      <t xml:space="preserve"> AYJ
Se encuentra en análisis y en elaboración la inclusión de las prácticas discriminatorias y el procedimiento de sanciones a dichas prácticas, a la versión final de los Mecanismos de Prevención de Atención a la Violencia Laboral en la CEAV, con la finalidad de cumplir con los requisitos que establece la norma mexicana NMX-R-025-SCFI-2015 en Igualdad Laboral y No Discriminación para la certificación.</t>
    </r>
  </si>
  <si>
    <r>
      <t>Acciones realizadas en el periodo
UR:</t>
    </r>
    <r>
      <rPr>
        <sz val="10"/>
        <rFont val="Montserrat"/>
      </rPr>
      <t xml:space="preserve"> 500
Durante el tercer trimestre de 2019, se llevaron a cabo acciones de capacitación denominadas: ?Perspectiva estructural de discriminación y cohesión social?, ?Principios de la Educación Inclusiva?, ?Jóvenes, tolerancia y NO discriminación?, ?Iguales y diferentes: La ciudadanía en los procesos electorales?, impartidos en modalidad a distancia por el Consejo Nacional para Prevenir la Discriminación (CONAPRED); por otro lado, por parte del Instituto Nacional de la Mujeres (INMUJERES) se convocó a participar en los siguientes cursos: ?¡Cero Tolerancia al hostigamiento sexual y acoso sexual! Conoce el protocolo para la APF?, ?Prepárate para la certificación en atención del hostigamiento y acoso sexual. Curso para personas consejeras? e ?Inducción a la igualdad entre mujeres y hombres?, impartidos en modalidad a distancia.</t>
    </r>
  </si>
  <si>
    <r>
      <t>Justificación de diferencia de avances con respecto a las metas programadas
UR:</t>
    </r>
    <r>
      <rPr>
        <sz val="10"/>
        <rFont val="Montserrat"/>
      </rPr>
      <t xml:space="preserve"> 500
De conformidad con las acciones implementadas, se obtuvieron los siguientes resultados:  ? ?Perspectiva estructural de la discriminación y cohesión social?: 1 persona servidora pública participó y obtuvo calificación aprobatoria.  ? ?Principios de la Educación Inclusiva?: 28 personas servidoras públicas participaron y obtuvieron calificación aprobatoria.  ? ?Jóvenes, tolerancia y NO discriminación?: 28 personas servidoras públicas participaron y obtuvieron calificación aprobatoria  </t>
    </r>
  </si>
  <si>
    <r>
      <t>Acciones de mejora para el siguiente periodo
UR:</t>
    </r>
    <r>
      <rPr>
        <sz val="10"/>
        <rFont val="Montserrat"/>
      </rPr>
      <t xml:space="preserve"> 500
Sin información</t>
    </r>
  </si>
  <si>
    <r>
      <t>Acciones realizadas en el periodo
UR:</t>
    </r>
    <r>
      <rPr>
        <sz val="10"/>
        <rFont val="Montserrat"/>
      </rPr>
      <t xml:space="preserve"> 240
Durante el tercer trimestre se llevaron a cabo una serie de acciones de capacitación en materia de Igualdad, Diversidad e Inclusión; asimismo se realizaron dos eventos los cuales fueron: Eventos carreras STEM y otros (Reporte trimestral de audiencias de radio y televisión con perspectiva de género correspondiente a abril-junio 2019), y por último el Instituto dio seguimiento a las líneas de acción programadas para el trimestre del Programa para la Promoción de la Igualdad de Género, Diversidad e Inclusión 2019.</t>
    </r>
  </si>
  <si>
    <r>
      <t>Justificación de diferencia de avances con respecto a las metas programadas
UR:</t>
    </r>
    <r>
      <rPr>
        <sz val="10"/>
        <rFont val="Montserrat"/>
      </rPr>
      <t xml:space="preserve"> 240
En lo que respecta a la línea de acción 119 Capacitar al personal en temas de sensibilización de género, el Instituto supero la meta programada del 80%, ya que de acuerdo al avance de las acciones de capacitación del personal al tercer trimestre se alcanzó un 282.35% de cumplimiento, lo anterior debido al gran número de acciones de capacitación realizadas y la gran participación de los servidores públicos. Asimismo, en lo que respecta a la línea de acción 198 realizar eventos educativos sobre políticas de igualdad se superó la meta programada del 65%, ya que de acuerdo a los eventos realizados al tercer trimestre se llevó a cabo uno más de manera anticipada lo que empujo el cumplimiento hasta el 83.33%.</t>
    </r>
  </si>
  <si>
    <r>
      <t>Acciones de mejora para el siguiente periodo
UR:</t>
    </r>
    <r>
      <rPr>
        <sz val="10"/>
        <rFont val="Montserrat"/>
      </rPr>
      <t xml:space="preserve"> 240
Para el siguiente periodo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</si>
  <si>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Se concluyó la generación de tabulados y la presentación de resultados y la nota técnica para la difusión de resultados así mismo se atendieron las solicitudes especiales de usuarios sobre la ENIGH 2016 y anteriores, desglosando la información según sexo, así mismo empiezan con lo correspondiente a 2018 y se inició la generación de tabulados básicos, así como presentación de resultado para cada entidad federativa   ENOE  Se actualizaron una serie de indicadores con enfoque de género, a partir de la información captada en la Encuesta Nacional de Ocupación y Empleo (ENOE), correspondientes al segundo trimestre de 2019,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Este trimestre estuvo enfocado a la actualización de los indicadores que se encuentran cargados en el Sistema Integrado de Estadísticas sobre Violencia contra las Mujeres (SIESVIM) y a la carga de nuevos indicadores sobre medición de la violencia contra las mujeres; así como a la revisión de herramientas y documentos que permiten fortalecer los aspectos conceptuales del proyecto.  </t>
    </r>
  </si>
  <si>
    <r>
      <t>Justificación de diferencia de avances con respecto a las metas programadas
UR:</t>
    </r>
    <r>
      <rPr>
        <sz val="10"/>
        <rFont val="Montserrat"/>
      </rPr>
      <t xml:space="preserve"> 100
No existen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</si>
  <si>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</si>
  <si>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Al cierre del tercer trimestre, el Pp. S190 presento un registro total de 48,710 becarios vigentes; de estos, 23,011 son mujeres becarias que se encuentran cursando estudios de posgrado de calidad (90.72 por ciento en México y el restante en el extranjero). Adicionalmente, resulta importante destacar que la selección de mujeres para estudios de posgrado de alta calidad se realizó (y continuara realizando) mediante procedimientos competitivos, eficientes, equitativos,  El Programa Presupuestario Becas de Posgrado y Apoyos a la Calidad (Pp. S190) llevó a cabo el pago de compromisos por un monto total de $7,140,108,792.09; de éstos, $3,343,758,535.94 correspondieron a erogaciones para la Igualdad; resultado que representó el 46.8 por ciento del total del gasto efectuado.  El gasto, con perspectiva de género, por un total de $3,343,758,535.94 equivale a un avance de 93.1 por ciento respecto al presupuesto calendarizado en el periodo ($3,590,185,639). Con este resultado, el nivel de gasto realizado con enfoque de género se ubica dentro del parámetro comprometido.</t>
    </r>
  </si>
  <si>
    <r>
      <t>Justificación de diferencia de avances con respecto a las metas programadas
UR:</t>
    </r>
    <r>
      <rPr>
        <sz val="10"/>
        <rFont val="Montserrat"/>
      </rPr>
      <t xml:space="preserve"> 90X
Al cierre del tercer trimestre de 2019, el gasto, con perspectiva de género, por un total de $3,343,758,535.94 equivale a un avance de 93.1 por ciento respecto al presupuesto calendarizado en el periodo ($3,590,185,639). Con este resultado, el nivel de gasto realizado con enfoque de género se ubica dentro del parámetro comprometido. Variables explicativas: 1) Al cierre del tercer trimestre, de las 14,580 solicitudes de becas recibidas, únicamente 47,8 por ciento correspondió a solicitantes mujeres.</t>
    </r>
  </si>
  <si>
    <r>
      <t>Acciones de mejora para el siguiente periodo
UR:</t>
    </r>
    <r>
      <rPr>
        <sz val="10"/>
        <rFont val="Montserrat"/>
      </rPr>
      <t xml:space="preserve"> 90X
El CONACYT mantiene el compromiso firme de impulsar estrategias de difusión para aumentar la participación femenina en los posgrados de calidad, tanto a instituciones nacionales como al extranjero. </t>
    </r>
  </si>
  <si>
    <r>
      <t>Acciones realizadas en el periodo
UR:</t>
    </r>
    <r>
      <rPr>
        <sz val="10"/>
        <rFont val="Montserrat"/>
      </rPr>
      <t xml:space="preserve"> 90X
Resultados de la Convocatoria Programa de Fortalecimiento Académico para Indígenas Apoyos Complementarios para Mujeres Indígenas Becarias CONACYT. Se recibieron 448 solicitudes, de las cuales: 86 solicitudes no cumplieron con los requisitos de la convocatoria, 243 solicitudes cumplen con los criterios establecidos para el Apoyo para adquisición de equipo de cómputo (tipo 1), 118 solicitudes cumplen con los criterios establecidos para el Apoyo para gastos de operación de su proyecto de investigación para optar por el grado académico (tipo 2), 122 solicitudes cumplen con los criterios establecidos para el Apoyo para llevar a cabo los trámites para obtención del grado (tipo 3). En total se aprobaron 362 solicitudes, de las cuales una solicitud no formalizo debido a la vigencia de su firma electrónica y posteriormente se aprobó una reconsideración del apoyo 3, quedado en el mismo número de apoyos otorgados (362).   ;  Resultados de la Convocatoria 2019(1). Apoyo a Madres mexicanas Jefas de Familia para Fortalecer su Desarrollo Profesional, se informa lo siguiente:    Total de solicitudes recibidas: 2,048  Solicitudes que no cumplieron con los requisitos señalados en la convocatoria: 1,264  Nuevas becas asignadas: 784  Total de nuevas becas formalizadas: 749</t>
    </r>
  </si>
  <si>
    <r>
      <t>Justificación de diferencia de avances con respecto a las metas programadas
UR:</t>
    </r>
    <r>
      <rPr>
        <sz val="10"/>
        <rFont val="Montserrat"/>
      </rPr>
      <t xml:space="preserve"> 90X
En los trimestres anteriores se reportó que 925 becarias asignadas en los años 2016, 2017 y 2018 tienen una fecha de término de beca dentro del período de enero a diciembre, 2019, sin embargo, se detectó un caso en donde la fecha correcta de término es el 31/01/2020, por lo que la base del indicador reportado en el Anexo 2 se modifica de 925 a 924;  Derivado de la publicación de resultados de la Convocatoria del Programa de Fortalecimiento Académico para Indígenas Apoyos Complementarios para Mujeres Indígenas Becarias CONACYT 2019 se han recibido 243 Informes técnicos y financieros del Apoyo 1.  Respecto a los Apoyos 2 y 3, conforme a los Lineamientos que rigen el Programa se tiene establecida como fecha límite el 30 de noviembre del presente para la recepción de los informes técnicos y financieros.</t>
    </r>
  </si>
  <si>
    <r>
      <t>Acciones de mejora para el siguiente periodo
UR:</t>
    </r>
    <r>
      <rPr>
        <sz val="10"/>
        <rFont val="Montserrat"/>
      </rPr>
      <t xml:space="preserve"> 90X
Se prevee que para el último trimestre estará en operación el aplicativo informático que permitirá la formalización de convenios de continuidad de los apoyos y/o convenios modificatorios. Asimismo, se iniciará el desarrollo de los módulos de seguimiento y cierre.;  Se prevé el desarrollo del módulo de seguimiento para ambos programas en que los usuarios podrán ingresar sus informes técnicos, financieros y auditados para que estén listo en la siguiente convocatoria 2020.</t>
    </r>
  </si>
  <si>
    <r>
      <t>Acciones realizadas en el periodo
UR:</t>
    </r>
    <r>
      <rPr>
        <sz val="10"/>
        <rFont val="Montserrat"/>
      </rPr>
      <t xml:space="preserve"> 112
9. Se mantiene actualizado el Micrositio de Igualdad de Género (http://uig.cndh.org.mx/), con informes de las actividades de capacitación, promoción y sensibilización, realizadas por la UIG con el personal. Asimismo, en el Micrositio se difunden materiales informativos para el personal respecto a los derechos de las mujeres y la perspectiva de género.  10. El 3 de julio se llevó a cabo el seminario ?Género, Interseccionalidad y Derechos Humanos? con ponencias realizadas por expertos y expertas de Programas de Atención Especiales de la CNDH: Programa de Sexualidad, Salud y VIH, Programa contra la Trata de Personas, Programa de asuntos de la niñez y familia, Programa de Atención a la Discapacidad Programa de agravios a periodistas y defensores de derechos humanos.  11. El 30 de septiembre fue publicada dentro la plataforma de educación a distancia Educa CNDH, el curso en línea ?Género, masculinidades y uso del lenguaje incluyente y no sexista?, cuyos contenidos fueron elaborados por la U;  ACCIONES REALIZADAS EN EL PERIODO ENERO A SEPTIEMBRE DE 2019.    1. La Unidad de Igualdad de Género tiene aprobado el plan de trabajo 2019, mismo que se inscribe en la Política de Igualdad de Género 2017-2019 y en el Programa de Cultura Institucional de Igualdad, No discriminación e Inclusión 2017-2019.  2. Los temas centrales para las acciones de capacitación, sensibilización, promoción y difusión para el 2019 son la perspectiva de género, la prevención de la violencia de género, el lenguaje incluyente y no sexista, las nuevas masculinidades, la no discriminación y la inclusión.  3. Durante el periodo reportado, se han capacitado a un total de 639 integrantes del personal de la CNDH, (373 mujeres y 266 hombres).</t>
    </r>
  </si>
  <si>
    <r>
      <t>Justificación de diferencia de avances con respecto a las metas programadas
UR:</t>
    </r>
    <r>
      <rPr>
        <sz val="10"/>
        <rFont val="Montserrat"/>
      </rPr>
      <t xml:space="preserve"> 112
Indicador 2. ?Porcentaje de hombres capacitados en materia de género, lenguaje incluyente, no sexista y erradicar la discriminación y violencia.? Del total de los 263 hombres que debieron ser capacitados para este periodo, fueron capacitados 266, lo que significa que alcanzamos el 101.14 por ciento de la meta programada. ;  VARIACIÓN PRESUPUESTAL:    Al tercer trimestre de 2019, se ejercieron 2.2 millones de pesos, equivalentes al 54.99 por ciento respecto de los 4.0 millones de pesos programados. La diferencia se identifica principalmente en recursos en compromiso por un monto de 0.767 millones de pesos, que reportarían un 74.17 por ciento de ejercido. Lo anterior se debe a que diversas actividades de capacitación se reprogramaron para el cuarto semestre del 2019; asimismo existen actividades de difusión y materiales de divulgación programados para concluir en el último trimestre del año.;  Indicador 3. Porcentaje del personal que manifiesta que incrementa sus conocimientos sobre la p;  JUSTIFICACIÓN DE DIFERENCIA DE AVANCE CON RESPECTO A LAS METAS PROGRAMADAS:    Indicador 1 ?Porcentaje de mujeres capacitadas en materia de género, lenguaje incluyente, no sexista y erradicar la discriminación y violencia?.  Del total de las 243 mujeres que debieron ser capacitadas para este periodo, fueron capacitadas 373, lo que da un avance en el cumplimiento de 153.50 por ciento de la meta programada. </t>
    </r>
  </si>
  <si>
    <r>
      <t>Acciones de mejora para el siguiente periodo
UR:</t>
    </r>
    <r>
      <rPr>
        <sz val="10"/>
        <rFont val="Montserrat"/>
      </rPr>
      <t xml:space="preserve"> 112
ACCIONES DE MEJORA PARA EL SIGUIENTE PERIODO:    El Cuarto Trimestre se realizan una campaña importante para prevenir el hostigamiento y acoso sexual mediante cursos, infografías electrónicas y carteles. Asimismo, se difundirá la publicación electrónica ABC de género y las masculinidades y se hará promoción del curso en la Plataforma EDUCA CNDH del curso sobre ?Género, masculinidades y lenguaje incluyente y no sexista?</t>
    </r>
  </si>
  <si>
    <r>
      <t>Acciones realizadas en el periodo
UR:</t>
    </r>
    <r>
      <rPr>
        <sz val="10"/>
        <rFont val="Montserrat"/>
      </rPr>
      <t xml:space="preserve"> 104
Las acciones realizadas al tercer trimestre, en los Indicadores de Resultados, se explican en el archivo del Anexo 2 Información Cualitativa, presentado por la Cuarta Visitaduría General, en el Apartado ACCIONES REALIZADAS EN EL PERIODO ENERO A SEPTIEMBRE DE 2019</t>
    </r>
  </si>
  <si>
    <r>
      <t>Justificación de diferencia de avances con respecto a las metas programadas
UR:</t>
    </r>
    <r>
      <rPr>
        <sz val="10"/>
        <rFont val="Montserrat"/>
      </rPr>
      <t xml:space="preserve"> 104
JUSTIFICACIÓN DE DIFERENCIA DE AVANCE CON RESPECTO A LAS METAS PROGRAMADAS:    Se presenta la explicación de la variación en los indicadores para resultados, en el orden respecto al cumplimiento de la meta superior al 100.0 por ciento de mayor al menor porcentaje alcanzado.    (La información se complementa en el Anexo 3 Notas Adicionales al tercer trimestre de 2019, en el archivo presentado por la Cuarta Visitaduría General);  VARIACIÓN PRESUPUESTAL:    Para el tercer trimestre de 2019, se ejercieron 17.26 millones de pesos, equivalentes al 71.26 por ciento respecto de los 24.7 millones de pesos programados. La diferencia se identifica principalmente en recursos en compromiso por un monto de 5.26 millones de pesos, que reportarían un 92.55 por ciento de ejercido. Lo anterior, en virtud de que algunas acciones de promoción y seguimiento, como son reuniones regionales de observancia de la política de igualdad entre mujeres y hombres, conferencias y estudios, conllevan un proceso de programación y desarrollo, proceso en el cual nos encontramos para poder ejecutarse en el último trimestre de 2019.  Asimismo, se tiene una ampliación para reforzar las acciones del desarrollo de estudios y proyectos.</t>
    </r>
  </si>
  <si>
    <r>
      <t>Acciones de mejora para el siguiente periodo
UR:</t>
    </r>
    <r>
      <rPr>
        <sz val="10"/>
        <rFont val="Montserrat"/>
      </rPr>
      <t xml:space="preserve"> 104
Al momento de este informe trimestral, no se cuentan con Accione de Mejora que reportar.</t>
    </r>
  </si>
  <si>
    <r>
      <t>Acciones realizadas en el periodo
UR:</t>
    </r>
    <r>
      <rPr>
        <sz val="10"/>
        <rFont val="Montserrat"/>
      </rPr>
      <t xml:space="preserve"> 114
Durante el tercer trimestre se inscribieron 1609 Miembros del Servicio Profesional Electoral Nacional, de los Sistemas INE y OPLE, para capacitarse en 6 cursos en materia de equidad de género.  De éstos, 156 Miembros del Servicio han concluido satisfactoriamente su participación durante el tercer trimestre, en los cursos:  Fiscalización con Perspectiva de Género al Financiamiento Ordinario; Módulo I. Perspectiva de Género: Mujeres y Democracia; Módulo II. Perspectiva de género: Derechos Humanos de las Mujeres; Módulo III. Igualdad entre géneros y la diversidad como valor; Módulo IV. Género y Violencia: El derecho de las Mujeres a una Vida Libre de Violencia; Módulo VI. La violencia política contra las mujeres en razón de género (perteneciente al 3er.Taller Virtual en Materia de Delitos Electorales)
</t>
    </r>
    <r>
      <rPr>
        <b/>
        <sz val="10"/>
        <rFont val="Montserrat"/>
      </rPr>
      <t>UR:</t>
    </r>
    <r>
      <rPr>
        <sz val="10"/>
        <rFont val="Montserrat"/>
      </rPr>
      <t xml:space="preserve"> 120
El proveedor remitió los manuales de operación del aplicativo, de este modo el personal de la Coordinación Operativa llevo a cabo actualizaciones, pruebas y capacitaciones necesarias respecto de su funcionamiento, en las que se detectaron incidencias en cuanto a la autenticación de usuarios, descarga automática de procesos y catálogos y del llenado en la creación de una encuesta. Cabe señalar, que durante las pruebas uno de los dispositivos móviles se encontraba sin servicio de datos, por lo que se remitió al proveedor para aplicar la garantía del servicio.    De las 229 actividades verificadas por el personal de la UTF a nivel nacional, 85 se realizaron con el aplicativo en dispositivos móviles. A continuación, se detalla la cobertura por mes. Julio : 12 Agosto: 30 y Septiembre: 43  </t>
    </r>
  </si>
  <si>
    <r>
      <t>Justificación de diferencia de avances con respecto a las metas programadas
UR:</t>
    </r>
    <r>
      <rPr>
        <sz val="10"/>
        <rFont val="Montserrat"/>
      </rPr>
      <t xml:space="preserve"> 114
No se reporta avances en el indicador, ya que la meta es anual, por lo que no existen diferencias en el periodo que se informa.
</t>
    </r>
    <r>
      <rPr>
        <b/>
        <sz val="10"/>
        <rFont val="Montserrat"/>
      </rPr>
      <t>UR:</t>
    </r>
    <r>
      <rPr>
        <sz val="10"/>
        <rFont val="Montserrat"/>
      </rPr>
      <t xml:space="preserve"> 120
La diferencia de avances en el tercer trimestre, se debe a que, derivado de las pruebas, actualizaciones y capacitaciones, el personal de la Coordinación Operativa, solicitó apoyo al proveedor para atender lo siguiente:  ? Actualizar el aplicativo y los usuarios de los 22 dispositivos móviles.  ? Corregir errores en las encuestas, al sincronizar los datos capturados con el portal SIMEI, tales como: falta de firmas de los testigos, evidencia fotográfica, fechas y domicilios.  ? Alta y baja de usuarios, derivados de los cambios internos del personal.    También la diferencia radica, en que el personal de la UTF se encontraba en la etapa final de la fiscalización a los informes anuales de partidos y agrupaciones políticas, cuenta con un presupuesto reducido para cubrir eventos en municipios alejados que generen gastos por el concepto de viáticos; además de que, se en el trimestre se otorgó el primer periodo vacacional del año. Por lo anterior, existe una diferencia en el avance físico programado y el realizado, de 32 visitas realizadas con los dispositivos móviles.  </t>
    </r>
  </si>
  <si>
    <r>
      <t>Acciones de mejora para el siguiente periodo
UR:</t>
    </r>
    <r>
      <rPr>
        <sz val="10"/>
        <rFont val="Montserrat"/>
      </rPr>
      <t xml:space="preserve"> 114
Se estima que en el último trimestre del año se alcanzará la meta, en virtud de que se tiene programado que 1,437 Miembros del Servicio Profesional Electoral Nacional concluyan su capacitación en el curso Violencia Política contra las Mujeres.
</t>
    </r>
    <r>
      <rPr>
        <b/>
        <sz val="10"/>
        <rFont val="Montserrat"/>
      </rPr>
      <t>UR:</t>
    </r>
    <r>
      <rPr>
        <sz val="10"/>
        <rFont val="Montserrat"/>
      </rPr>
      <t xml:space="preserve"> 120
Para la ejecución del proyecto del ejercicio 2019,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</si>
  <si>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104
A petición de la Comisión Temporal para el Fortalecimiento de la Igualdad de Género y No Discriminación en la Participación Política, en el Marco del Proceso Electoral 2017-2018,el  ?Estudio de interseccionalidad: perspectiva de género en la cobertura de los medios en el marco del Proceso Federal 2017-2018?, fue publicado en la biblioteca digital del Instituto Nacional Electoral y está disponible en: http://bit.ly/2OjIgAi.     Durante la Novena Sesión Ordinaria de la Comisión Temporal para el Fortalecimiento de la Igualdad de Género y No Discriminación en la Participación Política, en el Marco del Proceso Electoral 2017-2018 realizada el 6 de septiembre ?y con la cual concluyeron los trabajos de dicha Comisión-, fueron presentadas todas las actividades realizadas por la CNCS en la materia. Éstas fueron integradas en el ?Informe Final del Plan de Trabajo y actividades? de la Comisión (punto 9), mismo que también se presentó ante el Consejo General del Instituto en la Sesión Extraordinaria celebrada el 18 de septiembre (punto 1.7).    La CNCS remitió el informe ?Violencia política de género en la comunicación política durante el Proceso Electoral Local 2018-2019? ?el cual se integró como parte de los trabajos de la Comisión Temporal para el Fortalecimiento de la Igualdad de Género y No Discriminación en la Participación Política, en el Marco del Proceso Electoral 2017-2018. Si bien el estudio fue remitido a la Comisión mencionada, se esperan comentarios y/o sugerencias al contenido, por lo que se presentará durante la instalación de la Comisión para el fortalecimiento de la igualdad de género y no discriminación en la participación política.  </t>
    </r>
  </si>
  <si>
    <r>
      <t>Justificación de diferencia de avances con respecto a las metas programadas
UR:</t>
    </r>
    <r>
      <rPr>
        <sz val="10"/>
        <rFont val="Montserrat"/>
      </rPr>
      <t xml:space="preserve"> 104
No hay diferencia conforme a la meta anual programada en el indicador.</t>
    </r>
  </si>
  <si>
    <r>
      <t>Acciones de mejora para el siguiente periodo
UR:</t>
    </r>
    <r>
      <rPr>
        <sz val="10"/>
        <rFont val="Montserrat"/>
      </rPr>
      <t xml:space="preserve"> 104
Mantener de forma permanente la capacitación y sensibilización sobre el tema para el personal que participa en el proyecto, con el propósito de facilitar el análisis de la información y optimizar la calidad del mismo.   Considerar observaciones y comentarios de especialistas que integran la Comisión a fin de complementar y mantener actualizada la información de los análisis.  Atender observaciones en los estudios reportados en trimestres anteriores, ?Perspectiva de género en la cobertura de los medios en el Proceso Electoral 2017-2018? y ?Violencia de género en la cobertura informativa y en el uso de medios alternativos de comunicación de las candidaturas para las elecciones federales de 2018?, para afinar futuros proyectos.   </t>
    </r>
  </si>
  <si>
    <r>
      <t>Acciones realizadas en el periodo
UR:</t>
    </r>
    <r>
      <rPr>
        <sz val="10"/>
        <rFont val="Montserrat"/>
      </rPr>
      <t xml:space="preserve"> 120
Indicador: Observaciones promedio de la revisión a los Programas Anuales de Trabajo recibidos. Con las 9 personas contratadas, de las cuales 3 desempeñan el puesto de ?Líder de Fiscalización con perspectiva de género? y 6 el puesto de ?Analista de Apoyo a la Fiscalización y Proyectos?; colaboraron con el personal de la Coordinación Operativa de la UTF, para realizar el análisis cualitativo y cuantitativo de la información contenida en los Programas Anuales de Trabajo (PAT) que presenten los partidos políticos nacionales y locales en el ejercicio 2019.    En este tercer trimestre, se analizaron 487 PAT iniciales y 453 modificaciones, que en su conjunto representan 940 PAT, de los cuales 482 son de actividades específicas, 418 son de capacitación, promoción y desarrollo del liderazgo político de las mujeres, y 40 de liderazgos juveniles, de los que, se emitieron recomendaciones a 7 partidos políticos nacionales y 238 partidos con acreditación local, respecto de sus PAT presentados por ru;  Indicador: Porcentaje de actividades de género realizadas para la generación de líneas de acción y programas que fortalezcan la fiscalización con perspectiva de género.  Activ. 1 Encuentro para fomentar la inclusión política de las y los jóvenes, generando acciones y programas que fortalezcan su participación política desde el gasto programado Se replanteó el programa del evento, las personas moderadoras y panelistas, así como la población objetivo; a efecto de plantear la propuesta con el Presidente de la Comisión de Fiscalización y la Titular de la UTIGyND, con el propósito de coadyuvar con otras áreas del Instituto para enriquecer el contenido y alcance del evento.  Se determinaron los servicios requeridos para la realización del evento, se solicitó cotización con el área responsable de la logística y eventos de la DEA; se envió para revisión la solicitud de cambio de fecha de término de la actividad, para que finalizará el 31 de diciembre de 2019.  Activ. 6(antes 2) Estudio comparado de los resultados y logros alcanzados por los partidos políticos mediante los Programas Anuales de Trabajo del rubro de capacitación, promoción y desarrollo del liderazgo político de las mujeres del ejercicio 2016 respecto del 2017.  Se solicitó al área de adquisiciones de la DEA, llevar a cabo la investigación de mercado paraidentificar los posibles proveedores y los costos del servicio a contratar. Se recibieron cuatro propuestas técnico económicas, las cuales serán analizadas para continuar con el procedimiento de contratación.  Activ. 3 Segundo encuentro para el fortalecimiento de la rendición de cuentas del ejercicio del gasto programado, con el fin de identificar líneas de acción que garanticen la aplicación de recursos de manera eficiente y eficaz.  La UTF replanteó el anexo técnico que servirá de base para definir el contenido y temas a abordar, determinando la población objetivo, el personal que integrará los paneles y la logística para la contratación de proveedores. 
</t>
    </r>
    <r>
      <rPr>
        <b/>
        <sz val="10"/>
        <rFont val="Montserrat"/>
      </rPr>
      <t>UR:</t>
    </r>
    <r>
      <rPr>
        <sz val="10"/>
        <rFont val="Montserrat"/>
      </rPr>
      <t xml:space="preserve"> 112
Para el indicador: Análisis de la participación y la trayectoria de mujeres en los partidos políticos en México, se sostuvo una reunión inicial con el equipo investigador en la que se estableció la dinámica de trabajo en los meses por venir. Asimismo, se recibieron los primeros dos entregables conforme a lo establecido en el anexo técnico del contrato suscrito con la institución: el plan de trabajo y la base de datos de los órganos directivos nacionales y locales de los nueve partidos políticos nacionales objeto de análisis.     Por otro lado, se concluyó la etapa de las entrevistas a realizar, por lo que ya se transitó a la etapa de análisis y trabajo de gabinete.     En el ámbito administrativo, se realizó y concluyó el trámite para la liberación del primer pago, conforme lo establecido en el anexo técnico del contrato.    ;  Para el indicador Análisis de violencia contra las mujeres, estereotipos e igualdad de género en los promocionales de los partidos políticos y co</t>
    </r>
  </si>
  <si>
    <r>
      <t>Justificación de diferencia de avances con respecto a las metas programadas
UR:</t>
    </r>
    <r>
      <rPr>
        <sz val="10"/>
        <rFont val="Montserrat"/>
      </rPr>
      <t xml:space="preserve"> 120
Para el Indicador Observaciones promedio de la revisión a los Programas Anuales de Trabajo recibidos  Se observa una diferencia de avance realizado por arriba del programado, en razón de que se recibieron mas PAT de los esperados.     Asimismo, se modificó el denominador respecto a la cifra reportada inicialmente en la carga del indicador toda vez que derivado de los últimos procesos electorales federales y locales, algunos partidos políticos perdieron el registro y en consecuencia ya no se encuentran obligados a ejercer recursos del gasto programado. ;  Para el indicador Porcentaje de actividades de género realizadas para la generación de líneas de acción y programas que fortalezcan la fiscalización con perspectiva de género, no hay diferencia de avances, la frecuencia de medición para este proyecto se determinó con una periodicidad anual, por lo cual hasta el momento no se refleja avance programado o realizado, sin embargo toda vez que se solicitó al área encargada del seguimiento a la Cartera Institucional de Proyectos, de la DEA; realizar el cambio en las fechas de conclusión de las actividades para el 31 de diciembre de 2019.
</t>
    </r>
    <r>
      <rPr>
        <b/>
        <sz val="10"/>
        <rFont val="Montserrat"/>
      </rPr>
      <t>UR:</t>
    </r>
    <r>
      <rPr>
        <sz val="10"/>
        <rFont val="Montserrat"/>
      </rPr>
      <t xml:space="preserve"> 112
En el caso del primer indicado: Porcentaje de estudios finalizados, cabe señalar que su medición es anual y no trimestral, por lo que se espera cumplir con el 100% hacia finales de año en razón de que se refiere a la finalización de los cuatro estudios programados. ;  En el caso de los indicadores dos, tres  cuatro y cinco, el trimestre anterior se reportó un retraso en el inicio de las actividades debido a los tiempos prolongados en la obtención de propuestas técnicas y económicas por parte de proveedores y en la elaboración de los trámites administrativos para la adjudicación de los contratos. En ese sentido, la realización de los trabajos sufrió un retraso natural como consecuencia. Sin embargo, se contempla cumplir con la meta comprometida hacia el cuarto trimestre del año.  </t>
    </r>
  </si>
  <si>
    <r>
      <t>Acciones de mejora para el siguiente periodo
UR:</t>
    </r>
    <r>
      <rPr>
        <sz val="10"/>
        <rFont val="Montserrat"/>
      </rPr>
      <t xml:space="preserve"> 120
Para la ejecución del proyecto del ejercicio 2019,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112
Se realizará un seguimiento puntual y estricto a los proveedores para asegurar el cumplimiento de las metas en los tiempos comprometidos.</t>
    </r>
  </si>
  <si>
    <r>
      <t>Acciones realizadas en el periodo
UR:</t>
    </r>
    <r>
      <rPr>
        <sz val="10"/>
        <rFont val="Montserrat"/>
      </rPr>
      <t xml:space="preserve"> 122
Durante el tercer trimestre se realizaron las siguientes actividades: - Taller ?Documentación de afectaciones psicológicas por violencia laboral?, dirigido al personal del Instituto que da seguimiento a los casos HASL.  - Conclusión de la implementación y seguimiento a la evaluación del ?Programa de formación para desarrollar ambientes laborales libre de violencia y discriminación en los órganos desconcentrados?, cuyo objetivo es desarrollar en el personal de mando superior habilidades para promover conductas asertivas, dirigidas a disminuir algunas de las causas que dan lugar al acoso y hostigamiento en sus equipos de trabajo.  - Seguimiento a la difusión de la campaña gráfica ?¿Lo tenemos claro? Que sí y que no es hostigamiento y acoso laboral y sexual?.  - ?Diálogos sobre participación y representación política desde la perspectiva intercultural: Acciones para el ejercicio efectivo de los Derechos Políticos del Pueblo Afromexicano?, en Cuajinicuilapa, Guerrero.  - Seguimiento a la sensibilización en materia de masculinidades, con la Conferencia ?El poder de las Historias?  - Difusión de la campaña ?El poder también es cosa de mujeres?  - Seguimiento a la Red de Mujeres Electas  - Planeación del Tercer Encuentro de la Asociación de Magistradas Electorales de las Américas  
</t>
    </r>
    <r>
      <rPr>
        <b/>
        <sz val="10"/>
        <rFont val="Montserrat"/>
      </rPr>
      <t>UR:</t>
    </r>
    <r>
      <rPr>
        <sz val="10"/>
        <rFont val="Montserrat"/>
      </rPr>
      <t xml:space="preserve"> 123
Indicador Porcentaje de informes estadísticos realizados.  ? El 20 de agosto de 2019, se llevó a cabo una Reunión de Coordinación y Evaluación de los Procesos Electorales Locales en la cual se invitó a Consejeras y Consejeros Electorales del INE y Consejeras y Consejeros Presidentes de los OPL, así como Delegadas y Delegados del INE; y se trataron temas respecto de los siguiente:     #61485; Acciones afirmativas en Materia de Paridad de Género (Sentencias relevantes, registro de candidaturas e integración paritaria de órganos de representación).   #61485; Medidas de inclusión en los Procesos Electorales para los grupos en situación de vulnerabilidad (con énfasis en las personas indígenas, afromexicanas y trans).   #61485; Implementación del ?Protocolo para adoptar las medidas tendientes a garantizar a las personas trans el ejercicio del voto en igualdad de condiciones sin discriminación en todos los tipos de elección y mecanismos de participación ciudadana?.    ? Informe de candidatura;  Para el Indicador: Porcentaje de Designaciones de Consejeras Electorales en los OPL.  El artículo 7, numerales 1 y 2 del Reglamento del Instituto Nacional Electoral para la Designación y Remoción de las y los Consejeros Presidentes y las y los Consejeros Electorales de los Organismos Públicos Locales Electorales, señala que el proceso de selección incluirá una serie de etapas, siendo las que se señalan a continuación:    ? Convocatoria pública; En cumplimiento de la normativa aplicable, el Consejo General emitió, el 08 de julio de 2019, el Acuerdo INE/CG344/2019, el 28 de agosto de 2019 el Acuerdo INE/CG389/2019 y el INE/CG406/2019, mediante los cuales se aprobaron las Convocatorias correspondientes de Michoacán, Nayarit, Oaxaca, Puebla, Sonora, Tamaulipas y Veracruz, respectivamente.    ? Registro de aspirantes y cotejo documental; El registro de las y los aspirantes se llevó a cabo del 05 al 30 de agosto de 2019, para las y los aspirantes en las entidades de Oaxaca, Tamaulipas y Veracruz, para las y los aspirantes en las entidades de Sonora se llevó a cabo del 29 de agosto al 20 de septiembre de 2019,mientras que, para las y los aspirantes en las entidades de Michoacán, Nayarit y Puebla, transcurrió del 29 de agosto al 23 de septiembre de 2019, tomando en cuenta que la referida etapa concluyó con la entrega de los formatos y documentación solicitada en cada una de las Convocatorias:    ? Verificación de los requisitos legales; La Comisión dispuso un grupo de trabajo para la revisión de los expedientes de las y los aspirantes registrados. (Está en proceso que la Comisión de Vinculación con los Organismos Públicos Locales apruebe el número de aspirantes que</t>
    </r>
  </si>
  <si>
    <r>
      <t>Justificación de diferencia de avances con respecto a las metas programadas
UR:</t>
    </r>
    <r>
      <rPr>
        <sz val="10"/>
        <rFont val="Montserrat"/>
      </rPr>
      <t xml:space="preserve"> 122
Para el indicador: Porcentaje de acciones de vinculación realizadas para promover la igualdad sustantiva y ambientes laborales libres de violencia al interior del INE, se reporta un atraso, toda vez que las actividades calendarizadas se han pospuesto por dar prioridad a temas referentes a Proceso Electoral o al desgaste laboral, por lo que las reuniones de trabajo internas para la rendición de cuentas se llevarán a cabo en el último trimestre.;  Para el indicador: Porcentaje de acciones de difusión realizadas para promover la igualdad sustantiva y ambientes laborales libres de violencia al interior del INE, su meta es semestral, por lo que no se reporta avance en la misma para el tercer trimestre.;  Para los indicadores: Porcentaje de capacitación para promover la igualdad sustantiva y ambientes laborales libres de violencia al interior del INE y Porcentaje de difusión para promover la igualdad sustantiva y ambientes laborales libres de violencia al interior del INE, sus metas son anua;  En los indicadores:   Porcentaje de acciones de capacitación realizadas para promover la igualdad sustantiva y ambientes laborales libres de violencia al interior del INE,  Porcentaje de actividades de capacitación y sensibilización realizadas para promover la igualdad en el ejercicio de los derechos político-electorales,   Porcentaje de capacitación y sensibilización para promover la igualdad en el ejercicio de los derechos político-electorales y,  Porcentaje de actividades de difusión realizadas para promover la igualdad en el ejercicio de los derechos político-electorales  se presentan avances para el tercer trimestre que dan origen a un cumplimiento mayor al de la meta establecida, toda vez que se concluyeron algunas actividades que estaban consideradas realizarlas en el tercer o cuarto trimestre, pero por el Proceso Extraordinario en Puebla se dio prioridad para su realización.
</t>
    </r>
    <r>
      <rPr>
        <b/>
        <sz val="10"/>
        <rFont val="Montserrat"/>
      </rPr>
      <t>UR:</t>
    </r>
    <r>
      <rPr>
        <sz val="10"/>
        <rFont val="Montserrat"/>
      </rPr>
      <t xml:space="preserve"> 123
Indicador: Porcentaje de informes estadísticos realizados sin comentarios ya que el avance es anual.;  Indicador: Porcentaje de Designaciones de Consejeras Electorales en los OPL, sin comentarios ya que el avance es anual.</t>
    </r>
  </si>
  <si>
    <r>
      <t>Acciones de mejora para el siguiente periodo
UR:</t>
    </r>
    <r>
      <rPr>
        <sz val="10"/>
        <rFont val="Montserrat"/>
      </rPr>
      <t xml:space="preserve"> 122
Agilizar los trámites administrativos para que los proyectos se cumplan en tiempo y forma.
</t>
    </r>
    <r>
      <rPr>
        <b/>
        <sz val="10"/>
        <rFont val="Montserrat"/>
      </rPr>
      <t>UR:</t>
    </r>
    <r>
      <rPr>
        <sz val="10"/>
        <rFont val="Montserrat"/>
      </rPr>
      <t xml:space="preserve"> 123
Sin información</t>
    </r>
  </si>
  <si>
    <r>
      <t>Acciones realizadas en el periodo
UR:</t>
    </r>
    <r>
      <rPr>
        <sz val="10"/>
        <rFont val="Montserrat"/>
      </rPr>
      <t xml:space="preserve"> 115
Para el indicador: Porcentaje de eventos de difusión realizados. Comenzaron los trámites para la producción audiovisual de una serie que constará de cinco episodios con una duración máxima de 5? (cinco minutos) y mínima de 2?30?? (dos minutos treinta segundos) cada uno; el material será difundido en redes sociales. La producción mostrará relatos de mujeres en diferentes contextos, regiones del país, clases sociales, edades y generaciones, en los que se promueva la igualdad entre mujeres y hombres a partir de la diferencia entre los géneros y que motiven a las primeras a identificar sus derechos, y a la toma de acciones para defenderlos y ejercerlos.;  Para el indicador: Porcentaje de participantes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  Para el indicador: Porcentaje de acciones para promover la participación y el ejercicio de derechos políticos de las mujeres. Se realizó el análisis de los resultados a partir de fichas tomando como insumo; informes finales de las organizaciones,agendas de género, sistematización de la experiencia, minutas, etc. Se dio prioridad a los 22 informes de las OSC que presentaron proyectos de continuidad (se anexan los 22 análisis).  Se generó una estrategia de seguimiento cercana para identificar las debilidades de las organizaciones en la implementación de los proyectos y verificar que la población atendida es la adecuada para el tipo de proyecto. Se verificó que el manejo del recurso público sea eficiente y se ejerza con austeridad y se integrará una carpeta con:   ?Informes trimestrales sobre los avances en el desarrollo de las actividades acordadas que incluya el monitoreo y la gestión de riesgos.   ?Informe final con las actividades realizadas para el seguimiento a los proyectos, la estrategia de seguimiento utilizada y en qué consistió, la utilidad del seguimiento para la implementación de los proyectos, porcentaje de proyectos que cumplieron con las metas planteadas y los resultados de los proyectos.  ?Documento de sistematización indicando las actividades y resultados del proyecto que incluya evidencia documental.  ?Evaluación final enfocada al desempeño de las OSC respecto al cumplimiento de objetivos y metas.   Se publicó la convocatoria del mismo programa, y los resultados de las 32 OSC ganadoras.  Para la edición del Programa 2019 se recibieron 161 proyectos, de los cuales 145 se recibieron en tiempo, se registraron asignándoles un número de folio, 22 se registraron como proyectos de continuidad y 117 proyectos cumplieron con todos los requisitos y fueron dictaminados.  Del 2 al 4 de octubre se llevará a cabo el encuentro nacional y taller de generación de indicadores y metodología a las 32 representantes de OSC que resultaron beneficiadas en 2019. </t>
    </r>
  </si>
  <si>
    <r>
      <t>Justificación de diferencia de avances con respecto a las metas programadas
UR:</t>
    </r>
    <r>
      <rPr>
        <sz val="10"/>
        <rFont val="Montserrat"/>
      </rPr>
      <t xml:space="preserve"> 115
Para el indicador: Porcentaje de eventos de difusión realizados, la metas es anual, por lo que no se reporta avance en la meta al periodo que se informa.;  Para el indicador: Porcentaje de acciones para promover la participación y el ejercicio de derechos políticos de las mujeres. En los primeros días del mes de octubre se regularizará el avance físico realizado.  Se modifica la información relativa al avance físico programado del indicador 2 debido a que la información capturada originalmente no coincide con la ponderación que fue aprobada en portal del Anexo de Erogaciones para la Igualdad entre Mujeres y Hombres del Instituto Nacional de las Mujeres.;  Para el indicador: Porcentaje de participantes en actividades para promover la participación de las mujeres en distintas vertientes. Se destaca un avance considerable en comparación al segundo trimestre derivado del trabajo de revisión y seguimiento en las inconsistencias y soportes documentales de talleres de capacitación. Se estima que la diferencia con respecto a la meta corresponde, en parte, a la información que queda pendiente de entrega por parte de algunas OSC pero se calcula que se superará la meta.</t>
    </r>
  </si>
  <si>
    <r>
      <t>Acciones de mejora para el siguiente periodo
UR:</t>
    </r>
    <r>
      <rPr>
        <sz val="10"/>
        <rFont val="Montserrat"/>
      </rPr>
      <t xml:space="preserve"> 115
Para el indicador: Porcentaje de acciones para promover la participación y el ejercicio de derechos políticos de las mujeres. Se llevará a cabo en tiempo y forma la revisión de la documentación enviada para verificar que cumplen con los requisitos para participar.;  Para el indicador: Porcentaje de participantes en actividades para promover la participación de las mujeres en distintas vertientes. Se trabaja en la verificación de compromisos planteados en los proyectos, revisión de informes parciales y cotejo de listados de talleres impartidos.</t>
    </r>
  </si>
  <si>
    <r>
      <t>Acciones realizadas en el periodo
UR:</t>
    </r>
    <r>
      <rPr>
        <sz val="10"/>
        <rFont val="Montserrat"/>
      </rPr>
      <t xml:space="preserve"> 116
Se capacito a capacitación 223 trabajadoras/res de la rama administrativa (que obtuvo calificación mínima de 8) a nivel nacional del Instituto Nacional Electoral, mediante el desarrollo de 21 cursos en modalidad presencial. Con este informe se concluye con el programa de capacitación, el cual se desarrolló en un periodo de mayo a julio de 2019. Se logró la capacitación en total de 1736 trabajadora/res, rebasando la meta establecida de capacitar a 1,635.</t>
    </r>
  </si>
  <si>
    <r>
      <t>Justificación de diferencia de avances con respecto a las metas programadas
UR:</t>
    </r>
    <r>
      <rPr>
        <sz val="10"/>
        <rFont val="Montserrat"/>
      </rPr>
      <t xml:space="preserve"> 116
Se logró la capacitación en total de 1736 trabajadora/res, rebasando la meta establecida de capacitar a 1,635.</t>
    </r>
  </si>
  <si>
    <r>
      <t>Acciones de mejora para el siguiente periodo
UR:</t>
    </r>
    <r>
      <rPr>
        <sz val="10"/>
        <rFont val="Montserrat"/>
      </rPr>
      <t xml:space="preserve"> 116
Sin información</t>
    </r>
  </si>
  <si>
    <r>
      <t>Acciones realizadas en el periodo
UR:</t>
    </r>
    <r>
      <rPr>
        <sz val="10"/>
        <rFont val="Montserrat"/>
      </rPr>
      <t xml:space="preserve"> 600
Capacitación a servidores públicos con enfoques de género y derechos humanos. Se impartieron cursos en línea con el apoyo de INMUJERES y CONAPRED rebasando la meta al tercer trimestre. Asimismo se iniciaron las gestiones para la contratación de organizaciones prestadoras de servicios de capacitación presencial en dos cursos uno denominado: Prevención, Atención  y Sanción del Acoso y Hostigamiento Sexual y /o Laboral y otro denominado Elaboración de presupuestos sensibles al género y derechos humanos en el sector de los viajes y el turismo, mismos que se impartirán en los meses de octubre y noviembre. ;  Turismo Social. Se realizaron las gestiones administrativas para contratar a una empresa que proporcione los Servicios de gestión, organización, ejecución, coordinación y evaluación de un viaje con ceremonia de sensibilización y fortalecimiento para cien adultas mayores vulnerables, en Acapulco Guerrero;  Turismo Social. Se elaboró el Anexo  Técnica e inicio el proceso administrativo pa;  Estrategia Integral para Prevenir la Trata de Personas y el Trabajo Infantil. La Secretaría de Turismo se unió a la activación convocada por la Secretaría de Gobernación y la Presidencia de México, a través de contenidos originales publicados en redes sociales oficiales Facebook, Twitter e Instagram, la campaña fue del 30 de julio al 6 de agosto de 2019.  Se utilizaron los hashtags: #SiSospechasDenuncia;  #DíaMundialContraLaTrata; #JuntasContraLaTrata #JuntosContraLaTrata.  Se difundió el Pronunciamiento por un Turismo Libre de Explotación Humana firmado por el Secretario Miguel Torruco Marqués y la galería de fotos tomadas a los prestadores de servicios turísticos que se sumaron a la activación en la página web de la SECTUR.  Se participó e impartó un taller para asesores del CCN con el alcalde de Cozumel, la Secretaria Ejecutiva del Sistema de Protección Integral de Niñas, Niños y Adolescentes (Sipinna) Quintana Roo, el Consejo Coordinador Empresarial (CCE), el Secretario Ejecutivo del Sipinna Cozumel; la Cámara Nacional de Comercio, Servicio y Turismo (Canaco Servytur), y la Secretaria General Municipal del Ayuntamiento Estudiantil 2019, en la puesta en marcha de la Cruzada Municipal contra el Trabajo Infantil y la Trata de Personas, así como el programa: Código de Conducta Nacional para la Protección de Niñas, Niños y Adolescentes en el Sector de los Viajes y el Turismo, de la SECTUR.  Se participó en la COMISIÓN INTERSECRETARIAL CONTRA LA TRATA DE PERSONAS, en  la elaboración del Programa Nacional contra la Trata de Personas.   Se iniciaron las gestiones administrativas para la contratación de una empresa que proporcione los servicios para implementar la Estrategia Integral  en 5 estados de la República.  </t>
    </r>
  </si>
  <si>
    <r>
      <t>Justificación de diferencia de avances con respecto a las metas programadas
UR:</t>
    </r>
    <r>
      <rPr>
        <sz val="10"/>
        <rFont val="Montserrat"/>
      </rPr>
      <t xml:space="preserve"> 600
Turismo Rural. Debido a diversas causas como: Ajuste de la plantilla de personal, cambios de directivos, cambios o reducciones al presupuesto, insuficiencia de proveedores que proporcionen los servicios y riesgo de incumplir en tiempo y forma con los objetivos de los proyectos.  Se anexa nota aclaratoria.  ;  Operación de la Unidad de Género. Se rebasó la meta, se han cumplido 11 acuerdos de los 17  generados en el Comité de Igualdad de Género, que significan el 65%. En tanto que se tenía previsto cumplir con un 50%. Lo anterior se debe a que en la primera sesión se generaron 11 acuerdos y algunos de ellos fueron de registro. ;  Capacitación. Se superó la meta, se ha capacitado a un 17% de servidoras/es públicos en lugar de un 10%. La estrategia de capacitación a través de  cursos en línea de INMUJERES y CONAPRED a ha permitido capacitar a 258 servidores públicos de la SECTUR y sus órganos administrativos desconcentrados, en temas con enfoque de género y derechos humanos que representa;  Turismo Cultural. Debido a diversas causas como: Ajuste de la plantilla de personal, cambios de directivos, cambios o reducciones al presupuesto, insuficiencia de proveedores que proporcionen los servicios y riesgo de incumplir en tiempo y forma con los objetivos de los proyectos.  Se anexa nota aclaratoria.  </t>
    </r>
  </si>
  <si>
    <r>
      <t>Acciones de mejora para el siguiente periodo
UR:</t>
    </r>
    <r>
      <rPr>
        <sz val="10"/>
        <rFont val="Montserrat"/>
      </rPr>
      <t xml:space="preserve"> 600
Se buscará establecer acciones de vinculación con la Secretaría de Cultura e Instituto Nacional de Población  Indígena para apoyar los procesos que aseguren el cumplimiento de los objetivos para 2020.  Dar seguimiento puntual a las acciones que se realizarán para validar el cumplimiento de los objetivos de los proyectos que si pudieron implementarse en 2019. </t>
    </r>
  </si>
  <si>
    <r>
      <t>Acciones realizadas en el periodo
UR:</t>
    </r>
    <r>
      <rPr>
        <sz val="10"/>
        <rFont val="Montserrat"/>
      </rPr>
      <t xml:space="preserve"> 213
La incorporación de la perspectiva de género en el Pensión para el Bienestar de las Personas Adultas Mayores, permite contribuir a que las mujeres accedan a sus derechos sociales y se beneficien de manera igualitaria de esos derechos.  En el anexo 1, se muestra que de las 8,055,472 personas adultas mayores del Padrón Activo de Beneficiarios del Programa Pensión para el Bienestar de las Personas Adultas Mayores, 3,549,488 son hombres y 4,505,896 son mujeres, es decir que las mujeres representan el 56% de la población atendida . Se han identificado 88 beneficiarios con sexo no especificado.</t>
    </r>
  </si>
  <si>
    <r>
      <t>Justificación de diferencia de avances con respecto a las metas programadas
UR:</t>
    </r>
    <r>
      <rPr>
        <sz val="10"/>
        <rFont val="Montserrat"/>
      </rPr>
      <t xml:space="preserve"> 213
El avance al tercer trimestre es mayor a la meta anual debido a que se presenta una mayor incorporación de mujeres adultas mayores a la Pensión.  </t>
    </r>
  </si>
  <si>
    <r>
      <t>Acciones de mejora para el siguiente periodo
UR:</t>
    </r>
    <r>
      <rPr>
        <sz val="10"/>
        <rFont val="Montserrat"/>
      </rPr>
      <t xml:space="preserve"> 213
Continuar con la perspectiva de género para contribuir el acceso y beneficio igualitario de las mujeres adultas mayores a sus derechos sociales.</t>
    </r>
  </si>
  <si>
    <r>
      <t>Acciones realizadas en el periodo
UR:</t>
    </r>
    <r>
      <rPr>
        <sz val="10"/>
        <rFont val="Montserrat"/>
      </rPr>
      <t xml:space="preserve"> 211
Sin información</t>
    </r>
  </si>
  <si>
    <r>
      <t>Justificación de diferencia de avances con respecto a las metas programadas
UR:</t>
    </r>
    <r>
      <rPr>
        <sz val="10"/>
        <rFont val="Montserrat"/>
      </rPr>
      <t xml:space="preserve"> 211
Porcentaje de hijas o niñas al cuidado de personas Beneficiarias. El nivel de cumplimiento del indicador respecto a la meta programada muestra un desempeño destacado. Lo anterior indica que la relación de niñas atendidas por el Programa del total de infantes, se ha mantenido constante respecto a lo observado históricamente.;  Porcentaje de mujeres Beneficiarias del Programa. El nivel de cumplimiento del indicador respecto a la meta programada muestra un desempeño sobresaliente. Lo anterior indica que la relación de mujeres beneficiarias atendidas por el Programa del total de personas Beneficiarias, se ha mantenido sin variación respecto a lo observado históricamente. </t>
    </r>
  </si>
  <si>
    <r>
      <t>Acciones de mejora para el siguiente periodo
UR:</t>
    </r>
    <r>
      <rPr>
        <sz val="10"/>
        <rFont val="Montserrat"/>
      </rPr>
      <t xml:space="preserve"> 211
Sin información</t>
    </r>
  </si>
  <si>
    <r>
      <t>Acciones realizadas en el periodo
UR:</t>
    </r>
    <r>
      <rPr>
        <sz val="10"/>
        <rFont val="Montserrat"/>
      </rPr>
      <t xml:space="preserve"> D00
Se integró el Padrón con estructura Actores Sociales del PAIMEF, correspondiente al periodo julio a septiembre de 2019.  Se realizó la revisión de los informes parciales y el envío de observaciones a las IMEF de Aguascalientes, Baja California Sur, Chiapas, Chihuahua, Colima, Coahuila, Ciudad de México, Durango, Guerrero, Hidalgo, México, Michoacán, Nuevo León, Oaxaca, Querétaro, San Luis Potosí, Sonora Tamaulipas, Tlaxcala y Zacatecas  En el marco se la Contraloría Social, la SFP convocó a la presentación del ?Programa alertadores contra la corrupción?, con la finalidad de dar a conocer a todas las dependencias de la Administración Pública Federal el mecanismo para facilitar a la ciudadanía para alertar sobre actos graves de corrupción, violaciones a derechos humanos, así como casos de hostigamiento y acoso sexual en los que se encuentre involucrado personal del servicio público federal. Se llevó a cabo la capacitación en la materia dirigida al personal de las 32 IMEF; se contó con la asistencia de 218 personas, de las cuales 165 fueron mujeres y 53 hombres.</t>
    </r>
  </si>
  <si>
    <r>
      <t>Justificación de diferencia de avances con respecto a las metas programadas
UR:</t>
    </r>
    <r>
      <rPr>
        <sz val="10"/>
        <rFont val="Montserrat"/>
      </rPr>
      <t xml:space="preserve"> D00
El porcentaje de mujeres que sufrieron un incidente de violencia por parte de su pareja no se alcanzó ya que muy probablemente este trimestre solicitaron otro tipo de servicio. Dicho esto, es importante hacer mención que los servicios se otorgan a todas las mujeres en situación de violencia que acuden a las unidades a solicitarlos, y estos pueden ser tanto de orientación como de atención especializada.</t>
    </r>
  </si>
  <si>
    <r>
      <t>Acciones de mejora para el siguiente periodo
UR:</t>
    </r>
    <r>
      <rPr>
        <sz val="10"/>
        <rFont val="Montserrat"/>
      </rPr>
      <t xml:space="preserve"> D00
Se brindó el acompañamiento a las IMEF para la elaboración de sus informes parciales, y se enviaron comentarios para la mejora de los mismos, así como de la planeación de sus acciones. Además, se les siguió otorgando el acompañamiento a las IMEF con el propósito de asegurar el cumplimiento efectivo de las acciones de sus Programas Anuales y con ello, alcanzar las metas planteadas en relación con la población atendida.</t>
    </r>
  </si>
  <si>
    <r>
      <t>Acciones realizadas en el periodo
UR:</t>
    </r>
    <r>
      <rPr>
        <sz val="10"/>
        <rFont val="Montserrat"/>
      </rPr>
      <t xml:space="preserve"> L00
En el periodo enero-septiembre de 2019, no se tuvieron avances en la implementación, desarrollo, consolidación y crecimiento de proyectos de economía social para la producción y el consumo, en beneficio de OSSE constituidos exclusiva o mayoritariamente por mujeres, debido a que el plan de trabajo del Programa se ajustó para ofrecer apoyos que permitan la consolidación de éstos  a partir del trabajo colectivo, lo que retrasó la emisión de las convocatorias respectivas. No obstante lo anterior, y con base en los resultados de las ocho convocatorias publicadas en el periodo que permitirán la erogación de recursos, se dará cumplimiento a las metas programadas.</t>
    </r>
  </si>
  <si>
    <r>
      <t>Justificación de diferencia de avances con respecto a las metas programadas
UR:</t>
    </r>
    <r>
      <rPr>
        <sz val="10"/>
        <rFont val="Montserrat"/>
      </rPr>
      <t xml:space="preserve"> L00
En el periodo enero-septiembre de 2019, no se tuvieron avances en la implementación, desarrollo, consolidación y crecimiento de proyectos de economía social para la producción y el consumo, en beneficio de OSSE constituidos exclusiva o mayoritariamente por mujeres, debido a que el plan de trabajo del Programa se ajustó para ofrecer apoyos que permitan la consolidación de éstos  a partir del trabajo colectivo, lo que retrasó la emisión de las convocatorias respectivas. No obstante lo anterior, y con base en los resultados de las ocho convocatorias publicadas en el periodo que permitirán la erogación de recursos, se dará cumplimiento a las metas programadas.</t>
    </r>
  </si>
  <si>
    <r>
      <t>Acciones de mejora para el siguiente periodo
UR:</t>
    </r>
    <r>
      <rPr>
        <sz val="10"/>
        <rFont val="Montserrat"/>
      </rPr>
      <t xml:space="preserve"> L00
Sin información</t>
    </r>
  </si>
  <si>
    <r>
      <t>Acciones realizadas en el periodo
UR:</t>
    </r>
    <r>
      <rPr>
        <sz val="10"/>
        <rFont val="Montserrat"/>
      </rPr>
      <t xml:space="preserve"> VUY
1.- Se dio inicio con la vinculación de beneficiarios indirectos de los componentes Laboratorio de Habilidades y Jóvenes por la Transformación, Brigadas Comunitarias de Norte a Sur a través del programa Jóvenes Construyendo el Futuro de la Secretaría del Trabajo y Previsión Social (STyPS).       2.- Se realizó una réplica del módulo Perspectiva de Género a 1029 beneficiarios indirectos (Facilitadores) del componente Laboratorio de Habilidades durante los meses agosto y septiembre del presente año. Dicho módulo fue impartido por los beneficiarios directos del mismo (Formadores de Facilitadores) y supervisado por el Imjuve. Se desarrollaron los tópicos: 1) Derechos Humanos, 2) Género, 3) Equidad, 4) Discriminación, 6) Igualdad y, 7) Formas de violencia de género.    3.- En cada uno de los 55 Centros Territorio Joven se otorgó una capacitación a 50 jóvenes en Derechos Humanos y Perspectiva de Género. Dicha capacitación fue realizada en colaboración con la Comisión Nacional de Derechos Humanos (CNDH) y la Fundación Mexicana para la Planeación Familiar A.C. (Mexfam); en el caso específico de Perspectiva de Género se desarrollaron los siguientes tópicos: 1) Género, 2) Equidad; 3) Embarazo adolescente y, 4) Salud sexual y reproductiva.  El porcentaje de mujeres beneficiarias directas del programa E016 representan un 49% del total de beneficiarios directos del programa y en relación con las mujeres beneficiarias indirectas corresponde a un 60% de la población atendida del programa.</t>
    </r>
  </si>
  <si>
    <r>
      <t>Justificación de diferencia de avances con respecto a las metas programadas
UR:</t>
    </r>
    <r>
      <rPr>
        <sz val="10"/>
        <rFont val="Montserrat"/>
      </rPr>
      <t xml:space="preserve"> VUY
Se reporta el avance que tiene el programa al cierre del tercer trimestre, sin embargo, el indicador registrado es semestral, por lo que no se puede identificar una diferencia en los avances comprometidos durante este trimestre.</t>
    </r>
  </si>
  <si>
    <r>
      <t>Acciones de mejora para el siguiente periodo
UR:</t>
    </r>
    <r>
      <rPr>
        <sz val="10"/>
        <rFont val="Montserrat"/>
      </rPr>
      <t xml:space="preserve"> VUY
1.- En los módulos de Perspectiva de Género -otorgados en ambas capacitaciones presenciales- se identificaron aspectos a trabajar con los beneficiarios, lo que permitió comenzar con la planificación de acciones focalizadas sobre dichas temáticas, las cuales se implementarán durante el resto del año.</t>
    </r>
  </si>
  <si>
    <r>
      <t>Acciones realizadas en el periodo
UR:</t>
    </r>
    <r>
      <rPr>
        <sz val="10"/>
        <rFont val="Montserrat"/>
      </rPr>
      <t xml:space="preserve"> 411
para el  segundo semestre se realizo el pago a 27 viudas de veteranos de la revolución, tres apoyos fueron cancelados y reintegrados a la Tesorería de la Federación, por fallecimiento de las beneficiarias. Al mes de septiembre han cobrado el beneficio 23 viudas queda pendiente el cobro de una viuda.</t>
    </r>
  </si>
  <si>
    <r>
      <t>Justificación de diferencia de avances con respecto a las metas programadas
UR:</t>
    </r>
    <r>
      <rPr>
        <sz val="10"/>
        <rFont val="Montserrat"/>
      </rPr>
      <t xml:space="preserve"> 411
Del universo de pagos de ayuda semestral expedidos a 27 viudas de veteranos de la revolución para el segundo semestre, tres apoyos fueron cancelados y reintegrados a la Tesorería de la Federación, por fallecimiento de las beneficiarias. Al mes de septiembre han cobrado el beneficio 23 viudas y se cancelaron y reintegraron 3 ayudas, quedando pendiente el cobro de una viuda.</t>
    </r>
  </si>
  <si>
    <r>
      <t>Acciones de mejora para el siguiente periodo
UR:</t>
    </r>
    <r>
      <rPr>
        <sz val="10"/>
        <rFont val="Montserrat"/>
      </rPr>
      <t xml:space="preserve"> 411
Continuar con el fortalecimiento de la relación que se tiene con las beneficiarias así como con las Delegaciones de la Secretaria de Bienestar y del SAT en las entidades federativas, siendo en algunas de éstas nuestro único contacto.  Seguir realizando oportunamente el pase de Revista de Supervivencia para este grupo de mujeres.  Apertura para realizar el cobro de su ayuda en la sucursal del Banco Santander en la República Mexicana de su preferencia.  </t>
    </r>
  </si>
  <si>
    <r>
      <t>Acciones realizadas en el periodo
UR:</t>
    </r>
    <r>
      <rPr>
        <sz val="10"/>
        <rFont val="Montserrat"/>
      </rPr>
      <t xml:space="preserve"> E00
Durante el tercer trimestre de 2019, y con el propósito de seguir fortaleciendo el clima de la cultura organizacional en materia de igualdad entre mujeres y hombres, se llevó a cabo el curso de Igualdad de Género. Se actualización el Código de Conducta de la CONUEE actualizado y aprobado por el CEPCI, así como del Órgano Interno de Control de esa Secretaría de Energía.  En los talones de pago que se entregan al personal de esta Comisión, se les añadió la siguiente leyenda,(Recuerda que como Personas Servidoras Públicas debemos utilizar el Lenguaje Incluyente) así mismo, se publicó en la página de Intranet, la Guía del Lenguaje Incluyente y el Manual de Comunicación no Sexista otorgado por la CNDH.  Se llevo a cabo el proceso de contratación del Programa Anual de Capacitación 2019 (PAC) mismos que incluye temas de igualdad de género y no discriminación</t>
    </r>
  </si>
  <si>
    <r>
      <t>Justificación de diferencia de avances con respecto a las metas programadas
UR:</t>
    </r>
    <r>
      <rPr>
        <sz val="10"/>
        <rFont val="Montserrat"/>
      </rPr>
      <t xml:space="preserve"> E00
Particularmente en el PAC 2019, se realizó el proceso adecuado para realizar la contratación de dichos cursos, haciendo mención, que este proceso es tardado dado a que los proveedores que se citaron para la capacitación se tardan en enviar sus propuestas y esto complica para realizar la adjudicación del PAC. Y, por ende, se aplazo las fechas para llevar a cabo dicha capacitación.</t>
    </r>
  </si>
  <si>
    <r>
      <t>Acciones de mejora para el siguiente periodo
UR:</t>
    </r>
    <r>
      <rPr>
        <sz val="10"/>
        <rFont val="Montserrat"/>
      </rPr>
      <t xml:space="preserve"> E00
Cabe mencionar que en el cuarto trimestre se llevara acabó el PAC, y se están definiendo las fechas para llevar a cabo el PAC, para que el personal de esta Comisión pueda capacitarse y obtenga el conocimiento necesario y se sensibilice particularmente en materia de Igualdad de Género.</t>
    </r>
  </si>
  <si>
    <r>
      <t>Acciones realizadas en el periodo
UR:</t>
    </r>
    <r>
      <rPr>
        <sz val="10"/>
        <rFont val="Montserrat"/>
      </rPr>
      <t xml:space="preserve"> A00
En el trimestre que se reporta no se realizaron actividades, sin embargo, se programó un evento (Capaciteatro) para el mes de octubre, con temas relacionados a la equidad de género y  no discriminación.</t>
    </r>
  </si>
  <si>
    <r>
      <t>Justificación de diferencia de avances con respecto a las metas programadas
UR:</t>
    </r>
    <r>
      <rPr>
        <sz val="10"/>
        <rFont val="Montserrat"/>
      </rPr>
      <t xml:space="preserve"> A00
Debido a la carga de trabajo en la Subdirección de Recursos Humanos, a demás de no contar con su Titular, no se realizaron actividades para el tercer trimestre.</t>
    </r>
  </si>
  <si>
    <r>
      <t>Acciones de mejora para el siguiente periodo
UR:</t>
    </r>
    <r>
      <rPr>
        <sz val="10"/>
        <rFont val="Montserrat"/>
      </rPr>
      <t xml:space="preserve"> A00
Se realizará difusión de imágenes y material en materia de igualdad de género y no discriminación, y se tiene programada una acción de capacitación para el mes de octubre.</t>
    </r>
  </si>
  <si>
    <r>
      <t>Acciones realizadas en el periodo
UR:</t>
    </r>
    <r>
      <rPr>
        <sz val="10"/>
        <rFont val="Montserrat"/>
      </rPr>
      <t xml:space="preserve"> TOM
Para la acción 155, le corresponde el indicador porcentaje de asistencia a eventos institucionales en materia de equidad de género, no discriminación, no violencia, corresponsabilidad entre la vida laboral, familiar y personal y ética pública del personal que integra el CENACE. En cumplimiento de este indicador se llevaron a cabo diferentes acciones referentes a igualdad y corresponsabilidad entre la vida laboral y personal, a través de realización de una plática informativa denominada Lactancia materna en el lugar de trabajo, una acción para la corresponsabilidad de la vida familiar y laboral y una videoconferencia a nivel nacional denominada: Educación en y para los derechos humanos.  Para la acción 161, le corresponde el indicador porcentaje de las personas servidoras públicas del CENACE informados en materia de equidad de género, no discriminación, no violencia y ética pública durante 2019, se avanzó en la elaboración de dos productos de comunicación, y la consolidación de un único espacio digital e interno sobre género, no discriminación e inclusión e igualmente, en este periodo se detonó el proceso de adquisición requerido para concluir con esta acción.     Para la acción 291, le corresponde el indicador porcentaje de las personas servidoras públicas del CENACE capacitados en temas de igualdad entre mujeres y hombres desagregado por sexo durante 2019. -Se llevó a cabo el curso denominado: Educación en y para los derechos humanos impartido por la CNDH, asimismo, en septiembre personal del CENACE´participo en un curso-taller sobre la elaboración de historias bajo un enfoque con perspectiva de género, se detonó el proceso de adquisición para un servicio de capacitación en línea enfocado al desarrollo y construcción de relaciones laborales sanas y productivas y finalmente, se difundió por medio del correo electrónico institucional, la apertura del registro para participar en el curso en línea titulado: Diversidad Sexual y Derechos Humanos de la CNDH.</t>
    </r>
  </si>
  <si>
    <r>
      <t>Justificación de diferencia de avances con respecto a las metas programadas
UR:</t>
    </r>
    <r>
      <rPr>
        <sz val="10"/>
        <rFont val="Montserrat"/>
      </rPr>
      <t xml:space="preserve"> TOM
La acción 155, porcentaje de asistencia a eventos institucionales en materia de equidad de género, no discriminación, no violencia, corresponsabilidad entre la vida laboral, familiar y personal y ética pública del personal que integra el CENACE, al tercer trimestre no se cumplió la meta ya que se tiene un avance de cumplimiento del 12 por ciento del 30 por ciento establecido concluir en el segundo trimestre, toda vez que la autorización de la Dirección General para iniciar los procesos de adquisiciones requeridos fueron desfasados, sin embargo, se estima alcanzar la meta anual para el mes de noviembre.      Para la acción 161, porcentaje de las personas servidoras públicas del CENACE informados en materia de equidad de género, no discriminación, no violencia y ética pública durante 2019, al tercer trimestre no se cumplió la meta por lo que no se tiene avance de cumplimiento, toda vez que la autorización de la Dirección General para iniciar los procesos de adquisiciones requeridos fueron desfasados, sin embargo, se estima alcanzar la meta anual para el mes de noviembre concluyendo con la campaña de difusión y promoción.      Para la acción 291, porcentaje de las personas servidoras públicas del CENACE capacitados en temas de igualdad entre mujeres y hombres desagregado por sexo durante 2019. Al tercer trimestre se cuenta con un avance de cumplimiento del 20 por ciento, superior a la meta anual del 10 por ciento, toda vez que las acciones llevadas a cabo contaron con mayor participación de las Gerencias de Control Regional.  </t>
    </r>
  </si>
  <si>
    <r>
      <t>Acciones de mejora para el siguiente periodo
UR:</t>
    </r>
    <r>
      <rPr>
        <sz val="10"/>
        <rFont val="Montserrat"/>
      </rPr>
      <t xml:space="preserve"> TOM
Se debe dar continuidad con las acciones que aún están en proceso para llegar a su término y concluir las metas planteadas del ejercicio fiscal.</t>
    </r>
  </si>
  <si>
    <r>
      <t>Acciones realizadas en el periodo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Al cierre del tercer trimestre, la Dirección General de Recursos Humanos y Organización pagó 383 facturas por concepto de inscripción y/o colegiaturas con cargo al presupuesto 2019, lo que representó el 100% de las 383 recibidas para pago, 10 puntos porcentuales por encima de la meta programada de 90%.</t>
    </r>
  </si>
  <si>
    <r>
      <t>Justificación de diferencia de avances con respecto a las metas programadas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El resultado obedeció, principalmente, a la atención de trámites retrasados debido a que durante los meses de julio y agosto es temporada de vacaciones, asimismo, se atendieron oportunamente las renovaciones para el ciclo escolar 2019-2020.</t>
    </r>
  </si>
  <si>
    <r>
      <t>Acciones de mejora para el siguiente periodo
UR:</t>
    </r>
    <r>
      <rPr>
        <sz val="10"/>
        <rFont val="Montserrat"/>
      </rPr>
      <t xml:space="preserve"> 811
Se implementó el correo electrónico ayudaeconomicaextraordinaria@pgr.gob.mx, mismo que es de uso exclusivo para atender los temas relacionados con la Ayuda Económica Extraordinaria.</t>
    </r>
  </si>
  <si>
    <r>
      <t>Acciones realizadas en el periodo
UR:</t>
    </r>
    <r>
      <rPr>
        <sz val="10"/>
        <rFont val="Montserrat"/>
      </rPr>
      <t xml:space="preserve"> 133
Porcentaje de personas de la FGR que participan en actividades académicas en materia de género y derechos humanos.  Con el propósito de contar con una participación igualitaria en actividades académicas en materia de género y derechos humanos, de enero a septiembre de 2019, recibieron capacitación 543 servidoras y servidores públicos, 366 mujeres y 177 hombres; lo que significó el 27.2% del total del personal programado a capacitar de la FGR, el cual asciende a 2,000 personas, y 22.8 puntos porcentuales por debajo de la meta programada al periodo de 50.0%.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Al cierre del tercer trimestre de 2019, se impartieron 7 cursos en materia de Igualdad entre Mujeres y Hombres, Erradicación de Violencia de Genero y cualquier forma de discriminación, lo que representó el 2.4% respecto de los  286 cursos programados por el INACIPE para el año 2019, y 1.4 puntos porcentuales por debajo de la meta programada para el periodo, de 3.8%.  Porcentaje de servidoras públicas del INACIPE capacitadas en 2019.  Este indicador es de periodicidad anual, por lo que su avance se reportará hasta el cierre del ejercicio, sin embargo, al cierre del tercer trimestre de 2019 se realizaron once cursos de capacitación con un total de 178 participantes, de los que 79 son mujeres y 99 son hombres.
</t>
    </r>
    <r>
      <rPr>
        <b/>
        <sz val="10"/>
        <rFont val="Montserrat"/>
      </rPr>
      <t>UR:</t>
    </r>
    <r>
      <rPr>
        <sz val="10"/>
        <rFont val="Montserrat"/>
      </rPr>
      <t xml:space="preserve"> B00
Porcentaje de cursos con temas básicos de género y violencia contra las mujeres, impartidos por el Instituto de Formación Ministerial, Policial y Pericial.  Este indicador es de periodicidad anual, sin embargo, con el propósito de capacitar al personal en temas de sensibilización de género, se realizaron los trámites de contratación del personal docente y la integración del Programa Académico, aunado a que la formalización de los trámites de contratación del personal que fungirá como docente se encuentra en proceso de adjudicación con base en las condiciones y términos establecidos.  Porcentaje de personal capacitado en los temas de género y violencia contra las mujeres, impartidos por el Instituto de Formación Ministerial, Policial y Pericial.  Este indicador es de periodicidad anual, sin embargo, con el propósito de capacitar al personal en temas de sensibilización de género, se realizaron los trámites de contratación del personal docente y la integración del Programa Académico, aunado a que la formalización de los trámites de contratación del personal que fungirá como docente se encuentra en proceso.</t>
    </r>
  </si>
  <si>
    <r>
      <t>Justificación de diferencia de avances con respecto a las metas programadas
UR:</t>
    </r>
    <r>
      <rPr>
        <sz val="10"/>
        <rFont val="Montserrat"/>
      </rPr>
      <t xml:space="preserve"> 133
Porcentaje de personas de la FGR que participan en actividades académicas en materia de género y derechos humanos.  La variación obedeció a que durante el tercer trimestre que se reporta, no fue posible contratar al proveedor para dar inicio a las actividades de capacitación para el programa de Género, toda vez que el proceso de licitación se realizó a finales del mes de septiembre; sin embargo, se enviaron los oficios de invitación a áreas centrales de la Fiscalía (conforme al Diagnóstico de Necesidades de Capacitación), de cada uno de los cursos en materia de género, así como Difusión en la Plataforma de Educación a Distancia, a fin de convocar al personal necesario y establecido en los programas académicos para el efectivo desarrollo de cada uno de los cursos, en el caso del curso en línea se convocará a todo el personal de áreas centrales y delegaciones.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La variación en la meta del indicador obedeció, principalmente, a que los cursos se realizan en respuesta a las necesidades de la Fiscalía General de la República y a la demanda académica de diversas instituciones de la Administración Pública Federal o instituciones privadas, en temas relacionados con protocolo de Estambul, terrorismo, narcotráfico, seguridad nacional, proceso penal acusatorio y oral y delitos fiscales y financieros.   Porcentaje de servidoras públicas del INACIPE capacitadas en 2019.  El indicador no presenta variación debido a que es de periodicidad anual.
</t>
    </r>
    <r>
      <rPr>
        <b/>
        <sz val="10"/>
        <rFont val="Montserrat"/>
      </rPr>
      <t>UR:</t>
    </r>
    <r>
      <rPr>
        <sz val="10"/>
        <rFont val="Montserrat"/>
      </rPr>
      <t xml:space="preserve"> B00
Porcentaje de cursos con temas básicos de género y violencia contra las mujeres, impartidos por el Instituto de Formación Ministerial, Policial y Pericial.  El indicador no presenta variación debido a que es de periodicidad anual.  Porcentaje de personal capacitado en los temas de género y violencia contra las mujeres, impartidos por el Instituto de Formación Ministerial, Policial y Pericial.  El indicador no presenta variación debido a que es de periodicidad anual.</t>
    </r>
  </si>
  <si>
    <r>
      <t>Acciones de mejora para el siguiente periodo
UR:</t>
    </r>
    <r>
      <rPr>
        <sz val="10"/>
        <rFont val="Montserrat"/>
      </rPr>
      <t xml:space="preserve"> 133
No se presentaron acciones de mejora en este periodo.
</t>
    </r>
    <r>
      <rPr>
        <b/>
        <sz val="10"/>
        <rFont val="Montserrat"/>
      </rPr>
      <t>UR:</t>
    </r>
    <r>
      <rPr>
        <sz val="10"/>
        <rFont val="Montserrat"/>
      </rPr>
      <t xml:space="preserve"> SKC
Se está realizando una mayor difusión para aumentar el interés en los temas relacionados con Igualdad de género.
</t>
    </r>
    <r>
      <rPr>
        <b/>
        <sz val="10"/>
        <rFont val="Montserrat"/>
      </rPr>
      <t>UR:</t>
    </r>
    <r>
      <rPr>
        <sz val="10"/>
        <rFont val="Montserrat"/>
      </rPr>
      <t xml:space="preserve"> B00
No se presentaron acciones de mejora en este periodo.</t>
    </r>
  </si>
  <si>
    <r>
      <t>Acciones realizadas en el periodo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Para el periodo enero septiembre, 96 servidoras y servidores públicos aprobaron la capacitación, 55 mujeres y 41 hombres, lo que representó el 100% respecto de las servidoras y servidores públicos inscritos.  Porcentaje de actividades realizadas sobre el tema de género en materia electoral y violencia política en materia electoral.   En el periodo enero-septiembre, se llevaron a cabo 6 actividades sobre el tema de género en materia electoral y violencia política en materia electoral, lo que representó el 120% de las 5 actividades programadas a realizar y en la que participaron 319 ciudadanos, 218 mujeres y 101 hombres.  Porcentaje de personal sustantivo de la FEPADE que aprobaron las capacitaciones relativas a los protocolos de actuación en materia de género respecto al total del personal sustantivo de la FEPADE inscrito en capacitaciones de protocolos de actuación en materia de género.  Al cierre del tercer trimestre, se contó con la participación de 48 servidoras y servidores públicos, 20 mujeres y 28 hombres, mismos que aprobaron las capacitaciones relativas a los protocolos de actuación en materia de género respecto al total del personal sustantivo de la FEPADE.  Porcentaje de reuniones realizadas en seguimiento a la propuesta legislativa en materia de violencia política  Al tercer trimestre de 2019, se llevó a cabo una reunión concerniente al trabajo realizado en el estado de Oaxaca por el reconocimiento y acceso a los derechos humanos de las mujeres, en el marco de la agenda de fortalecimiento de la educación sobre los derechos político electorales de la Mujer, lo que representó el 100% de lo programado al periodo, participando  20 asistentes, 15 de ellas mujeres y 5 hombres.</t>
    </r>
  </si>
  <si>
    <r>
      <t>Justificación de diferencia de avances con respecto a las metas programadas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Si bien se cumplió con la meta establecida, debido a la reestructuración de personal de la Fiscalía General de la República y en específico de la Fiscalía Electoral, el total de servidoras y servidores públicos inscritos en la capacitación en materia de violencia política fue menor a lo estimado.   Porcentaje de actividades realizadas sobre el tema de género en materia electoral y violencia política en materia electoral.   La variación en el indicador se debió a una solicitud extraordinaria realizada por el estado de Baja California para incorporar una actividad más con motivo de la alta demanda de asistentes; lo anterior, como parte del contexto nacional en el que se llevó a cabo el proceso electoral 2018.  Porcentaje de personal sustantivo de la FEPADE que aprobaron las capacitaciones relativas a los protocolos de actuación en materia de género respecto al total del personal sustantivo de la FEPADE inscrito en capacitaciones de protocolos de actuación en materia de género.  Si bien se cumplió con la meta establecida, debido a la reestructuración de personal de la Fiscalía General de la República y en específico de la Fiscalía Electoral, el total de servidoras y servidores públicos inscritos en la capacitación en materia de violencia política fue menor a lo estimado.  Porcentaje de reuniones realizadas en seguimiento a la propuesta legislativa en materia de violencia política  Se cumplió la meta programada al periodo.</t>
    </r>
  </si>
  <si>
    <r>
      <t>Acciones de mejora para el siguiente periodo
UR:</t>
    </r>
    <r>
      <rPr>
        <sz val="10"/>
        <rFont val="Montserrat"/>
      </rPr>
      <t xml:space="preserve"> 700
Colaboración con otras instituciones para la elaboración de cursos en línea en los estados de la República, así como para realizar actividades presenciales de prevención; así como la posibilidad de desarrollar, en conjunto con instituciones, una plataforma de capacitación a distancia para poder llegar en el mediano plazo a una mayor población objetivo.</t>
    </r>
  </si>
  <si>
    <r>
      <t>Acciones realizadas en el periodo
UR:</t>
    </r>
    <r>
      <rPr>
        <sz val="10"/>
        <rFont val="Montserrat"/>
      </rPr>
      <t xml:space="preserve"> 600
Porcentaje de acciones de capacitación dirigidas a servidores públicos de los tres niveles de gobierno realizadas en 2019.  Se realizaron 8 actividades de capacitación, lo que representó el 80% de avance programado anual, capacitando a 299 servidoras y servidores públicos.  Porcentaje de acciones de capacitación dirigidas a población indígena realizadas en 2019.  Se realizaron 9 actividades de capacitación, lo que representó el 90% de avance programado anual, capacitando a 459 personas indígenas.  Porcentaje de acciones de difusión en pro de los derechos humanos  de los Pueblos Indígenas y prevención de  violencia de género.  Se realizaron 18 spots radiofónicos en 8 lenguas indígenas representando un avance del 45% respecto a la meta programada anual.  Porcentaje de servidoras y servidores públicos de los tres niveles de gobierno de mandos medios y superiores capacitados.  Se capacitaron 53 servidoras y servidores públicos con nivel de mando medio y superior, de los tres niveles de gobierno en 8 actividades de capacitación, lo que representó el 176.7%, de la meta anual.  Porcentaje de acciones realizadas para el proceso de desarrollo de una evaluación de impacto sobre la capacitación en temas de género.  Al tercer trimestre de 2019 se alcanzó un avance total de 30% en el desarrollo del proyecto. 30 puntos porcentuales por debajo de la meta programada en el periodo de 60%.   Porcentaje de acciones realizadas en el desarrollo de la Estrategia de Prevención del Ejercicio de Violencia de Género en el Ámbito Laboral y Doméstico.  Al tercer trimestre de 2019 se alcanzó un 6% de avance en las acciones realizadas, respecto a la meta programada al periodo de 60%.  Porcentaje de servidores/as públicos/as que aprobaron los cursos de argumentación jurídica con perspectiva de género.  Indicador de periodicidad anual.  Porcentaje de servidores/as públicos/as que aprobaron las capacitaciones en servicios periciales con perspectiva de género.  Indicador de periodicidad anual.
</t>
    </r>
    <r>
      <rPr>
        <b/>
        <sz val="10"/>
        <rFont val="Montserrat"/>
      </rPr>
      <t>UR:</t>
    </r>
    <r>
      <rPr>
        <sz val="10"/>
        <rFont val="Montserrat"/>
      </rPr>
      <t xml:space="preserve"> 601
Porcentaje de actividades de capacitación y prevención realizadas en 2019.  Al tercer trimestre se realizaron 82 actividades de capacitación y prevención, dirigidas a servidoras y servidores públicos y a la población en general. En total, se atendieron a 5,925 personas, de las cuales 3,490 fueron mujeres y 2,435 fueron hombres.  Porcentaje de reuniones atendidas para construir mecanismos y proyectos de apoyo para la promoción de los derechos humanos, la prevención de los delitos de violencia contra las mujeres y trata de personas en 2019.  Al cierre del tercer trimestre se atendieron 59 reuniones, lo que representó un avance del 39.9% de las 148 reuniones programadas para 2019.   Porcentaje de materiales impresos de divulgación distribuidos en 2019.  Al tercer trimestre de 2019 distribuyeron 14 materiales impresos de divulgación.   Porcentaje de personas atendidas en el Refugio Especializado en 2019.  Al tercer trimestre de 2019, se proporcionó atención integral y protección a 44 personas, 5 hombres y 39 mujeres, adolescentes y niñas víctimas lo que representó el 48.9% respecto de las 90 víctimas programadas a ingresar en el Refugio Especializado en 2019.   Porcentaje de víctimas atendidas en Apoyo Emergente en 2019.  Al tercer trimestre de 2019, se brindó atención a 437 víctimas (380 mujeres y 57 hombres), lo que representó el 70.4% respecto a los 621 víctimas programadas a atender en el año.  Porcentaje de servicios otorgados por la FEVIMTRA a mujeres, niñas, niños y adolescentes víctimas de violencia de género extrema y trata de personas, en 2019.  Al tercer trimestre de 2019 se otorgaron 24,105  servicios a víctimas de violencia de género extrema y trata de personas, lo que representó el 65.8% respecto de los 36,607 programados a realizar en el año.</t>
    </r>
  </si>
  <si>
    <r>
      <t>Justificación de diferencia de avances con respecto a las metas programadas
UR:</t>
    </r>
    <r>
      <rPr>
        <sz val="10"/>
        <rFont val="Montserrat"/>
      </rPr>
      <t xml:space="preserve"> 600
Porcentaje de acciones de capacitación dirigidas a las y los servidores públicos de los tres niveles de gobierno.  Se cumplió la meta programada.  Porcentaje de acciones de capacitación dirigidas a población indígena.  La variación en la meta programada, obedeció, al interés de las personas indígenas en participar en los cursos.   Porcentaje de acciones de difusión en pro de los derechos humanos  de los Pueblos Indígenas y prevención de violencia de género.  La variación obedeció a que los trabajos de los talleres de traducción se han ido retrasando por cuestiones de agenda de los traductores.  Porcentaje de servidoras y servidores públicos de los tres niveles de gobierno de mandos medios y superiores capacitados.  La variación obedeció al mayor interés para participar en los cursos; debido a la poca la oferta de cursos en esta materia, aunado a una mayor difusión para que asistan a las actividades de capacitación.  Porcentaje de acciones realizadas para el proceso de desarrollo de una evaluación de impacto sobre la capacitación en temas de género.  La variación responde a que no fue posible iniciar el proceso para la contratación hasta el mes de agosto, atendiendo las directrices establecidas al interior de la Institución.  Porcentaje de acciones realizadas en el desarrollo de la Estrategia de Prevención del Ejercicio de Violencia de Género en el Ámbito Laboral y Doméstico.  La FGR se encuentra en proceso de reestructuración, haciendo inviable la puesta a consideración del proyecto, y la vinculación de éste con otros proyectos de prevención.  Porcentaje de servidores/as públicos/as que aprobaron los cursos de argumentación jurídica con perspectiva de género, dirigidos principalmente a personal ministerial de la FGR.  Indicador de periodicidad anual.  Porcentaje de servidores/as públicos/as que aprobaron las capacitaciones en servicios periciales con perspectiva de género, dirigidas principalmente a personal pericial de la FGR.  Indicador de periodicidad anual.
</t>
    </r>
    <r>
      <rPr>
        <b/>
        <sz val="10"/>
        <rFont val="Montserrat"/>
      </rPr>
      <t>UR:</t>
    </r>
    <r>
      <rPr>
        <sz val="10"/>
        <rFont val="Montserrat"/>
      </rPr>
      <t xml:space="preserve"> 601
Porcentaje de actividades de capacitación y prevención realizadas en 2019.  El comportamiento de la meta obedeció a que se programaron tres eventos adicionales con la Secretaría de Educación Pública.  Porcentaje de reuniones atendidas para construir mecanismos y proyectos de apoyo para la promoción de los derechos humanos, la prevención de los delitos de violencia contra las mujeres y trata de personas en 2019.  La variación en la meta obedeció a las cargas de trabajo y al cambio de naturaleza de la institución y de su transición a Fiscalía General de la República, ya que el personal se ha abocado a temas sustantivos.  Porcentaje de materiales impresos de divulgación distribuidos en 2019.  La variación obedeció a que se distribuyeron materiales que tenían en bodega del ejercicio 2018 y que se reservaron para las actividades de difusión que se tenían contempladas en dicho periodo. Sin embargo, se tiene contemplada la elaboración de materiales nuevos en el cuarto trimestre.  Porcentaje de personas atendidas en el Refugio Especializado en 2019.  La variación en la meta obedeció a que no han disminuido las  solicitudes para ingresar víctimas al Refugio Especializado; aunado a la disminución de las necesidades específicas de cada víctima, en las cuales muchas de ellas no requieren la medida de protección que ofrece el Refugio.  Porcentaje de víctimas atendidas en Apoyo Emergente en 2019.  La variación en la meta obedeció a que las solicitudes para atender a víctimas de manera emergente por parte de AMPF se vieron disminuidas.  Porcentaje de servicios otorgados por la FEVIMTRA a mujeres, niñas, niños y adolescentes víctimas de violencia de género extrema y trata de personas, en 2019.  La variación obedeció, principalmente, a la disminución en las solicitudes de los servicios proporcionados a las víctimas, los cuales están relacionados a las necesidades específicas de cada una de las víctimas y la atención de acuerdo a sus necesidades.</t>
    </r>
  </si>
  <si>
    <r>
      <t>Acciones de mejora para el siguiente periodo
UR:</t>
    </r>
    <r>
      <rPr>
        <sz val="10"/>
        <rFont val="Montserrat"/>
      </rPr>
      <t xml:space="preserve"> 600
En cuanto a la Unidad Especializada para la Atención de Asuntos Indígenas, en específico a población indígena, se espera una mayor demanda a la programada, ya que los estudiantes de Universidades Interculturales y autoridades directivas están muy interesados en los temas de capacitación.  En cuanto a la Unidad de Igualdad de Género, no se presentaron acciones de mejora en este periodo.
</t>
    </r>
    <r>
      <rPr>
        <b/>
        <sz val="10"/>
        <rFont val="Montserrat"/>
      </rPr>
      <t>UR:</t>
    </r>
    <r>
      <rPr>
        <sz val="10"/>
        <rFont val="Montserrat"/>
      </rPr>
      <t xml:space="preserve"> 601
Fortalecer continuamente la cooperación interinstitucional, en especial con el sector salud para la recepción de víctimas en estado de emergencia.  Reforzar mecanismos de cooperación con instituciones, empresas y organizaciones públicas y privadas, con el objeto de promover apoyos en materia de capacitación, educación, cultura, actividades formativas y recreativas en beneficio de las usuarias.</t>
    </r>
  </si>
  <si>
    <r>
      <t>Acciones realizadas en el periodo
UR:</t>
    </r>
    <r>
      <rPr>
        <sz val="10"/>
        <rFont val="Montserrat"/>
      </rPr>
      <t xml:space="preserve"> 414
Porcentaje de Averiguaciones Previas Consignadas respecto de las Despachadas de la UEITMPO, en 2019.  Al tercer trimestre de 2019 se consignaron 3 expediente de averiguaciones previas en materia de delitos de Trata y Tráfico de Personas, lo que representó el 6.4% de los 47 expedientes despachados, y 4.8 puntos porcentuales por arriba de la meta programada al periodo de 1.6%.  Porcentaje de carpetas de investigación terminadas por la aplicación de salidas alternas cumplidas, forma de terminación anticipada, criterios de oportunidad y juicio oral, respecto del total de carpetas de investigación judicializadas en 2019.  Al cierre del tercer trimestre del ejercicio 2019, se terminaron 8 expedientes por la aplicación de salidas alternas cumplidas, forma de terminación anticipada, criterios de oportunidad y juicio oral, lo que representó; el 80% de las 10 carpetas de investigación judicializadas, lo que significó 32.5 puntos porcentuales por debajo de la meta programada para el periodo.
</t>
    </r>
    <r>
      <rPr>
        <b/>
        <sz val="10"/>
        <rFont val="Montserrat"/>
      </rPr>
      <t>UR:</t>
    </r>
    <r>
      <rPr>
        <sz val="10"/>
        <rFont val="Montserrat"/>
      </rPr>
      <t xml:space="preserve"> 400
Porcentaje de averiguaciones previas consignadas respecto de las despachadas en el 2019.    Al cierre del tercer trimestre, se consignaron 31 expedientes de averiguaciones previas en materia de Delincuencia Organizada lo que represento el 12.3% de los 253 expedientes despachados y 0.5 puntos porcentuales por arriba de la meta original programada al periodo de 11.8%.  Porcentaje de Carpetas de Investigación terminadas por la aplicación de salidas alternas cumplidas, forma de terminación anticipada, criterios de oportunidad y juicio oral, respecto del total de Carpetas de Investigación Judicializadas.      Al cierre del tercer trimestre, se terminaron 87 carpetas de investigación en materia de delincuencia organizada; lo que representó el 61.3% de las 142 carpetas de investigación judicializadas y 26.8 puntos porcentuales por arriba de la meta programada de 34.5%.</t>
    </r>
  </si>
  <si>
    <r>
      <t>Justificación de diferencia de avances con respecto a las metas programadas
UR:</t>
    </r>
    <r>
      <rPr>
        <sz val="10"/>
        <rFont val="Montserrat"/>
      </rPr>
      <t xml:space="preserve"> 414
Porcentaje de Averiguaciones Previas Consignadas respecto de las Despachadas de la UEITMPO, en 2019.   El mayor cumplimiento del indicador obedeció, principalmente, a que al momento de que las y los  Agentes del Ministerio Público Federal realizaron el análisis de las averiguaciones previas, contó con los elementos suficientes para determinar la indagatoria como: incompetencia, reserva, acumulación, No Ejercicio de la Acción Penal, conforme a la normatividad en la materia.  Porcentaje de carpetas de investigación terminadas por la aplicación de salidas alternas cumplidas, forma de terminación anticipada, criterios de oportunidad y juicio oral, respecto del total de carpetas de investigación judicializadas en 2019.  El comportamiento del indicador, obedeció, principalmente a que las carpetas de investigación, antes de llegar a la judicialización, pueden ser concluidas mediante salidas alternas y/o formas de terminación anticipada o bien algún criterio de oportunidad durante el proceso, mismos que de acuerdo al Código Nacional de Procedimientos Penales pueden aplicarse hasta antes de la audiencia a juicio oral, generando que la tendencia del indicador este por debajo de lo programado esto no significa que las y los Agentes del Ministerio Público de la Federación se encuentren desatendiendo los asuntos para llegar a su conclusión, se depende de los tiempos de los jueces para fijar fechas de audiencias lo cual sale de la competencia del personal Ministerial, por lo que se espera que al cierre del ejercicio fiscal 2019 se alcance la meta.
</t>
    </r>
    <r>
      <rPr>
        <b/>
        <sz val="10"/>
        <rFont val="Montserrat"/>
      </rPr>
      <t>UR:</t>
    </r>
    <r>
      <rPr>
        <sz val="10"/>
        <rFont val="Montserrat"/>
      </rPr>
      <t xml:space="preserve"> 400
Porcentaje de averiguaciones previas consignadas respecto de las despachadas en el 2019.  La variación en el indicador se debió, principalmente, a que las y los Agentes del Ministerio Público Federal lograron integrar correctamente los expedientes de las averiguaciones previas a través de líneas de investigación que le permitieron tener todos los elementos de prueba para acreditar la probable responsabilidad ante la(el) Juez.  Porcentaje de Carpetas de Investigación terminadas por la aplicación de salidas alternas cumplidas, forma de terminación anticipada, criterios de oportunidad y juicio oral, respecto del total de Carpetas de Investigación Judicializadas.    La variación en el indicador de Carpetas de Investigación terminadas por la aplicación de salidas alternas cumplidas, obedeció, principalmente a que la mayoría de las salidas alternas aplicadas para los delitos atendidos en la Subprocuraduría, son Procedimientos Abreviados y Juicio Oral, resaltando que los resultados alcanzados son positivos al obtener sentencias condenatorias tanto en los Procedimientos Abreviados como en los Juicios Orales.</t>
    </r>
  </si>
  <si>
    <r>
      <t>Acciones de mejora para el siguiente periodo
UR:</t>
    </r>
    <r>
      <rPr>
        <sz val="10"/>
        <rFont val="Montserrat"/>
      </rPr>
      <t xml:space="preserve"> 414
Continuar con la capacitación del personal ministerial en materias de derechos humanos, cadena de custodia, argumentación jurídica, litigación oral, entre otras; que puede brindarle herramientas para mejorar sus actuaciones.
</t>
    </r>
    <r>
      <rPr>
        <b/>
        <sz val="10"/>
        <rFont val="Montserrat"/>
      </rPr>
      <t>UR:</t>
    </r>
    <r>
      <rPr>
        <sz val="10"/>
        <rFont val="Montserrat"/>
      </rPr>
      <t xml:space="preserve"> 400
Se envían a las y los AMPF a cursos de capacitación con la finalidad de contar con personal altamente capacitado.</t>
    </r>
  </si>
  <si>
    <r>
      <t>Acciones realizadas en el periodo
UR:</t>
    </r>
    <r>
      <rPr>
        <sz val="10"/>
        <rFont val="Montserrat"/>
      </rPr>
      <t xml:space="preserve"> 601
Porcentaje de Averiguaciones Previas despachadas en materia de delitos de violencia contra las mujeres y trata de personas respecto a las Averiguaciones Previas en trámite en 2019.  Se despacharon 116 averiguaciones previas, que representó el 34.7% de los 334 expedientes en trámite.  Porcentaje de carpetas de investigación atendidas respecto de las carpetas de investigación en trámite en materia del orden federal por delitos de violencia contra las mujeres y trata de personas 2019.  Se atendieron 486 carpetas de investigación, que representó el 81.7 % respecto de las 595 carpetas de investigación en trámite.  Porcentaje de insumos de apoyo a la función ministerial entregados en 2019.  No se presentaron avances.  Porcentaje de servicios proporcionados por el Centro de Atención Telefónica (CAT) de la FEVIMTRA, en 2019.  Se atendieron 4,803 llamadas y correos electrónicos, lo que representó el cumplimiento del 73.9% respecto de los 6,495 servicios previstos para el presente año.  Porcentaje de alertas y prealertas activadas a nivel nacional, en 2019.  Se activaron 77 alertas y prealertas, que representa el 56.6% de la meta anual. Lo que considera a 77 niñas, niños y adolescentes, 52 mujeres y 25 hombres y la localización de 50 niñas, niños y adolescentes, 37 mujeres y 13 hombres.</t>
    </r>
  </si>
  <si>
    <r>
      <t>Justificación de diferencia de avances con respecto a las metas programadas
UR:</t>
    </r>
    <r>
      <rPr>
        <sz val="10"/>
        <rFont val="Montserrat"/>
      </rPr>
      <t xml:space="preserve"> 601
Porcentaje de Averiguaciones Previas despachadas en materia de delitos de violencia contra las mujeres y trata de personas respecto a las Averiguaciones Previas en trámite en 2019.  La variación en el indicador obedece principalmente, a que a partir de la entrada en vigor del Código Nacional de Procedimientos Penales, se redujo el número de AP´s en trámite, al no iniciarse nuevos expedientes del procedimiento penal inquisitivo mixto y no aumentar el número de AP´s despachadas.  Porcentaje de carpetas de investigación atendidas respecto de las carpetas de investigación en trámite en materia del orden federal por delitos de violencia contra las mujeres y trata de personas 2019.  La variación en el indicador se debe a que se agilizó la determinación de investigaciones no complejas, y que se continúa fortaleciendo la Unidad de Investigación y Litigación, asignando un mayor número de AMPF.  Porcentaje de insumos de apoyo a la función ministerial entregados en 2019.  No se realizaron avances, debido a que se tiene programada la presentación de un insumo para el último trimestre de 2019; sin embargo, se han realizado las gestiones para la revisión del documento por parte de las áreas normativas, en atención a las disposiciones de la Fiscalía General.  Porcentaje de servicios proporcionados por el Centro de Atención Telefónica (CAT) de la FEVIMTRA, en 2019.  El comportamiento de la meta obedeció a que se recibieron un menor número de solicitudes de servicios por parte de la población en general, de las diversas alternativas institucionales en las que se brinda ayuda.  Porcentaje de alertas y prealertas activadas a nivel nacional, en 2019.  La variación en la meta obedeció, a la disminución en los servicios proporcionados de activaciones de Alertas AMBER, debido a que están sujetas a la cantidad de solicitudes que realizan las Coordinaciones Estatales de cada Procuraduría o Fiscalía del Estado, resultado de las denuncias por hechos posiblemente constitutivos de delito.</t>
    </r>
  </si>
  <si>
    <r>
      <t>Acciones de mejora para el siguiente periodo
UR:</t>
    </r>
    <r>
      <rPr>
        <sz val="10"/>
        <rFont val="Montserrat"/>
      </rPr>
      <t xml:space="preserve"> 601
Establecimiento de coordinación interinstitucional para proporcionar orientación a las fiscalías y procuradurías para el fortalecimiento de sus unidades de trata de personas, lo que contribuye en la investigación y combate de los delitos de trata de personas en todo el país.</t>
    </r>
  </si>
  <si>
    <r>
      <t>Acciones realizadas en el periodo
UR:</t>
    </r>
    <r>
      <rPr>
        <sz val="10"/>
        <rFont val="Montserrat"/>
      </rPr>
      <t xml:space="preserve"> RHQ
Al tercer trimestre de 2019, se logró asignar recurso a 830 apoyos solicitados por personas físicas mujeres, lo que representa el 43.85 % con relación al total de apoyos asignados a personas físicas (mujeres y hombres) de 1,893 apoyos previstos como meta. Cabe recalcar que los 830 apoyos asignados con recurso, solicitados por mujeres; se atiende a 817 mujeres (personas físicas).</t>
    </r>
  </si>
  <si>
    <r>
      <t>Justificación de diferencia de avances con respecto a las metas programadas
UR:</t>
    </r>
    <r>
      <rPr>
        <sz val="10"/>
        <rFont val="Montserrat"/>
      </rPr>
      <t xml:space="preserve"> RHQ
La dinámica del proceso de recepción y seguimiento de los componentes de apoyo  del  Programa de Apoyos para el Desarrollo Forestal Sustentable durante el año se espera que varíen ligeramente respecto al indicador propuesto. Los valores que integran la meta original son una estimación realizada con base en los promedios de los años anteriores. Se prevé que para el siguiente trimestre se generen variaciones de acuerdo al avance y comportamiento del indicador; así como a las características y calendarios de trabajo.  Es importante señalar que las variaciones del denominador se explica por lo siguiente: durante el proceso de integración y diseño del indicador, tanto el numerador como el denominador son variables que no se conocen (están en función principalmente de la demanda) por lo que se estiman con base al comportamiento histórico y las expectativas de esas variables.  TAMBIÉN SE SOLICITA HACER UNA CORRECCIÓN AL REPORTE ANTERIOR YA QUE EN EL DENOMINADOR DICE 4110 Y DEBE DECIR 1893 Y EN EL PORCENTAJE DICE 18.07 Y DEBE DECIR 39.24.</t>
    </r>
  </si>
  <si>
    <r>
      <t>Acciones de mejora para el siguiente periodo
UR:</t>
    </r>
    <r>
      <rPr>
        <sz val="10"/>
        <rFont val="Montserrat"/>
      </rPr>
      <t xml:space="preserve"> RHQ
Actualmente en las 32 entidades federativas han capturado la información en el Sistema Integral de Apoyos CONAFOR (SIAC III), por lo que el avance al tercer trimestre es considerable. Con base a las Reglas de Operación 2019, en particular para el caso de La Comisión Nacional Forestal en apego a lo establecido en los anexos técnicos y sus calendarios durante este trimestre se ha dado seguimiento puntual al cumplimiento de las actividades establecidas en los anexos técnicos en las 32 entidades federativas, posiblemente para el 4to. Trimestre exista un ajuste en las cifras reportadas de acuerdo a lo que arroje el seguimiento; dicha cifra se verá reflejada en el Sistema Integral de Apoyos CONAFOR (SIAC III).</t>
    </r>
  </si>
  <si>
    <r>
      <t>Acciones realizadas en el periodo
UR:</t>
    </r>
    <r>
      <rPr>
        <sz val="10"/>
        <rFont val="Montserrat"/>
      </rPr>
      <t xml:space="preserve"> F00
Para el presente ejercicio fiscal 2019 Se tiene un monto total autorizado de 227.37 millones de pesos, de los cuales, al mes de septiembre de 2019, se han ejercido 124.67 millones de pesos, con dichos recursos ejercidos se ha beneficiado a un total de 21,102 personas, de las cuales 10,918 son mujeres (51.73%) y 10,184 son hombres, en 844 localidades de 296 municipios en 32 estados de la República Mexicana. La población indígena atendida es de 7,136 personas, que representa 33.81% de la población beneficiada de manera directa. Dentro de la población indígena la participación de mujeres fue de 3,804 (53.30%).</t>
    </r>
  </si>
  <si>
    <r>
      <t>Justificación de diferencia de avances con respecto a las metas programadas
UR:</t>
    </r>
    <r>
      <rPr>
        <sz val="10"/>
        <rFont val="Montserrat"/>
      </rPr>
      <t xml:space="preserve"> F00
Para los indicadores Porcentaje de mujeres que participan en proyectos para la conservación de los ecosistemas y su biodiversidad y Porcentaje de inversión del Programa de Conservación para el Desarrollo Sostenible en proyectos, cursos de capacitación y estudios técnicos, con participación de mujeres: Existen variaciones entre la meta programada y el avance, toda vez que, las acciones programadas del PROCODES se realizaron con base en un análisis del ejercicio fiscal 2018, aunado a que el PROCODES es un programa de convocatoria abierta y su ejecución depende del interés de la población objetivo para presentar solicitudes de subsidio, así mismo, una vez autorizadas pueden cancelarse o ampliaciones. En cuanto a las Brigada de Contingencia Ambiental se ejecutan derivado de la necesidad de cubrir la presencia de incendios forestales, huracanes o algún fenómeno natural</t>
    </r>
  </si>
  <si>
    <r>
      <t>Acciones de mejora para el siguiente periodo
UR:</t>
    </r>
    <r>
      <rPr>
        <sz val="10"/>
        <rFont val="Montserrat"/>
      </rPr>
      <t xml:space="preserve"> F00
Sin acciones</t>
    </r>
  </si>
  <si>
    <r>
      <t>Acciones realizadas en el periodo
UR:</t>
    </r>
    <r>
      <rPr>
        <sz val="10"/>
        <rFont val="Montserrat"/>
      </rPr>
      <t xml:space="preserve"> 116
1 Evento conmemorativo sobre el día internacional de la Mujer: ?Mujeres Guardianas de la Madre Tierra? 08/03.,  con la realización de 2 paneles: ecofeminismo y defensores ambientales; 2 conferencias magistrales: Liderazgo y las mujeres y las semillas; y 2 actividades sobre arte basura y nuevos hábitos ambientales y la Declaratoria de las Mujeres Guardianas de la Madre Tierra. Participación de  196 personas (147 mujeres y 49 hombres).    1 Visita guiada para  conocer la accesibilidad de las instalaciones de la SEMARNAT.  18 reuniones de trabajo: 2 sobre Requerimientos de Capacitación del Sector Ambiental en materia de Género y  medio ambiente; 1 Reunión de asesoría para el Plan de Accesibilidad para personas con discapacidad en Emergencias en el marco del Programa Interno de Protección Civil de la SEMARNAT y 13 reuniones de  coordinación y trabajo del 19 de agosto al 26 de septiembre de 2019 con la Subsecretaría de Planeación y Política Ambiental (SPPA) y los órganos desconcentrados y descentralizados de la Semarnat para revisión y definición de líneas de acción para el PROIGUALDAD 2019-2024. Participación de 57 personas del Sector ambiental (25 hombres y 32 mujeres). Definición de 9 líneas de acción y 1 Reunión para la integración de la Mesa Interinstitucional Género y Medio Ambiente, con personal del Instituto Nacional de las Mujeres, 01/07. Participaron 4 funcionarias.  2 Talleres: Taller Sembrando Igualdad y No Discriminación Desde Casa, con el objetivo de dar cumplimiento a la medida de nivelación No. 5 de la Norma Mexicana NMX-R-025-SCFI-2015 en Igualdad Laboral y no Discriminación y Taller ?Elementos para Incorporar el Enfoque de Género  en la Planeación?17 y 18/09, con el objetivo de Compartir elementos y herramientas para incorporar el enfoque de género en la planeación. Participaron 53 personas: (12 hombres y 21 mujeres)  </t>
    </r>
  </si>
  <si>
    <r>
      <t>Justificación de diferencia de avances con respecto a las metas programadas
UR:</t>
    </r>
    <r>
      <rPr>
        <sz val="10"/>
        <rFont val="Montserrat"/>
      </rPr>
      <t xml:space="preserve"> 116
Durante el primer semestre de 2019, esta Unidad Coordinadora se avoco a trabajar en la identificación de actividades a realizar y se quedó en la espera de la autorización de recursos para iniciar lo planeado. Con el cambio de administración en julio del presente año, se realizó una revisión de lo programado y se reorientó el trabajo en función de los procesos de planeación del Programa Sectorial de Medio Ambiente y Recursos Naturales, así como de los requerimientos de Líneas de Acción para el Programa Nacional para la Igualdad de Oportunidades entre Mujeres y Hombres PROIGUALDAD 2019-2024. Asimismo, se dio continuidad al cumplimiento de la Norma Mexicana NMX-R-025-SCFI-2015 con la realización de algunas actividades.  Por lo anterior, el cumplimiento del indicador se da en función de las acciones realizadas a partir de las nuevas prioridades surgidas en el segundo semestre de 2019. Nota: por omisión no se reportó información durante el primer semestre. </t>
    </r>
  </si>
  <si>
    <r>
      <t>Acciones realizadas en el periodo
UR:</t>
    </r>
    <r>
      <rPr>
        <sz val="10"/>
        <rFont val="Montserrat"/>
      </rPr>
      <t xml:space="preserve"> 510
Al término del tercer trimestre se tienen identificadas 11,260 acciones de Vivienda en Ámbito Urbano, y Regularización y Certeza Jurídica, representando el 69% de las acciones únicamente para mujeres. El total de acciones de ambas vertientes es de 16,283.     Cabe señalar que para la vertiente de Mejoramiento Integral de Barrios, hasta el término del tercer trimestre, no se cuenta con población atendida.   </t>
    </r>
  </si>
  <si>
    <r>
      <t>Justificación de diferencia de avances con respecto a las metas programadas
UR:</t>
    </r>
    <r>
      <rPr>
        <sz val="10"/>
        <rFont val="Montserrat"/>
      </rPr>
      <t xml:space="preserve"> 510
La operación del Programa de Mejoramiento Urbano, contempla como finalidad el mejoramiento del entorno urbano y de las viviendas de los polígonos definidos por la SEDATU, sin embargo, en territorio se encontró que no todas las viviendas necesitaban una intervención, por lo que la población potencial se redujo. Así mismo, algunos de los polígonos definidos no tenían zonas con asentamientos humanos.  Uno de los principales retos para la implementación óptima de la vertiente de Regularización y Certeza Jurídica, ha sido la dificultad de llevar a cabo acciones de regularización dentro de los polígonos de atención prioritaria definidos en los Programas Territoriales Operativos, de acuerdo a lo establecido en las Reglas de Operación vigentes del Programa. Lo anterior debido a que se han identificado diversas problemáticas en dichos polígonos que impiden que el Instituto Nacional del Suelo Sustentable pueda implementar acciones de regularización.  Para el caso de la vertiente de mejoramiento integral de barrios, algunos de los predios donde se pretendía realizar alguna acción de equipamiento o espacio público, no contaban con el título de propiedad del predio.  </t>
    </r>
  </si>
  <si>
    <r>
      <t>Acciones de mejora para el siguiente periodo
UR:</t>
    </r>
    <r>
      <rPr>
        <sz val="10"/>
        <rFont val="Montserrat"/>
      </rPr>
      <t xml:space="preserve"> 510
Como una oportunidad, se observa la posibilidad de identificar posibles áreas de fortalecimiento con criterios estratégicos de transversalidad, progresividad e interseccionalidad,  para incorporar en las Reglas de Operación del siguiente año fiscal, partiendo del reconocimiento de la propia naturaleza del programa en congruencia con la incorporación de acciones afirmativas ejecutables desde la operación en el territorio.    Se necesita una buena coordinación con los gobiernos locales para garantizar la seguridad del personal de la Secretaría, de la Comisión y del Instituto, así como de los Asistentes Técnicos.  </t>
    </r>
  </si>
  <si>
    <r>
      <t>Acciones realizadas en el periodo
UR:</t>
    </r>
    <r>
      <rPr>
        <sz val="10"/>
        <rFont val="Montserrat"/>
      </rPr>
      <t xml:space="preserve"> 410
Bloque 3. Política Pública con PEG.  Estudio-Diagnóstico sobre los avances en la incorporación de la perspectiva de género en la SEDATU (Avance del 10%)    ? Una Guía metodológica para evaluar con perspectiva de género e interseccionalidad proyectos de infraestructura para espacios públicos, combinando actividades que generen participación de la comunidad y apropiación del espacio. (Avance del 10%);  Bloque 2. Territorio con PEG  Conversatorio Mujeres en el Desarrollo Agrario, Territorial y Urbano: Prácticas Exitosas  ;  Bloque 1. Cambio Cultural  Se realizaron 21 Talleres (de 50 que se tienen programados), sobre capacitación y sensibilización para institucionalizar la Igualdad Sustantiva entre Mujeres y Hombres, dirigidos a personal en general.     ? Se realizó un curso de capacitación llamado Políticas públicas y construcción de indicadores con perspectiva de género. (Avance del 100%)</t>
    </r>
  </si>
  <si>
    <r>
      <t>Justificación de diferencia de avances con respecto a las metas programadas
UR:</t>
    </r>
    <r>
      <rPr>
        <sz val="10"/>
        <rFont val="Montserrat"/>
      </rPr>
      <t xml:space="preserve"> 410
No omitimos mencionar que derivado de la falta de recurso humano que permita dar celeridad a las actividades que se tienen previstas sobre todo en el Plan de Trabajo para aplicación del Anexo 13, se han retrasado algunas de las acciones que estaban previstas para este trimestre, además de que el fallo de la licitación se dio en el mes de agosto, por lo que al no estar acorde con los tiempos trimestrales, no ha sido posible llegar a la meta deseada, sin embargo se está trabajando para cubrir la totalidad de las metas en el cuarto trimestre del año.</t>
    </r>
  </si>
  <si>
    <r>
      <t>Acciones de mejora para el siguiente periodo
UR:</t>
    </r>
    <r>
      <rPr>
        <sz val="10"/>
        <rFont val="Montserrat"/>
      </rPr>
      <t xml:space="preserve"> 410
Sin información</t>
    </r>
  </si>
  <si>
    <r>
      <t>Acciones realizadas en el periodo
UR:</t>
    </r>
    <r>
      <rPr>
        <sz val="10"/>
        <rFont val="Montserrat"/>
      </rPr>
      <t xml:space="preserve"> 310
Al tercer trimestre de 2019, se atendió a un total de 82,112 buscadores de empleo que acudieron al Servicio Nacional de Empleo (SNE) en alguna de sus 168 oficinas distribuidas en el territorio nacional para acceder a subsidios de apoyo a través de los subprogramas Apoyos de Capacitación para la Empleabilidad y de Fomento al Autoempleo, del total de personas atendidas 55,990 son mujeres (68.2%) y, como resultado de las intervenciones, se colocaron en total 53,319 personas de las cuales el 68.5% son mujeres (36,537); proporción que da cuenta del esfuerzo de colocar en un empleo u ocupación productiva a las mujeres que demandan el apoyo del SNE.</t>
    </r>
  </si>
  <si>
    <r>
      <t>Justificación de diferencia de avances con respecto a las metas programadas
UR:</t>
    </r>
    <r>
      <rPr>
        <sz val="10"/>
        <rFont val="Montserrat"/>
      </rPr>
      <t xml:space="preserve"> 310
Se operó conforme a lo previsto.</t>
    </r>
  </si>
  <si>
    <r>
      <t>Acciones de mejora para el siguiente periodo
UR:</t>
    </r>
    <r>
      <rPr>
        <sz val="10"/>
        <rFont val="Montserrat"/>
      </rPr>
      <t xml:space="preserve"> 310
Sin información</t>
    </r>
  </si>
  <si>
    <r>
      <t>Acciones realizadas en el periodo
UR:</t>
    </r>
    <r>
      <rPr>
        <sz val="10"/>
        <rFont val="Montserrat"/>
      </rPr>
      <t xml:space="preserve"> 410
154 Promoción de la Inclusión Laboral de mujeres y hombres en situaciones de vulnerabilidad.   En el marco del Sistema para el Control y Seguimiento de la Red Nacional de Vinculación Laboral, los resultados fueron 3,678 personas atendidas. De 17 organizaciones públicas y privadas en diversas entidades del país.;  153 Evaluaciones con fines de certificación de competencias laborales de Jornaleras y Jornaleros Agrícolas:     Debido a la reestructuración de las áreas y por ende de las acciones institucionales que se llevarán a cabo, la Dirección General de Inclusión Laboral y Trabajo de Menores planea acciones que atiendan de manera integral a este sector de la población a través de la Promoción del Trabajo Digno para Jornaleras y Jornaleros Agrícolas, para lo cual, se está trabajando en la operatividad de la misma.;  212 Trabajo Domestico    Se elaboró la infografía correspondiente al segundo trimestre ya que los datos definitivos que se publican de la ENOE son dados a conocer con un mes;  155 Promoción de las buenas prácticas laborales en materia de inclusión, igualdad, combate a la violencia laboral y conciliación trabajo familia.    Se realizaron 606 acciones de difusión y asesoría dirigidas a empresas, organizaciones e instituciones públicas y privadas que operan en el país, en materia de mejores prácticas laborales, así como para la certificación de la Norma Mexicana NMX-R-025-SCFI-2015 para la Igualdad Laboral entre Mujeres y hombres.    Con la Promoción de las buenas prácticas laborales en materia de inclusión, igualdad, combate a la violencia laboral y conciliación trabajo familia, se atendieron a 139,381 personas y se certificaron 220 centros de trabajo.  
</t>
    </r>
    <r>
      <rPr>
        <b/>
        <sz val="10"/>
        <rFont val="Montserrat"/>
      </rPr>
      <t>UR:</t>
    </r>
    <r>
      <rPr>
        <sz val="10"/>
        <rFont val="Montserrat"/>
      </rPr>
      <t xml:space="preserve"> 411
212 Trabajo Domestico    Se elaboró la infografía correspondiente al segundo trimestre ya que los datos definitivos que se publican de la ENOE son dados a conocer con un mes y medio después de que termina el trimestre en cuestión. La infografía se encuentra en proceso de autorización.  ;  206 Reconocimiento del Convenio 189 de la OIT    En el marco de las reformas a la Ley Federal del Trabajo (LFT) y a la Ley del Seguro Social publicadas en el Diario Oficial el 2 de julio de 2019, se modificó la denominación de este segmento laboral, a la de ?Personas Trabajadoras del Hogar?, de acuerdo con el artículo 331 de la LFT. También se actualizó su definición y tipos. Entre varios aspectos por destacar está que se amplían las atribuciones de la Inspección del Trabajo, a fin de proteger a este grupo de trabajadores, que además dejan el régimen de trabajos especiales. Por otra parte, la Ley del Seguro Social, en su artículo 12, incluye a este grupo dentro de los sujetos de aseguramiento obligatorio.  A la luz de lo anterior, y considerando que de esta reforma laboral emanan circunstancias institucionales nuevas, resulta necesario examinar aspectos legales y presupuestales involucrados en la ratificación del Convenio 189.  </t>
    </r>
  </si>
  <si>
    <r>
      <t>Justificación de diferencia de avances con respecto a las metas programadas
UR:</t>
    </r>
    <r>
      <rPr>
        <sz val="10"/>
        <rFont val="Montserrat"/>
      </rPr>
      <t xml:space="preserve"> 410
Sin información
</t>
    </r>
    <r>
      <rPr>
        <b/>
        <sz val="10"/>
        <rFont val="Montserrat"/>
      </rPr>
      <t>UR:</t>
    </r>
    <r>
      <rPr>
        <sz val="10"/>
        <rFont val="Montserrat"/>
      </rPr>
      <t xml:space="preserve"> 411
Sin información</t>
    </r>
  </si>
  <si>
    <r>
      <t>Acciones de mejora para el siguiente periodo
UR:</t>
    </r>
    <r>
      <rPr>
        <sz val="10"/>
        <rFont val="Montserrat"/>
      </rPr>
      <t xml:space="preserve"> 410
Al ser el Sistema para el Control y Seguimiento de la Red Nacional de Vinculación Laboral (SRNVL) un mecanismo para la integración de la información que proveen las Redes de Vinculación Laboral, es necesario que su funcionamiento sea seguro, oportuno y ágil. Sin embargo, a la fecha no se han realizado acciones de mantenimiento, lo que trae consigo:  Algunas funciones no operan de acuerdo a lo esperado, ocasionando con ello que se invierta más tiempo en el proceso de análisis de la información y por tanto la obtención de resultados finales.  No se han podido integrar nuevas variables en el SRNVL, con la finalidad de obtener mayor información sobre los servicios de inclusión laboral.  Es necesario realizar procesos de análisis alternos ya que la presentación actual de la información es limitada.;  La certificación de la competencia laboral de las y los jornaleros agrícolas enfrenta el obstáculo de poco presupuesto asignado para esta acción institucional.;  Los obstáculos que se han presentado durante la operación se reducen a la resistencia cultural a la inclusión de la Perspectiva de Género en los mecanismos de gestión de los Recursos Humanos al interior de los centros de trabajo. Además de lo anterior, la idea generalizada de que la adopción de las Buenas Prácticas Laborales implica un costo para los centros de trabajo.    Áreas de Oportunidad:  Fortalecer la coordinación al interior de la Secretaría del Trabajo y Previsión Social y el Consejo Interinstitucional de la NMX-R-025-SCFI-2015.
</t>
    </r>
    <r>
      <rPr>
        <b/>
        <sz val="10"/>
        <rFont val="Montserrat"/>
      </rPr>
      <t>UR:</t>
    </r>
    <r>
      <rPr>
        <sz val="10"/>
        <rFont val="Montserrat"/>
      </rPr>
      <t xml:space="preserve"> 411
Sin información</t>
    </r>
  </si>
  <si>
    <r>
      <t>Acciones realizadas en el periodo
UR:</t>
    </r>
    <r>
      <rPr>
        <sz val="10"/>
        <rFont val="Montserrat"/>
      </rPr>
      <t xml:space="preserve"> A00
La Procuraduría Federal de la Defensa del Trabajo (PROFEDET), proporciona los servicios de Procuración de Justicia Laboral conforme a las atribuciones que se encuentran enmarcadas en la Ley Federal del Trabajo y su Reglamento. Al cierre del tercer trimestre del ejercicio 2019, la PROFEDET, atendió un total de 171,414 servicios de procuración de justicia laboral, integrado por 153,293 orientaciones y asesorías (89.4%), 8,419 conciliaciones iniciadas (4.9%), 9,263 juicios iniciados (5.4%) y 439 amparos interpuestos (0.2%). Del total del servicio atendido, 75,444 estuvieron asociados a la atención de las quejas y solicitudes relacionadas con la mujer trabajadora (44.01%).</t>
    </r>
  </si>
  <si>
    <r>
      <t>Justificación de diferencia de avances con respecto a las metas programadas
UR:</t>
    </r>
    <r>
      <rPr>
        <sz val="10"/>
        <rFont val="Montserrat"/>
      </rPr>
      <t xml:space="preserve"> A00
Los resultados obtenidos al tercer trimestre de 2019, responden a variables cuyo comportamiento es sensible a los derechos que se reclaman, a los motivos de conflicto que se derivan en el mercado laboral y a las coyunturas específicas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</si>
  <si>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Montserrat"/>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</si>
  <si>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r>
      <t>Acciones realizadas en el periodo
UR:</t>
    </r>
    <r>
      <rPr>
        <sz val="10"/>
        <rFont val="Montserrat"/>
      </rPr>
      <t xml:space="preserve"> 114
Durante el tercer trimestre del presente año, se capacitó a un total de 6,212 elementos (1,837 mujeres y 4,375 hombres), adscritos a los diversos Mandos Navales y Área Metropolitana, a través de la capacitación presencial en los temas denominados Empodérate y Liderazgo con Perspectiva de Género: asimismo se realizó la recepción, y embarque de 12,109 artículos de difusión en materia de Igualdad de Género a los 36 Mandos Navales localizados en ambos litorales del país, a través de medios de transporte propios de la Institución, para atenciones de los Mandos Superiores, Medios, Homólogos, Operativos y Administrativos de la Secretaría de Marina-Armada de México, quedando pendiente su distribución; Así mismo se distribuyó al personal naval y civil adscrito a las diversas Direcciones Generales, Adjuntas, Unidades y Establecimientos Navales del Área Metropolitana 6,928 Artículos de difusión en materia de igualdad de género beneficiando a 3,810 mujeres y 3,118 hombres; de igual manera se realizó el trámite administrativo para llevar a cabo la contratación de los servicios de sensibilización y concientización a servidoras y servidores públicos en materia de igualdad de género, a través de una campaña integral denominada ?De la Tempestad a la Calma? a fin de fomentar un cambio de cultura a favor de la igualdad sustantiva entre mujeres y hombres, así como la erradicación de la violencia contra las mujeres, la cual se exhibirá en el marco de la conmemoración del 25 de noviembre ?Día Internacional para la eliminación de la violencia contra la mujer?</t>
    </r>
  </si>
  <si>
    <r>
      <t>Justificación de diferencia de avances con respecto a las metas programadas
UR:</t>
    </r>
    <r>
      <rPr>
        <sz val="10"/>
        <rFont val="Montserrat"/>
      </rPr>
      <t xml:space="preserve"> 114
Debido a una buena oferta y adecuado manejo de los recursos asignados a la institución en materia de igualdad de género e inclusión se logró llevar a cabo la contratación de los servicio de capacitación, difusión y sensibilización de la máxima calidad y mejor precio ofertado para las mismas; lo cual permitió que durante el tercer trimestre del presente año, se capacitó a un total de 6,212 elementos (1,837 mujeres y 4,375 hombres), adscritos a los diversos Mandos Navales y Área Metropolitana; la recepción, y embarque de 12,109 artículos de difusión en materia de Igualdad de Género a los 36 Mandos Navales localizados en ambos litorales del país; la distribución al personal naval y civil adscrito al área metropolitana de 6,928 Artículos de difusión en materia de igualdad de género beneficiando a 3,810 mujeres y 3,118 hombres y el trámite administrativo para llevar a cabo la contratación de los servicios de sensibilización y concientización a servidoras y servidores públicos en materia de igualdad de género, a través de una campaña integral denominada ?De la Tempestad a la Calma?</t>
    </r>
  </si>
  <si>
    <r>
      <t>Acciones de mejora para el siguiente periodo
UR:</t>
    </r>
    <r>
      <rPr>
        <sz val="10"/>
        <rFont val="Montserrat"/>
      </rPr>
      <t xml:space="preserve"> 114
Es necesario e indispensable seguir contando con presupuesto etiquetado en materia de Igualdad de Género, con lo cual se podrá mantener la continuidad de la capacitación, difusión y sensibilización del personal naval en los temas de igualdad de género, con la finalidad de fortalecer el cambio de cultura institucional a favor de la igualdad sustantiva entre mujeres y hombres, dentro y fuera de la institución, en el entorno social y familiar de las mujeres y los hombres navales.    </t>
    </r>
  </si>
  <si>
    <r>
      <t>Acciones realizadas en el periodo
UR:</t>
    </r>
    <r>
      <rPr>
        <sz val="10"/>
        <rFont val="Montserrat"/>
      </rPr>
      <t xml:space="preserve"> NHK
El Sistema Nacional para el Desarrollo Integral de la Familia (SNDIF), con oficio 232.000.00/188/2019 de fecha 20 de marzo de 2019 que se adjunta, expuso a esa coordinadora sectorial la disyuntiva que enfrentaba para el ejercicio de los recursos que fueron etiquetados en el Anexo 13 Erogaciones para la Igualdad entre Mujeres y Hombres (Anexo 13) del Presupuesto de Egresos de la Federación para el ejercicio fiscal 2019 en el programa presupuestario Programa de Estancias Infantiles para Apoyar a Madres Trabajadoras (S174), toda vez que si bien este organismo disponía de recursos aprobados en el PEF, no contaba con la Regla de Operación en la que se regulara su otorgamiento, y por tanto, propuso como alternativa de solución realizar una adecuación presupuestaria que permitiera su ejercicio. Y en la parte programática, de forma preventiva y acorde a la recomendación de la Coordinadora Sectorial, se registró en el Portal Aplicativo de la Secretaría de Hacienda (PASH) un indicador con metas para el seguimiento del Anexo 13 (se adjunta archivo con las pantallas del PASH).</t>
    </r>
  </si>
  <si>
    <r>
      <t>Justificación de diferencia de avances con respecto a las metas programadas
UR:</t>
    </r>
    <r>
      <rPr>
        <sz val="10"/>
        <rFont val="Montserrat"/>
      </rPr>
      <t xml:space="preserve"> NHK
Por su parte, esa dependencia con oficio DGPYP-6-1160-2019 del 2 de abril del año en curso (anexo), respondió que no era factible tal adecuación, hasta en tanto la Secretaría del Bienestar no estableciera los mecanismos para el uso de dichos recursos. Por tal motivo, actualmente se encuentra en proceso de suscripción un convenio de transferencia entre la Secretaría del Bienestar y el SNDIF que permita su ejercicio en este organismo, en un programa presupuestario distinto al S174.</t>
    </r>
  </si>
  <si>
    <r>
      <t>Acciones de mejora para el siguiente periodo
UR:</t>
    </r>
    <r>
      <rPr>
        <sz val="10"/>
        <rFont val="Montserrat"/>
      </rPr>
      <t xml:space="preserve"> NHK
Por lo expuesto, es definitivo que el SNDIF no realizará acciones en el marco del programa S174, y por tanto no cuenta con elementos para proporcionar los datos relativos a la población atendida, la información cualitativa del indicador registrado en el PASH, ni las notas adicionales que requiere el INMUJERES.</t>
    </r>
  </si>
  <si>
    <r>
      <t>Acciones realizadas en el periodo
UR:</t>
    </r>
    <r>
      <rPr>
        <sz val="10"/>
        <rFont val="Montserrat"/>
      </rPr>
      <t xml:space="preserve"> NBV
Post-mastectomía: Indicador 1. Porcentaje de mujeres con cáncer de mama post-mastectomizadas reconstruidas. Durante el período enero-septiembre el resultado alcanzado fue del 88.1% ya que, de las 193 reconstrucciones mamarias a pacientes elegibles, 23 fueron descartada por el equipo médico por presentarse condiciones médicas durante el procedimiento de reconstrucción que impidieron hacerlo seguro desde el punto de vista oncológico y vital para la paciente, por lo que fueron suspendidas y/o reprogramadas.   Indicador 2. Porcentaje de mujeres con cáncer de mama beneficiadas por el programa de post-mastectomía en el INCan. Durante el período enero-septiembre se benefició a 1,563 pacientes elegibles de cáncer de mama, lo que representa el 23.4% de la población total estimada de mujeres con cáncer de mama, vigentes en el Programa de Gastos Catastróficos (Seguro Popular) en el INCan.   Indicador 3. Porcentaje de mujeres con cáncer de mama navegadas. En el periodo de enero a septiembre el ser;  Cáncer de Pulmón:   Del 1 de enero al 30 de septiembre del 2019 se atendieron 343 pacientes de ellas 112 son mujeres de nuevo ingreso y 231 pacientes subsecuentes, a cada uno se le da un seguimiento adecuado a su enfermedad continuando con:    Detección de mutación EGFR, Consulta personalizada, Donación de medicamento, Consulta de psico-oncología, Consulta de neumología y Seguimiento de cita mensual.
</t>
    </r>
    <r>
      <rPr>
        <b/>
        <sz val="10"/>
        <rFont val="Montserrat"/>
      </rPr>
      <t>UR:</t>
    </r>
    <r>
      <rPr>
        <sz val="10"/>
        <rFont val="Montserrat"/>
      </rPr>
      <t xml:space="preserve"> NCD
En este periodo se identificaron pacientes del sexo femenino en consulta externa y hospitalización con el diagnóstico de adenocarcinoma primario de pulmón, a quienes se les realizaron pruebas de mutación, con lo que se han identificado 22 pacientes con mutación al gen EGFR y a quienes se les otorgará tratamiento dirigido.   También fueron atendidas 225 mujeres con asma a las cuales se les ha proporcionado medicamento para el tratamiento de mantenimiento y de rescate en el asma, además se les ha brindado consulta de seguimiento, se les han realizado estudios de laboratorio y gabinete que son parte del seguimiento cotidiano en la consulta de la Clínica de Asma.  Por último se atendieron a mujeres con enfermedad pulmonar intersticial difusa (EPID): neumonitis por hipersensibilidad y secundaria enfermedad autoinmunes/reumatológica, de las cuales 73 pacientes de primera vez para definir su diagnóstico específico a través de la realización de estudios de laboratorio, pruebas de función respiratoria, tomografía de tórax, eco cardiograma transtorácico, broncoscopia diagnóstica y biopsia pulmonar con la finalidad de que las pacientes reciban un tratamiento dirigido y oportuno. Se realizaron 807 pruebas de función respiratoria de manera gratuita que han beneficiado a mujeres de bajos recursos para poder dar seguimiento a su padecimiento. Por lo tanto 730 mujeres con diagnóstico de EPID recibieron tratamiento gratuito.
</t>
    </r>
    <r>
      <rPr>
        <b/>
        <sz val="10"/>
        <rFont val="Montserrat"/>
      </rPr>
      <t>UR:</t>
    </r>
    <r>
      <rPr>
        <sz val="10"/>
        <rFont val="Montserrat"/>
      </rPr>
      <t xml:space="preserve"> NDE
La descripción más específica de las condiciones de aceptación de pacientes en la página electrónica de la Institución, ha dado por resultado un menor número de solicitudes de preconsulta (consulta de valoración); consideramos que al quedar más claros estos criterios de aceptación, muchas pacientes se auto descartan para continuar el trámite.  Ello ha hecho más eficiente el proceso de valoración y aceptación de pacientes.  ;  Del total de las consultas otorgadas en estos 9 meses del año, el 92.4% fueron dispensadas a población femenina, lo que ubica al indicador solamente 4.5% por debajo de la meta programada para el periodo, lo que representa una variación adecuada.  
</t>
    </r>
    <r>
      <rPr>
        <b/>
        <sz val="10"/>
        <rFont val="Montserrat"/>
      </rPr>
      <t>UR:</t>
    </r>
    <r>
      <rPr>
        <sz val="10"/>
        <rFont val="Montserrat"/>
      </rPr>
      <t xml:space="preserve"> L00
Prevención y Atención de la Violencia. Se realizaron acciones de seguimiento, monitoreo y registro de información derivada de la operación del convenio AFASPE, así mismo, se dio seguimiento a los lineamientos para la implementación de estrategias de capacitación al personal de salud, así como supervisión de la implementación del Modelo Integrado de atención a la violencia familiar, sexual y contra las mujeres en las 32 entidades federativas.;  Pla</t>
    </r>
  </si>
  <si>
    <r>
      <t>Justificación de diferencia de avances con respecto a las metas programadas
UR:</t>
    </r>
    <r>
      <rPr>
        <sz val="10"/>
        <rFont val="Montserrat"/>
      </rPr>
      <t xml:space="preserve"> NBV
Cáncer Cervicouterino: Se cumplió con la meta programada de los indicadores Porcentaje de mujeres atendidas con diagnóstico de cáncer cervicouterino, Porcentaje de mujeres atendidas con cáncer cervicouterino subsecuentes en el Programa, Porcentaje de mujeres atendidas con diagnóstico de cáncer cervicouterino de nuevo ingreso al Programa, Porcentaje de mujeres beneficiadas con tratamientos innovadores, Porcentaje de pacientes del Programa,  que reciben atención nutricional especializada antes, durante y después del tratamiento oncológico, Porcentaje de pacientes con cáncer cervicouterino beneficiadas con tratamiento psico-oncológico para el afrontamiento de la enfermedad y Porcentaje de pacientes con cáncer cervicouterino beneficiadas con tratamiento para el dolor asociado a la enfermedad y el tratamiento.;  Cáncer de Pulmón: Se cumplió con la meta programada de los indicadores Porcentaje de pacientes con Cáncer de Pulmón No Asociado a Tabaquismo que expresan mejoría en su calidad de vi;  Recomendación del INMUJERES al Indicador Porcentaje de mujeres con cáncer de mama post-mastectomizadas reconstruidas. Respecto a la recomendación del INMUJERES, de justificar el motivo por el cual el denominador es distinto para cada trimestre. Este valor es distinto cada trimestre, ya que aun cuando los procedimientos de reconstrucción son programados y considerados por el equipo médico quirúrgico a las pacientes elegibles, pueden presentarse algunos procedimientos que son descartados por el equipo médico por presentarse condiciones médicas durante el procedimiento de reconstrucción que impiden hacerlo seguro desde el punto de vista oncológico y vital para la paciente, por lo que son suspendidos y/o reprogramados. Aunado a lo anterior algunas mujeres deciden por su propia voluntad no realizarse o posponer el procedimiento de reconstrucción.
</t>
    </r>
    <r>
      <rPr>
        <b/>
        <sz val="10"/>
        <rFont val="Montserrat"/>
      </rPr>
      <t>UR:</t>
    </r>
    <r>
      <rPr>
        <sz val="10"/>
        <rFont val="Montserrat"/>
      </rPr>
      <t xml:space="preserve"> NCD
En el periodo el indicador Porcentaje de mujeres a las que se les otorgo tratamiento dirigido por presentar mutaciones de gen EGFR mostró un cumplimiento del 35.4%; reflejando un incremento respecto a lo programado. Y el indicador Porcentaje de mujeres que presentaron mutación del gen EGFR en el periodo tuvo un cumplimiento de 32.8%, reflejando un aumento respecto a lo programado. En lo que se refiere al indicador Porcentaje de mujeres con diagnóstico de asma a las que se les otorgó consulta y tratamiento gratuito mostró un cumplimiento del 15.7% mostrando aumento respecto a lo programado. Por lo que se refiere al indicador Porcentaje de mujeres con EPID a quienes se les realizaron pruebas de función respiratoria de seguimiento gratuitas mostró un cumplimiento del 55.3%; reflejando un incremento respecto a lo programado. El Porcentaje de mujeres a quienes se les realizaron estudios gratuitos para diagnóstico diferencial de EPID reflejo un cumplimiento del 85.9%, porcentaje mayor a lo programado originalmente. Por lo que se refiere al Porcentaje de mujeres con diagnóstico de EPID a las que se les otorgo tratamiento gratuito mostró un cumplimiento del 50%, disminuyendo respecto a lo programado.
</t>
    </r>
    <r>
      <rPr>
        <b/>
        <sz val="10"/>
        <rFont val="Montserrat"/>
      </rPr>
      <t>UR:</t>
    </r>
    <r>
      <rPr>
        <sz val="10"/>
        <rFont val="Montserrat"/>
      </rPr>
      <t xml:space="preserve"> NDE
Del total de las consultas otorgadas en estos 9 meses del año, el 92.4% fueron dispensadas a población femenina, lo que ubica al indicador solamente 4.5% por debajo de la meta programada para el periodo, lo que representa una variación adecuada.  
</t>
    </r>
    <r>
      <rPr>
        <b/>
        <sz val="10"/>
        <rFont val="Montserrat"/>
      </rPr>
      <t>UR:</t>
    </r>
    <r>
      <rPr>
        <sz val="10"/>
        <rFont val="Montserrat"/>
      </rPr>
      <t xml:space="preserve"> L00
Salud Sexual y Reproductiva.El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Planificación Familiar.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Prevención y At</t>
    </r>
  </si>
  <si>
    <r>
      <t>Acciones de mejora para el siguiente periodo
UR:</t>
    </r>
    <r>
      <rPr>
        <sz val="10"/>
        <rFont val="Montserrat"/>
      </rPr>
      <t xml:space="preserve"> NBV
Acciones de Mejora implementadas dentro del Programa Cáncer Post-mastectomía.    1. Reconstrucciones mamarias, sin duda es una de las principales acciones que ha permitido integrar a un equipo médico multidisciplinario para atender a aquellas mujeres elegibles que aceptan voluntariamente someterse a este procedimiento, mejorando con ello su calidad de vida.   2. Programa de Cirugía Ambulatoria de Mama, este tipo de procedimientos tiene muchas ventajas para el paciente, como son la comodidad de recuperarse en su propio hogar.  3. Seguimiento - Farmacovigilancia, se mantiene esta acción para conocer la adherencia terapéutica a tratamiento hormonal adyuvante y valoración de perfil farmacoterapéutico; así como para observar los efectos secundarios e intervención medicamentosa en las pacientes del servicio de Tumores Mamarios.     4. Procedimientos de Ecocardiografía, contribuyen a la identificación, prevención, y tratamiento de las complicaciones cardiovasculares relacionadas con la terapi;  El Programa de Acceso, Atención, Prevención y Difusión del Cáncer de Ovario, ha impactado de manera positiva en mejorar el acceso a la salud de muchas mujeres con este padecimiento que son cabezas de familia, al recibir atención Integral, con un servicio de alta calidad técnica y trato digno, que garantiza el servicio médico, quirúrgico y la dotación de los medicamentos y equipos necesarios para el tratamiento del cáncer de ovario. Además, al informar a las mujeres mediante la Campaña de fortalecimiento a la visualización de que ?los ovarios también se enferman?, se impacta en conceptualizar y dejar en las mujeres la idea de prevención y detección del Cáncer de Ovario oportunamente. Con ello se detecta y diagnóstica en etapas menos avanzadas, lo que aporta en la disminución de la muerte de mujeres por tumores malignos, reduciendo así la brecha de género que actualmente existe. Durante el periodo, se informó a la sociedad en general sobre diversos aspectos del cáncer de ovario, detección en etapas tempranas y tratamiento público, mediante la página del programa. Se generó en el mes de septiembre una campaña de concientización sobre el cáncer de ovario en redes sociales y se continuara a lo largo del año.  Los resultados fueron posibles por la continuidad del equipo multidisciplinario que permite a las pacientes tener confianza en la seguridad del tratamiento y de las opciones de terapias a las que se puede orientar el tratamiento de acuerdo a las distintas condiciones de salud física y psicológica de las pacientes.  
</t>
    </r>
    <r>
      <rPr>
        <b/>
        <sz val="10"/>
        <rFont val="Montserrat"/>
      </rPr>
      <t>UR:</t>
    </r>
    <r>
      <rPr>
        <sz val="10"/>
        <rFont val="Montserrat"/>
      </rPr>
      <t xml:space="preserve"> NCD
  Se continuará identificando pacientes del sexo femenino en consulta externa y hospitalización con el diagnóstico de adenocarcinoma primario de pulmón, con mutación del gen EGFR, así como nuevas oportunidades para realizar perfiles tanto reumatológicos como de alérgenos que actualmente no se realizan en el laboratorio del INER y que permiten apoyar el diagnóstico en este tipo de EPID, así como la búsqueda a nivel de investigación básica (utilizando muestras de sangre) para identificar biomarcadores que permitan hacer diagnostico específico menos invasivos, sin embargo, con la limitación del presupuesto en este ejercicio se vio detenido. Asimismo, se continuará con la atención a mujeres con Asma, proporcionado medicamento para el tratamiento de mantenimiento y de rescate.
</t>
    </r>
    <r>
      <rPr>
        <b/>
        <sz val="10"/>
        <rFont val="Montserrat"/>
      </rPr>
      <t>UR:</t>
    </r>
    <r>
      <rPr>
        <sz val="10"/>
        <rFont val="Montserrat"/>
      </rPr>
      <t xml:space="preserve"> NDE
Las condiciones de salud y de riesgo que presenta la gran mayoría de las pacientes atendidas en la institución han conducido a incrementos en las consultas subsecuentes (de seguimiento), lo que, a la par de otros factores de mejora, ha derivado en altos niveles de egreso por mejoría o curación. 
</t>
    </r>
    <r>
      <rPr>
        <b/>
        <sz val="10"/>
        <rFont val="Montserrat"/>
      </rPr>
      <t>UR:</t>
    </r>
    <r>
      <rPr>
        <sz val="10"/>
        <rFont val="Montserrat"/>
      </rPr>
      <t xml:space="preserve"> L00
Salud Sexual y Reproductiva. Se efectuará la conmemoración de ?Noviembre: Mes de la Salud Reproductiva?, realizando actividades intensivas durante un mes para informar, sensibilizar y promover la Salud Sexual y Reproductiva entre la población adolescente de las 32 entidades federativas.;  Planificación Familiar. Se efectuará la conmemoración</t>
    </r>
  </si>
  <si>
    <r>
      <t>Acciones realizadas en el periodo
UR:</t>
    </r>
    <r>
      <rPr>
        <sz val="10"/>
        <rFont val="Montserrat"/>
      </rPr>
      <t xml:space="preserve"> R00
Durante el segundo trimestre de 2019 (abril, mayo, junio) se aplicaron 417 guías de sospecha de Síndrome de Turner a niñas y mujeres adolescentes para el diagnóstico de Síndrome de Turner. Así mismo, en ese periodo se envió propuesta de mensaje (brief) para una campaña informativa en radio y televisión sobre Síndrome de Turner al área de Comunicación Social de la Secretaría de Salud para su autorización y se diseñó un rotafolio de escritorio con contenidos de Síndrome de Turner para el personal de salud que fue validado por el área técnica y de vinculación de CENSIA, quedando pendiente la autorización por el área de Comunicación Social de la Secretaría de Salud.       Durante el tercer trimestre de 2019 (julio, agosto, septiembre) se aplicaron 664 guías de sospecha de Síndrome de Turner a niñas y mujeres adolescentes para el diagnóstico de este síndrome y el tratamiento oportuno, así mismo, durante este periodo, fue autorizado el mensaje (brief) para campaña de difusión en radio de información sobre Síndrome de Turner, abriendo la licitación para la contratación del espacio y la definición del periodo de reproducción de la campaña; también, fue autorizada la reproducción del rotafolio de escritorio de Síndrome de Turner para el personal de salud, abriéndose también a licitación para la impresión del material.</t>
    </r>
  </si>
  <si>
    <r>
      <t>Justificación de diferencia de avances con respecto a las metas programadas
UR:</t>
    </r>
    <r>
      <rPr>
        <sz val="10"/>
        <rFont val="Montserrat"/>
      </rPr>
      <t xml:space="preserve"> R00
Sin información</t>
    </r>
  </si>
  <si>
    <r>
      <t>Acciones de mejora para el siguiente periodo
UR:</t>
    </r>
    <r>
      <rPr>
        <sz val="10"/>
        <rFont val="Montserrat"/>
      </rPr>
      <t xml:space="preserve"> R00
Fueron autorizadas las dos propuestas (campaña de difusión y elaboración de material impreso) y validadas por las áreas técnicas de la Secretaría de Salud, se continuarán con los procesos establecidos.</t>
    </r>
  </si>
  <si>
    <r>
      <t>Acciones realizadas en el periodo
UR:</t>
    </r>
    <r>
      <rPr>
        <sz val="10"/>
        <rFont val="Montserrat"/>
      </rPr>
      <t xml:space="preserve"> NBD
Se está ejecutando el Programa P016 Prevención y Atención de VIH/SIDA y otras ITS?. Con una asignación de recursos para el ejercicio 2019 de $1,378,975.50 y acciones específicas para detención de Pacientes Mujeres con VIH/SIDA y otras ITS, por lo que anualmente ya se encuentra incluido en el Presupuesto de Egresos de la Federación del Hospital General de México, Dr. Eduardo Liceaga. Otras Acciones Afirmativas Enfocadas hacia la Educación para la Salud enero-septiembre:  9 cursos Planificación Familiar 139 mujeres y 15 hombres, 6 cursos Prácticas Sexuales ¿Cómo evitar el contagio de E.T.S?  84 mujeres y 44 hombres, 64 cursos Prevención Cáncer Cervicourterino 674 hombres y 329 mujeres, 357 cursos Prevención de Cáncer de Mama 4,266 mujeres y 1,260 hombres, 47 cursos Reconocer los Signos más Frecuentes de la Violencia Intrafamiliar 463 mujeres y 196 hombres, 41 cursos Salud Sexual y Reproductiva (Prevención de VPH y VIH) 410 mujeres y 223 hombres, 2 cursos ¿Cómo Prevenir la Enfermedad de Sifilis? 23 hombres y 26 mujeres, 8 cursos Enfermedades de Transmisión Sexual 137 hombres y 17 mujeres, 65 cursos Salud Sexual Reproductiva y Responsable 790 mujeres y 220 hombres, 4 cursos ¿Qué es el Papanicolau? 111 mujeres y 7 hombres, 3 cursos Que es la hepatitis A, B, Y C 52 mujeres y 27 hombres, en Tota son l7,149 mujeres y 2,364 hombres. Actividades Sustantivas realizadas en el área de Infectología del Hospital General de México Dr. Eduardo Liceaga DE ENERA A SEPT 2019. TOTAL DE CONSULTAS OTOGADAS 5,801, Consultas de 1° vez 2,408 y Consultas Subsecuentes 3,393. TOTAL DE EGRESOS HOSPITALARIOS  224. TOTAL DE DÍAS ESTANCIA 3,691. PROMEDIO DE DÍAS ESTANCIA 16.5. En TOTAL DE PACIENTES PROGRAMADOS A LA PRUEBA DE VIH Y OTRAS ITS 3,182, MUJ 1,797 y HOMB 1,385. Pacientes Mujeres con prueba positiva de VIH/SIDA de enero a Sept 24
</t>
    </r>
    <r>
      <rPr>
        <b/>
        <sz val="10"/>
        <rFont val="Montserrat"/>
      </rPr>
      <t>UR:</t>
    </r>
    <r>
      <rPr>
        <sz val="10"/>
        <rFont val="Montserrat"/>
      </rPr>
      <t xml:space="preserve"> NBV
En la actualidad se estudiaron 91 pacientes durante el periodo de reclutamiento del protocolo Sarcoma de Kaposi y se reclutaron 40, uno abandono el tratamiento y otro falleció a los 3 días de ser reclutado. Por lo cual se da seguimiento a 38 pacientes 18 del grupo control y 18 grupo experimental. El paciente número 38 el último, se incluyó el 4 de septiembre de 2018 por lo que tendría que terminar las 48 semanas de seguimiento a finalizar la última visita el 6 de agosto de 2019. Del grupo de pacientes en seguimiento (3) del grupo control han fallecido y del grupo Experimental (2) pacientes durante el desarrollo del protocolo. A la fecha con un avance del 100%.   Ya se completó el seguimiento clínico de los pacientes y actualmente se está realizando el análisis de los resultados derivado de esto han surgido otros protocolos de investigación. Para analizar el perfil de citosinas en este grupo de pacientes.  Las pruebas rápidas favorecen un diagnóstico temprano del VIH, la detención de infecciones oportunistas y el tratamiento oportuno de las infecciones, así como posibles neoplasias el seguimiento de la atención y el tratamiento adecuado, para mejorar la calidad de vida del paciente. El total de pruebas rápidas realizadas fue de 977 muestras.
</t>
    </r>
    <r>
      <rPr>
        <b/>
        <sz val="10"/>
        <rFont val="Montserrat"/>
      </rPr>
      <t>UR:</t>
    </r>
    <r>
      <rPr>
        <sz val="10"/>
        <rFont val="Montserrat"/>
      </rPr>
      <t xml:space="preserve"> NDE
En este periodo la cobertura de estudios en mujeres fue de 4,859 tanto para VIH y otras ITS, a los hombres se le realizaron 823 estudios, se continúa otorgando consejería buscar pacientes embarazadas hospitalizadas a las que no se les había realizado pruebas para detección de VIH y ofertárselas en su cama.
</t>
    </r>
    <r>
      <rPr>
        <b/>
        <sz val="10"/>
        <rFont val="Montserrat"/>
      </rPr>
      <t>UR:</t>
    </r>
    <r>
      <rPr>
        <sz val="10"/>
        <rFont val="Montserrat"/>
      </rPr>
      <t xml:space="preserve"> K00
En el tercer trimestre, se proporcionó tratamiento con antirretrovirales (TAR) a 20,335 mujeres, con lo cual se logró un avance de 95.92% respecto de la meta programada para este trimestre (21,200). Con lo anterior, se mantiene el acceso universal a tratamiento de mujeres y hombres que son detectados y vinculados a los servicios de atención de la Secretaría de Salud.  ;  El Programa de Acompañamiento para Mujeres viviendo con VIH, se implementó en la Secretaría de Salud desde el año 2014, y consiste en destinar recursos desde el nivel federal para el pago</t>
    </r>
  </si>
  <si>
    <r>
      <t>Justificación de diferencia de avances con respecto a las metas programadas
UR:</t>
    </r>
    <r>
      <rPr>
        <sz val="10"/>
        <rFont val="Montserrat"/>
      </rPr>
      <t xml:space="preserve"> NBD
En el tercer trimestre el indicador, Porcentaje de Pacientes Mujeres Detectadas con VIH/SIDA alcanzo un Resultado de 10 pacientes mujeres con prueba positiva 642 total de pacientes mujeres programadas a la prueba de VIH/SIDA, alcanzando un resultado del indicador de 1.6% (10/642) y al periodo acumulado de enero a septiembre los valores fueron de 1.3% del indicador, resultado de (24/1,797).  En el caso del indicador, Porcentaje de mujeres satisfechas con la atención médica recibida en el área de VIH /SIDA Y OTRAS ITS, su evaluación es semestral se reportará en el mes de diciembre 2019  
</t>
    </r>
    <r>
      <rPr>
        <b/>
        <sz val="10"/>
        <rFont val="Montserrat"/>
      </rPr>
      <t>UR:</t>
    </r>
    <r>
      <rPr>
        <sz val="10"/>
        <rFont val="Montserrat"/>
      </rPr>
      <t xml:space="preserve"> NBV
Durante el tercer trimestre de 2019 se incrementó el número de pruebas rápidas realizadas, debido a la importancia de dar seguimiento de inicio a las mujeres que acuden al servicio de ginecología y colposcopia para realización de Papanicolaou y estudios patológicos, así como a los pacientes del Departamento de Hematología, ya que las pruebas rápidas favorecen un diagnóstico temprano del VIH, la detención de infecciones oportunistas y el tratamiento oportuno de las infecciones, así como posibles neoplasias el seguimiento de la atención y el tratamiento adecuado, para mejorar la calidad de vida del paciente.
</t>
    </r>
    <r>
      <rPr>
        <b/>
        <sz val="10"/>
        <rFont val="Montserrat"/>
      </rPr>
      <t>UR:</t>
    </r>
    <r>
      <rPr>
        <sz val="10"/>
        <rFont val="Montserrat"/>
      </rPr>
      <t xml:space="preserve"> NDE
La meta muestra una ligera diminución de 0.2 puntos, en virtud de que en el trimestre se atendieron a 30 mujeres con VIH embarazadas, de acuerdo con la meta programada de 33.
</t>
    </r>
    <r>
      <rPr>
        <b/>
        <sz val="10"/>
        <rFont val="Montserrat"/>
      </rPr>
      <t>UR:</t>
    </r>
    <r>
      <rPr>
        <sz val="10"/>
        <rFont val="Montserrat"/>
      </rPr>
      <t xml:space="preserve"> K00
Se informa que en este trimestre disminuyó el número de mujeres en TAR en la Secretaría de Salud;  se dieron de baja por tener derechohabiencia en otras instituciones.  ;  En 2019, se programaron 23 entidades para recibir recursos para el traslado de mujeres con VIH en control a los servicios especializados en VIH (Capasits y Saih). No obstante, sólo se benefician a 22 entidades federativas, por cuestiones de comprobaciones previas el estado de Tabasco sale de la lista. 
</t>
    </r>
    <r>
      <rPr>
        <b/>
        <sz val="10"/>
        <rFont val="Montserrat"/>
      </rPr>
      <t>UR:</t>
    </r>
    <r>
      <rPr>
        <sz val="10"/>
        <rFont val="Montserrat"/>
      </rPr>
      <t xml:space="preserve"> NCD
Al tercer trimestre el indicador Porcentaje de mujeres que viven con VIH atendidas en las diferentes especialidades que otorga el CIENI y presentó un cumplimiento del 23.1% mostrando un incremento con respecto a la meta programada derivado de la demanda de atención en las diferentes especialidades. El indicador Porcentaje de mujeres reclutadas al protocolo de investigación de embarazadas a quienes se les realizaron pruebas de detección en el periodo mostró un cumplimiento del 28.1%, mostrando una disminución respecto a lo programado. Por lo que respecta al indicador Porcentaje de mujeres a quienes se les realizaron estudios de laboratorio en el Laboratorio de Diagnóstico Virológico presentó un cumplimiento del 13.9%, resultado menor al programado originalmente. Para el indicador Porcentaje de mujeres que recibieron una consejería en VIH en el periodo mostró un cumplimiento del 41.8% mostrando un incremento. Referente al indicador Porcentaje de egresos por mejoría en mujeres que viven con VIH atendidas en hospitalización se obtuvo 86.5% de cumplimiento mostrando un aumento respecto a lo programado. Y por último el indicador porcentaje de mujeres a quienes se les proporcionó algún taller psicoeducativo en VIH registró 51.2% de cumplimiento, reflejando también un incremento respecto a lo programado para este trimestre.</t>
    </r>
  </si>
  <si>
    <r>
      <t>Acciones de mejora para el siguiente periodo
UR:</t>
    </r>
    <r>
      <rPr>
        <sz val="10"/>
        <rFont val="Montserrat"/>
      </rPr>
      <t xml:space="preserve"> NBD
El obstáculo al que se enfrentan las Instituciones son los recursos suficientes para llevar a cabo estas acciones.  El conocimiento y la orientación a la población sobre sus enfermedades, como controlarlos y prevenirlos es una oportunidad para educar a la población que tiene las Instituciones de Salud.  Así, también el reconocimiento y responsabilidad que deben asumir este tipo de paciente y sus familiares, de recibir la orientación y cuidados a seguir, para llevar una vida con calidad.  
</t>
    </r>
    <r>
      <rPr>
        <b/>
        <sz val="10"/>
        <rFont val="Montserrat"/>
      </rPr>
      <t>UR:</t>
    </r>
    <r>
      <rPr>
        <sz val="10"/>
        <rFont val="Montserrat"/>
      </rPr>
      <t xml:space="preserve"> NBV
La clínica de displasias, pretende realizar pruebas de tamizaje a todas las mujeres que acuden al servicio de ginecología y colposcopia para realización de Papanicolaou y estudios patológicos. Cabe mencionar que, como resultado de las pruebas tomadas realizadas de marzo a septiembre, 0 pruebas salieron positivas.  De igual forma, en el Departamento de Hematología se detecta mediante el tamizaje la infección por VIH para el adecuado tratamiento y seguimiento por parte del servicio de infectología de este Instituto. De las muestras que se tomaron en hematología resultaron 3 positivas dos hombres y una mujer, mismos que ya están recibiendo tratamiento antirretroviral.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Montserrat"/>
      </rPr>
      <t>UR:</t>
    </r>
    <r>
      <rPr>
        <sz val="10"/>
        <rFont val="Montserrat"/>
      </rPr>
      <t xml:space="preserve"> K00
No existe ninguna, ya que en cumplimiento a las políticas nacionales de igualdad de oportunidades entre mujeres y hombres, se les proporciona TAR toda persona viviendo con VIH que ha sido diagnosticada.  Con lo anterior, un mayor número de personas con VIH conocerán su estado serológico, ingresarán a TAR y tendrán un adecuado control de la infección (control virológico); cuyos impactos en salud serán: menor mortalidad por VIH, mayor calidad de vida y la reducción de la probabilidad de transmisión de la infección, de los portadores a los no portadores.  ;  Dentro de los obstáculos que se tienen en consideración para el ejercicio del recurso en los estados, se contemplan retrasos en la aplicación debido a problemas administrativos y cambios de autoridades, por lo que, se mantiene una comunicación estrecha con los responsables de programa para asesorarlos en la aplicación del recurso.  En el 2019, se mantendrá el apoyo para traslado de mujeres en las entidades federativas, y se realizará un estrecho seguimiento, a través de un sistema de información que permitirá identificar la aplicación del recurso.  
</t>
    </r>
    <r>
      <rPr>
        <b/>
        <sz val="10"/>
        <rFont val="Montserrat"/>
      </rPr>
      <t>UR:</t>
    </r>
    <r>
      <rPr>
        <sz val="10"/>
        <rFont val="Montserrat"/>
      </rPr>
      <t xml:space="preserve"> NCD
Se continuará con los programas de atención clínica especializada por parte de Centro de Investigación en Enfermedades Infecciosas, CIENI. Programas que comprenden atención clínica especializada, pruebas de Laboratorio de Diagnóstico Virológico; la implementación de protocolos de investigación como el de mujeres embarazadas, Así como proporcionar consejería en VIH. Los cuales permiten brindar una atención de calidad a las PVVIH, beneficiando directamente en la calidad de vida de las PVVIH y de sus familias.</t>
    </r>
  </si>
  <si>
    <r>
      <t>Acciones realizadas en el periodo
UR:</t>
    </r>
    <r>
      <rPr>
        <sz val="10"/>
        <rFont val="Montserrat"/>
      </rPr>
      <t xml:space="preserve"> NDE
En el trimestre se realizaron 628 encuestas a pacientes en el área de hospitalización, más las 1,210, realizadas en el primer semestre nos da un total de 1,838 en este periodo.</t>
    </r>
  </si>
  <si>
    <r>
      <t>Justificación de diferencia de avances con respecto a las metas programadas
UR:</t>
    </r>
    <r>
      <rPr>
        <sz val="10"/>
        <rFont val="Montserrat"/>
      </rPr>
      <t xml:space="preserve"> NDE
Se obtuvo una satisfacción del 95.5% en la población de 628 usuarios encuestados, reflejándose  un incremento superior en el indicador del 51.9%, con respecto al segundo trimestre.</t>
    </r>
  </si>
  <si>
    <r>
      <t>Acciones de mejora para el siguiente periodo
UR:</t>
    </r>
    <r>
      <rPr>
        <sz val="10"/>
        <rFont val="Montserrat"/>
      </rPr>
      <t xml:space="preserve"> NDE
Continuar obteniendo una satisfacción superior a lo programado.</t>
    </r>
  </si>
  <si>
    <r>
      <t>Acciones realizadas en el periodo
UR:</t>
    </r>
    <r>
      <rPr>
        <sz val="10"/>
        <rFont val="Montserrat"/>
      </rPr>
      <t xml:space="preserve"> NDE
Durante el mes de septiembre, se llevó a cabo la tercera sesión ordinaria del Comité de Control y Desempeño Institucional (COCODI), en dicha reunión se analizaron las acciones que realiza el Comité de Ética y de Prevención de Conflictos de Interés, el cual ha impulsado Código de Ética de las Personas Servidoras Públicas del Gobierno Federal?, en el que se establecen los principios y valores del Servicio Público.</t>
    </r>
  </si>
  <si>
    <r>
      <t>Justificación de diferencia de avances con respecto a las metas programadas
UR:</t>
    </r>
    <r>
      <rPr>
        <sz val="10"/>
        <rFont val="Montserrat"/>
      </rPr>
      <t xml:space="preserve"> NDE
Con la sesión del COCODI celebrada durante este trimestre, más las dos sesiones realizadas durante el primer y segundo trimestre, suman tres, por lo tanto la meta se cumple al 100%.   </t>
    </r>
  </si>
  <si>
    <r>
      <t>Acciones de mejora para el siguiente periodo
UR:</t>
    </r>
    <r>
      <rPr>
        <sz val="10"/>
        <rFont val="Montserrat"/>
      </rPr>
      <t xml:space="preserve"> NDE
Se ha impulsado el cumplimiento de los valores y principios del código de ética y conducta.</t>
    </r>
  </si>
  <si>
    <r>
      <t>Acciones realizadas en el periodo
UR:</t>
    </r>
    <r>
      <rPr>
        <sz val="10"/>
        <rFont val="Montserrat"/>
      </rPr>
      <t xml:space="preserve"> NDE
Durante el periodo, colocaron las Alas para la Igualdad de Género que representan una manera simbólica del empoderamiento y libertad para combatir la inequidad entre las personas que formamos parte del INPer.  Se realizaron dos cursos de inducción a trabajadores (as) de nuevo ingreso, a los cuales se les mencionó la importancia del Día Naranja y se les entregó un folleto Día Naranja con información referente.  Se difundió por correo institucional, la infografía Discapacidad y se colocó la infografía- mural Igualdad de género ni más ni menos,  adicionalmente en el boletín informativo mensual Línea Directa, se publicó el mensaje apoyo económico para titulación.  Se realizó la conferencia ¿Qué es un servidor público?, se llevó a cabo el curso presencial Comunicación incluyente y no sexista.  Se llevó a cabo la culminación del curso en línea Perspectiva de igualdad de género en salud, en el marco de los Derechos Humanos.  Se difundió el curso en línea ?Cero tolerancia al hostigamiento sexual y acoso sexual, conoce el Protocolo para la APF.  </t>
    </r>
  </si>
  <si>
    <r>
      <t>Justificación de diferencia de avances con respecto a las metas programadas
UR:</t>
    </r>
    <r>
      <rPr>
        <sz val="10"/>
        <rFont val="Montserrat"/>
      </rPr>
      <t xml:space="preserve"> NDE
Con el reporte de los cuatro programas institucionales a cargo del INPer, durante el tercer trimestre la meta se cumple al 100%, cabe destacar que los mismos no se pueden acumular, en virtud de que trimestralmente siempre se reportarán cuatro, los programas citados son los siguientes:  Programa de Control Interno Institucional, el programa e Comité de Ética y de Prevención de Conflictos de Interés, la norma para la igualdad laboral entre mujeres y hombres y el programa Control de Riesgos.</t>
    </r>
  </si>
  <si>
    <r>
      <t>Acciones de mejora para el siguiente periodo
UR:</t>
    </r>
    <r>
      <rPr>
        <sz val="10"/>
        <rFont val="Montserrat"/>
      </rPr>
      <t xml:space="preserve"> NDE
Se continuará sensibilizando al personal institucional en los temas de derechos humanos, igualdad y no discriminación; fomentar el interés del personal, mediante la difusión de carteles y trípticos para una participación más activa.</t>
    </r>
  </si>
  <si>
    <r>
      <t>Acciones realizadas en el periodo
UR:</t>
    </r>
    <r>
      <rPr>
        <sz val="10"/>
        <rFont val="Montserrat"/>
      </rPr>
      <t xml:space="preserve"> R00
Aplicación de la 2a dosis de vacuna VPH a las niñas de 5o grado de primaria y de 11 años no escolarizadas correspondientes al área geográfica de responsabilidad de la Secretaria de Salud.S realiozaron visitas casa a casa para la búsqueda de las niñas del grupo blanco que no están acudiendo a la escuela.  </t>
    </r>
  </si>
  <si>
    <r>
      <t>Justificación de diferencia de avances con respecto a las metas programadas
UR:</t>
    </r>
    <r>
      <rPr>
        <sz val="10"/>
        <rFont val="Montserrat"/>
      </rPr>
      <t xml:space="preserve"> R00
La población a vacunar con la 2a dosis de la vacuna VPH durante la 2a SNS 2019 correspondío  a la población de 5º grado de primaria y las niñas de 11 años de edad no escolarizadas de las áreas de responsabilidad de la Secretaria de Salud a quienes se les había aplicado  la 1a dosis de vacuna contra el VPH durante la 3ª SNS 2018.    </t>
    </r>
  </si>
  <si>
    <r>
      <t>Acciones de mejora para el siguiente periodo
UR:</t>
    </r>
    <r>
      <rPr>
        <sz val="10"/>
        <rFont val="Montserrat"/>
      </rPr>
      <t xml:space="preserve"> R00
Contar con los biológicos (vacuna VPH), asi como con los recursos físicos, humanos y presupuesto, además del apoyo por parte de la SEP con el listado nominal de las niñas de 5o grado de primaria, programar visitas casa a casa para la búsqueda de las niñas del grupo blanco que no están acudiendo a la escuela.   Concertar reuniones con la SEP a nivel local a fin de facilitar el acceso al personal de salud a las escuelas de nivel primaria durantelas acciones intensivas del programa de vacución.</t>
    </r>
  </si>
  <si>
    <r>
      <t>Acciones realizadas en el periodo
UR:</t>
    </r>
    <r>
      <rPr>
        <sz val="10"/>
        <rFont val="Montserrat"/>
      </rPr>
      <t xml:space="preserve"> X00
Durante el trimestre las unidades operativas  CAPAS y los CECAS participaron activamente en la Semana Nacional de Salud de la Adolescencia, entre las actividades que se realizaron se encuentran las de sensibilización, información, orientación y la aplicación de cuestionarios de tamizaje para detectar oportunamente el consumo de sustancias psicoactivas.   Es importante señalar que se rebasó la meta aunque durante este trimestre la mayor parte de escuelas se encontraron en periodo vacacional.  Se dio continuidad a la capacitación del personal para el registro de actividades en el SICECA.  </t>
    </r>
  </si>
  <si>
    <r>
      <t>Justificación de diferencia de avances con respecto a las metas programadas
UR:</t>
    </r>
    <r>
      <rPr>
        <sz val="10"/>
        <rFont val="Montserrat"/>
      </rPr>
      <t xml:space="preserve"> X00
Se rebasó  la meta programada durante el trimestre debido a varios factores:      La participación de las unidades operativas en acciones de difusión para dar a conocer sus servicios.   Participaron en la Semana Nacional de Salud de la Adolescencia.    Se ha reforzado el seguimiento del cumplimiento de meta por estado con el apoyo del área de Evaluación Operativa y Certificación del Desempeño.     Se fortaleció la capacitación de personal operativo que registra información en el  SICECA, y se ha dado seguimiento a las fallas que reportan del sistema.   </t>
    </r>
  </si>
  <si>
    <r>
      <t>Acciones de mejora para el siguiente periodo
UR:</t>
    </r>
    <r>
      <rPr>
        <sz val="10"/>
        <rFont val="Montserrat"/>
      </rPr>
      <t xml:space="preserve"> X00
Dar continuidad a las acciones que han favorecido el cumplimiento de la meta, tales como:   Impulsar la participación de las unidades operativas con las escuelas.  Seguimiento del cumplimiento de la meta con los estados a través del área de evaluación.  Capacitación del personal para el reporte de acciones en el SICECA.  </t>
    </r>
  </si>
  <si>
    <r>
      <t>Acciones realizadas en el periodo
UR:</t>
    </r>
    <r>
      <rPr>
        <sz val="10"/>
        <rFont val="Montserrat"/>
      </rPr>
      <t xml:space="preserve"> NBB
En el área de Consulta Extern, durante el período de enero a septiembre de 2019, se alcanzó un cumplimiento del indicador Porcentaje de pacientes mujeres atendidas en Consulta Externa del 91.6 por ciento con respecto a la meta programada del 63 por ciento; al lograrse que se otorgaran 64,507 consultas a pacientes mujeres, 57.7 por ciento de las 111,782 consultas otorgadas en esta área.  Así mismo se  otorgaron los siguientes servicios a pacientes del sexo femenino en el área de consulta externa:  4,734 estudios citológicos, 157  vacunas de toxoide tetánico a mujeres embarazadas y en edad fértil, 187 colocaciones de dispositivos intrauterinos  75 métodos hormonales otorgados.  Dentro del Programa de Atención del Embarazo en la Adolescente, con el propósito de promover en la adolescente entre 13 y 19 años de edad, actitudes que les permitan, por medio de sesiones educativas y consejerías individuales, orientación sobre sexualidad y salud reproductiva se realizaron las siguientes acciones;  En el área de Hospitalización; durante el período de enero  a septiembre de 2019, se alcanzó un cumplimiento del indicador Porcentaje de pacientes mujeres atendidas en hospitalización, del 92.5 por ciento con respecto a la meta programada del 64.0 por ciento; al lograrse que el 59.2 por ciento (3,632) pacientes mujeres se atendieran en el área de hospitalización en relación a los 6,135 pacientes atendidos en esta área.  El decremento en los egresos hospitalarios  se debió a la atención primordial de pacientes con patologías complicadas  que generan más días estancia, esto ocasionado por la saturación de tiempos quirúrgicos, por la falta de personal de guardia que imposibilita la utilización de los quirófanos en el turno vespertino.  Las pacientes femeninas que egresaron fueron de los siguientes servicios: 1,341 de Cirugía, 390 de Pediatría; 383 de Medicina Interna y 1,518 de Ginecobstetricia.    Se realizaron los siguientes Eventos Obstétricos:  643      partos; 440   cesáreas; 19 laparotomía exploradora; 4 salpingooforectomia; 108 legrados; 2         histerectomía; 296  oclusiones tubáricas bilateral; 51  salpingectomia    .
</t>
    </r>
    <r>
      <rPr>
        <b/>
        <sz val="10"/>
        <rFont val="Montserrat"/>
      </rPr>
      <t>UR:</t>
    </r>
    <r>
      <rPr>
        <sz val="10"/>
        <rFont val="Montserrat"/>
      </rPr>
      <t xml:space="preserve"> 160
La reducción de la discapacidad secuela de un embarazo de alto riesgo, así como la reducción de la discapacidad al recién nacido es uno de los resultados de impacto trascendental pero valorable a largo plazo. 
</t>
    </r>
    <r>
      <rPr>
        <b/>
        <sz val="10"/>
        <rFont val="Montserrat"/>
      </rPr>
      <t>UR:</t>
    </r>
    <r>
      <rPr>
        <sz val="10"/>
        <rFont val="Montserrat"/>
      </rPr>
      <t xml:space="preserve"> NDE
131 Otorgar atención ambulatoria Se encuestaron 674 pacientes en el área de hospitalización.    134 Otorgar atención hospitalaria.  El porcentaje de egresos hospitalarios de mujeres por mejoría o por curación fue de 81%, quedando el indicador únicamente 2.6% por debajo de la meta programada para este lapso.  Esto significa un comportamiento muy cercano al esperado, a pesar de que los criterios de aceptación de pacientes, sobre todo de las obstétricas, se han ido ajustando de tal forma que se ingresa población de verdadero alto riesgo y que por tanto amerita su atención en un centro de alta especialización.    136 Abastecer oportunamente medicamentos a partir de la implementación del servicio integral de farmacia se alcanzó un abasto del 98-99% favoreciendo un abasto oportuno de los medicamentos a los pacientes atendidos.    137 Mejorar la calidad de la atención a la salud.  Las cirugías de alta especialidad realizadas a mujeres en este periodo alcanzaron el 59.09% del total de cirugías efectuadas, y ello coloca al indicador a sólo 1.7% por debajo de la meta programada.  La mayoría de las cirugías de alta especialidad efectuadas a la población femenina atendida corresponden a procedimientos obstétricos, seguidos de los ginecológicos y finalmente los pediátricos que incluyen neurocirugías en la población de neonatos.     149 Reforzar las acciones contra la obesidad en mujeres.  Casi el 40% de las mujeres atendidas en este periodo, presentaron problemas de obesidad, esto es un Índice de Masa Corporal de 30 o mayor. De acuerdo con la meta programada para este trimestre, el indicador rebasó en 33%</t>
    </r>
  </si>
  <si>
    <r>
      <t>Justificación de diferencia de avances con respecto a las metas programadas
UR:</t>
    </r>
    <r>
      <rPr>
        <sz val="10"/>
        <rFont val="Montserrat"/>
      </rPr>
      <t xml:space="preserve"> NBB
En el área de Hospitalización; durante el período de enero  a septiembre de 2019, se alcanzó un cumplimiento del indicador Porcentaje de pacientes mujeres atendidas en hospitalización, del 92.5 por ciento con respecto a la meta programada del 64.0 por ciento; al lograrse que el 59.2 por ciento (3,632) pacientes mujeres se atendieran en el área de hospitalización en relación a los 6,135 pacientes atendidos en esta área.    El decremento en los egresos hospitalarios  se debió a la atención primordial de pacientes con patologías complicadas  que generan más días estancia, esto ocasionado por la saturación de tiempos quirúrgicos, por la falta de personal de guardia que imposibilita la utilización de los quirófanos en el turno vespertino.  ;  En el área de Consulta Externa; durante el período de enero a septiembre de 2019, se alcanzó un cumplimiento del indicador Porcentaje de pacientes mujeres atendidas en Consulta Externa del 91.6 por ciento con respecto a la meta programada del 63 por ciento; al lograrse que se otorgaran 64,507 consultas a pacientes mujeres, 57.7 por ciento de las 111,782 consultas otorgadas en esta área.    La disminución en el total de consultas otorgadas a mujeres (64,507 consultas) con respecto a las programadas (66,199 consultas) se debió a la disminución de la preconsulta y por consiguiente la consulta de primera vez, por el cierre de algunas agendas durante este periodo por la saturación de tiempos quirúrgicos, por la falta de personal de guardia que imposibilita la utilización de los quirófanos en el turno vespertino.    
</t>
    </r>
    <r>
      <rPr>
        <b/>
        <sz val="10"/>
        <rFont val="Montserrat"/>
      </rPr>
      <t>UR:</t>
    </r>
    <r>
      <rPr>
        <sz val="10"/>
        <rFont val="Montserrat"/>
      </rPr>
      <t xml:space="preserve"> 160
En razón a la atención oportuna dada al embarazo de alto riesgo por medio de acciones y procedimientos actualizados para mejorar la atención médica especializada en las áreas hospitalarias se incrementa el porcentaje de recién nacidos vivos en la unidad.   
</t>
    </r>
    <r>
      <rPr>
        <b/>
        <sz val="10"/>
        <rFont val="Montserrat"/>
      </rPr>
      <t>UR:</t>
    </r>
    <r>
      <rPr>
        <sz val="10"/>
        <rFont val="Montserrat"/>
      </rPr>
      <t xml:space="preserve"> NDE
131 Se obtuvo una satisfacción del 94.4% en los usuarios entrevistados; 134 El porcentaje de egresos hospitalarios de mujeres por mejoría o por curación fue de 81%, quedando el indicador únicamente 2.6% por debajo de la meta programada para este lapso;136 a partir de la implementación del servicio integral de farmacia se alcanzó un abasto del 98% favoreciendo un abasto oportuno de los medicamentos a los pacientes atendidos;137 Las cirugías de alta especialidad realizadas a mujeres en este periodo alcanzaron el 59.09% del total de cirugías efectuadas, y ello coloca al indicador a sólo 1.7% por debajo de la meta programada.  La mayoría de las cirugías de alta especialidad efectuadas a la población femenina atendida corresponden a procedimientos obstétricos, seguidos de los ginecológicos y finalmente los pediátricos que incluyen neurocirugías en la población de neonato;149 Casi el 40% de las mujeres atendidas en este periodo, presentaron problemas de obesidad, esto es un Índice de Masa Corporal de 30 o mayor. De acuerdo con la meta programada para este trimestre, el indicador rebasó en 33% la cifra esperada, por el cambio de fuente de información utilizada (expediente electrónico); 168 durante el tercer trimestre se otorgaron 5,801 preconsultas, la meta se supera en 16.5% con respecto a la meta programada.
</t>
    </r>
    <r>
      <rPr>
        <b/>
        <sz val="10"/>
        <rFont val="Montserrat"/>
      </rPr>
      <t>UR:</t>
    </r>
    <r>
      <rPr>
        <sz val="10"/>
        <rFont val="Montserrat"/>
      </rPr>
      <t xml:space="preserve"> NCD
En el periodo, el indicador Porcentaje de mujeres con diagnóstico de enfermedades respiratorias de alta complejidad con atención médica especializada en los servicios de hospitalización mostró un cumplimiento del 25.2% mostrando un incremento con respecto a lo programado. Egreso por mejoría mostró un cumplimiento de 94.94 por ciento, lo que representa la eficiencia en la cobertura de atención médica especializada a las mujeres con diversas patologías de alta complejidad del aparato respiratorio. El indicador Porcentaje de consultas de primera vez y subsecuentes otorgadas a mujeres con diagnóstico de EPOC relacionado con el humo de leña reflejo un cumplimiento del 6.2% reflejando una disminución respecto a lo programado para este periodo. Por último, el indicador Porcentaje de espirometrías realizadas a </t>
    </r>
  </si>
  <si>
    <r>
      <t>Acciones de mejora para el siguiente periodo
UR:</t>
    </r>
    <r>
      <rPr>
        <sz val="10"/>
        <rFont val="Montserrat"/>
      </rPr>
      <t xml:space="preserve"> NBB
En el área de Consulta Externa; entre las acciones de mejora que se realizaron se encuentran:  1. Se continua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se encuentra limitado debido a la falta de espacio e instalaciones para poder beneficiar a un número mayor de pacientes.     ;  En el área de Hospitalización, entre las acciones de mejora que se realizaron se encuentran:  1. Continuaron las reuniones  diarias del Grupo de Directores y Subdirectores  y médicos para agilizar la atención  médica de pacientes, principalmente en el área de urgencias.      
</t>
    </r>
    <r>
      <rPr>
        <b/>
        <sz val="10"/>
        <rFont val="Montserrat"/>
      </rPr>
      <t>UR:</t>
    </r>
    <r>
      <rPr>
        <sz val="10"/>
        <rFont val="Montserrat"/>
      </rPr>
      <t xml:space="preserve"> 160
Realizar las actividades de atención médica de calidad que demanda la población que requiere estos servicios de salud especializados con perspectiva de género en beneficio de dicha población y de acuerdo a las normas y estandares internacionales de atención médica. 
</t>
    </r>
    <r>
      <rPr>
        <b/>
        <sz val="10"/>
        <rFont val="Montserrat"/>
      </rPr>
      <t>UR:</t>
    </r>
    <r>
      <rPr>
        <sz val="10"/>
        <rFont val="Montserrat"/>
      </rPr>
      <t xml:space="preserve"> NDE
Desde hace dos años el INPer lleva a cabo el Proyecto denominado ?OBESO? (Origen bioquímico y epigenético del sobrepeso y obesidad), a través del cual se estudian los factores ambientales, nutricionales y clínicos maternos que se asocian con diversas complicaciones perinatales como la preeclampsia, diabetes gestacional, hipertensión arterial, parto prematuro, bajo peso al nacimiento, entre las principales.  Entre otros resultados uno destacable es el de que alrededor del 21% de las pacientes gestantes y con sobrepeso u obesidad, tienen valores bajos (no óptimos) de vitamina D en sangre.  Ello constituye un factor de riesgo para la presentación de trastornos hipertensivos gestacionales, bajo peso al nacer e hipocalcemia neonatal, pobre crecimiento ponderal posterior e incremento de la incidencia de enfermedades autoinmunes
</t>
    </r>
    <r>
      <rPr>
        <b/>
        <sz val="10"/>
        <rFont val="Montserrat"/>
      </rPr>
      <t>UR:</t>
    </r>
    <r>
      <rPr>
        <sz val="10"/>
        <rFont val="Montserrat"/>
      </rPr>
      <t xml:space="preserve"> NCD
Se continuará con la atención médica especializada a mujeres con diagnóstico de enfermedades respiratorias de alta complejidad en los servicios de hospitalización. Asimismo, se continuará con la identificación y atención de las enfermedades pulmonares asociadas a la inhalación de humo de leña al cocinar, abogando por la salud respiratoria de las mujeres de zonas marginadas y en pobreza extrema, se exponen a altas concentraciones de humo de leña. Estas acciones implementadas pretenden disminuir la brecha de género, al llevar hasta sus comunidades la Campaña Respirar sin Humo.
</t>
    </r>
    <r>
      <rPr>
        <b/>
        <sz val="10"/>
        <rFont val="Montserrat"/>
      </rPr>
      <t>UR:</t>
    </r>
    <r>
      <rPr>
        <sz val="10"/>
        <rFont val="Montserrat"/>
      </rPr>
      <t xml:space="preserve"> NCK
SEGUIR TRABAJANDO EN LA ATENCIÓN PRIORITARIA A MUJERES
</t>
    </r>
    <r>
      <rPr>
        <b/>
        <sz val="10"/>
        <rFont val="Montserrat"/>
      </rPr>
      <t>UR:</t>
    </r>
    <r>
      <rPr>
        <sz val="10"/>
        <rFont val="Montserrat"/>
      </rPr>
      <t xml:space="preserve"> NBV
Sin información</t>
    </r>
  </si>
  <si>
    <r>
      <t>Acciones realizadas en el periodo
UR:</t>
    </r>
    <r>
      <rPr>
        <sz val="10"/>
        <rFont val="Montserrat"/>
      </rPr>
      <t xml:space="preserve"> NDE
Durante el tercer trimestre, Ss realizó recolección  de  datos mensual en pacientes de manejo ambulatorio y cada tres semanas en pacientes dependientes de diálisis, además de una vez después del parto o cesárea.  Revisiones antropométricas en el recién nacido en las siguientes 72 horas de su nacimiento  Determinación  de  pruebas  bioquímicas una vez en cada trimestre de gestación y una vez después de la resolución del embarazo.   Se obtuvieron 99 pacientes con diagnósticos de: DT2, prediabetes y personas metabólicamente sanas.  Se detectaron a pacientes debutantes para DT2.  En ambos casos hay participantes hombres y mujeres.  El proyecto inició formalmente el 12 de agosto debido a retrasos en la adquisición de los insumos necesarios para comenzarlo. Se encuentra en la etapa de recolección de datos y llevamos hasta el momento 32 mujeres que han respondido ambos cuestionarios.  Se han tomado 40 muestras de sangre de cordón umbilical de mujeres embarazadas sanas con cesárea. Las muestras se están almacenando en el Laboratorio de Nutrición del INPer.  
</t>
    </r>
    <r>
      <rPr>
        <b/>
        <sz val="10"/>
        <rFont val="Montserrat"/>
      </rPr>
      <t>UR:</t>
    </r>
    <r>
      <rPr>
        <sz val="10"/>
        <rFont val="Montserrat"/>
      </rPr>
      <t xml:space="preserve"> NCE
En el período de enero-septiembre se ha implementado una versión del curso en línea autodirigido ?Promoción de la salud de la mujer adulta mayor?, con 282 participantes 87% de los cuales son mujeres (245) y 13% hombres (37).
</t>
    </r>
    <r>
      <rPr>
        <b/>
        <sz val="10"/>
        <rFont val="Montserrat"/>
      </rPr>
      <t>UR:</t>
    </r>
    <r>
      <rPr>
        <sz val="10"/>
        <rFont val="Montserrat"/>
      </rPr>
      <t xml:space="preserve"> NDY
Acción 128: INDICADOR #1.- 1. Se generó un archivo de Excel con la propuesta de campos de registro electrónico y se están probando opciones de programación para implementación de la ficha en el Sistema de Información en Investigación y Docencia.  2. Se han tenido reuniones con el equipo encargado del Sistema para afinar algunos detalles en el reporte de este indicador, la propuesta se encuentra en programación. INDICADOR #2.- 1. La plataforma CLIMA se encuentra en funcionamiento y recibiendo nuevas solicitudes de inscripción. Estamos en el proceso de desarrollar una campaña para difundir hacia las mujeres la plataforma y los cursos ofertados, su gratuidad y la certificación que se obtiene al terminar los cursos. No prevemos problemas para alcanzar la meta anual de 4000 mujeres invitadas y 2000 graduadas entre todos los cursos de la plataforma, excluyendo el curso ?Salud sexual y reproductiva en la adolescencia?. 2. Las cifras preliminares acumuladas durante el 2019 a septiembre del pre;  Se anexa como documento los avances de la Acción 630 debido al máximo de caracteres. </t>
    </r>
  </si>
  <si>
    <r>
      <t>Justificación de diferencia de avances con respecto a las metas programadas
UR:</t>
    </r>
    <r>
      <rPr>
        <sz val="10"/>
        <rFont val="Montserrat"/>
      </rPr>
      <t xml:space="preserve"> NDE
En los tres indicadores se alcanzó la meta programada, en el indicador Porcentaje de productos de la investigación con enfoque de género en colaboración la meta se rebasó en 27.3%, en virtud de que se incremento a 18 productos, contra los 10 se generaron en el segundo semestre, por lo que toca al porcentaje de investigadoras y de proyectos la cifra aumentó, ligeramente en 2.3% en ambos indicadores. 
</t>
    </r>
    <r>
      <rPr>
        <b/>
        <sz val="10"/>
        <rFont val="Montserrat"/>
      </rPr>
      <t>UR:</t>
    </r>
    <r>
      <rPr>
        <sz val="10"/>
        <rFont val="Montserrat"/>
      </rPr>
      <t xml:space="preserve"> NCE
Ante las numerosas veces que ha sido implementado este curso a lo largo de los últimos años, la demanda por el mismo se ha visto disminuida, por lo que en la programación anual de este año, solo está prevista una sola emisión del mismo. 
</t>
    </r>
    <r>
      <rPr>
        <b/>
        <sz val="10"/>
        <rFont val="Montserrat"/>
      </rPr>
      <t>UR:</t>
    </r>
    <r>
      <rPr>
        <sz val="10"/>
        <rFont val="Montserrat"/>
      </rPr>
      <t xml:space="preserve"> NDY
Sin información</t>
    </r>
  </si>
  <si>
    <r>
      <t>Acciones de mejora para el siguiente periodo
UR:</t>
    </r>
    <r>
      <rPr>
        <sz val="10"/>
        <rFont val="Montserrat"/>
      </rPr>
      <t xml:space="preserve"> NDE
Las pacientes han asistido a sus citas programadas.
</t>
    </r>
    <r>
      <rPr>
        <b/>
        <sz val="10"/>
        <rFont val="Montserrat"/>
      </rPr>
      <t>UR:</t>
    </r>
    <r>
      <rPr>
        <sz val="10"/>
        <rFont val="Montserrat"/>
      </rPr>
      <t xml:space="preserve"> NCE
Durante el periodo de enero a septiembre, se llevó a cabo la impartición del único curso programado para atender el programa, por lo que se analizarán los resultados a efecto de realizar la proyección del siguiente ejercicio fiscal. 
</t>
    </r>
    <r>
      <rPr>
        <b/>
        <sz val="10"/>
        <rFont val="Montserrat"/>
      </rPr>
      <t>UR:</t>
    </r>
    <r>
      <rPr>
        <sz val="10"/>
        <rFont val="Montserrat"/>
      </rPr>
      <t xml:space="preserve"> NDY
Sin información</t>
    </r>
  </si>
  <si>
    <r>
      <t>Acciones realizadas en el periodo
UR:</t>
    </r>
    <r>
      <rPr>
        <sz val="10"/>
        <rFont val="Montserrat"/>
      </rPr>
      <t xml:space="preserve"> NDE
E010 163; Durante el trimestre acudieron 9 médicos residentes de la especialidad de Biología de la Reproducción Humana al 56vo Congreso de la Asociación Mexicana de Medicina de la Reproducción, de otras especialidades acudieron 38 residentes al Congreso de Lactancia 2019 Empoderémonos, hagamos posible la lactancia, 3 al taller de parto distócico, 3 al taller de hemorragia obstétrica, además 8 residentes de diversas especialidades realizaron rotaciones con duración de un mes a diferentes países como fueron Estados Unidos, España, Alemania, Francia, Perú e Italia.  E010 302, Durante el tercer trimestre de 2019 se llevaron a cabo dos cursos de inducción institucional: inducción agosto e inducción septiembre, también se impartió una sesión especial medidas preventivas y atención de víctimas de los delitos sexuales además se realizaron tres cursos en línea prevención y atención del acoso sexual en la administración pública de la Ciudad de México, 2da emisión género y derechos humanos, perspectiva de género en salud en el marco de los derechos humanos y cinco cursos presenciales por una vida libre de violencia para las mujeres y niñas, comunicación incluyente y no sexista, determinantes sociales en salud y su relación con el género, perspectiva de género aplicada a la salud mental, acceso a los servicios de salud para personas de la diversidad sexual, y una conferencia qué es ser servidor público.     
</t>
    </r>
    <r>
      <rPr>
        <b/>
        <sz val="10"/>
        <rFont val="Montserrat"/>
      </rPr>
      <t>UR:</t>
    </r>
    <r>
      <rPr>
        <sz val="10"/>
        <rFont val="Montserrat"/>
      </rPr>
      <t xml:space="preserve"> NBV
Durante el tercer trimestre del año, se realizó la visita al Hospital Regional de Alta Especialidad del Bajío, obteniendo resultados satisfactorios. El Hospital podrá recibir el Reconocimiento INCan en un par de meses más, una vez completados los registros recolectados de tres meses.   Se dio inicio a los cursos de capacitación para técnicos y médicos radiólogos. En cuanto al curso de Técnicos, durante el proceso de recepción de solicitudes se recibieron un total de 140 registros, de los cuales solo fueron aceptados 68, por cuestiones de espacio. Las clases dieron inicio el 5 de agosto. Después de las 3 semanas de clase teóricas y las evaluaciones correspondientes, solo 40 lograron acreditar. Por esta situación, se tuvo que aumentar el número de aceptados para rotar al Departamento de Imagen a 40. Las rotaciones iniciaron el 17 de septiembre. Se tiene contemplado finalizarlas en la primera quincena del mes de enero del 2020.  Para el curso de Médicos, se tuvo un total de 128 inscritos. Las clases dieron inicio el 28 de agosto y finalizarán el 31 de octubre. El cupo inicial se contempló para 46 participantes. Debido a esta situación, se tuvo que adicionar una rotación más para asistir al INCan. Estas se programaron para los días 1-2 de noviembre, y 8-9 de noviembre.  En cuanto al proceso de verificación de unidades (Reconocimiento INCan), se inició con la invitación a 4 unidades: Hospital General de Silao, Guanajuato; Hospital General de Torreón, Coahuila; Hospital General de Tapachula, Chiapas; Hospital Regional ISSSTE Cuernavaca, Morelos. Estos se encuentran en proceso de evaluación, y se tiene contemplado dar inicio con las visitas durante el mes de noviembre.
</t>
    </r>
    <r>
      <rPr>
        <b/>
        <sz val="10"/>
        <rFont val="Montserrat"/>
      </rPr>
      <t>UR:</t>
    </r>
    <r>
      <rPr>
        <sz val="10"/>
        <rFont val="Montserrat"/>
      </rPr>
      <t xml:space="preserve"> 160
Las Mujeres residentes médicas que realizan sus estudios de posgrado clínico actualizan sus conocimientos acerca de los lineamientos y atención médica de calidad en beneficio de las usuarias de esta unidad. 
</t>
    </r>
    <r>
      <rPr>
        <b/>
        <sz val="10"/>
        <rFont val="Montserrat"/>
      </rPr>
      <t>UR:</t>
    </r>
    <r>
      <rPr>
        <sz val="10"/>
        <rFont val="Montserrat"/>
      </rPr>
      <t xml:space="preserve"> NDY
INDICADOR #1.- En el periodo enero-septiembre la generación 2019 se conforma por 253 alumnas y alumnos, de los cuales 137 (54%) son mujeres y 116 (46%) son hombres.     INDICADOR #2.- En el período enero-septiembre el alumnado graduado fue de un total de 151, de los cuales 90 (60%) son mujeres y 61 (40%) son hombres.     INDICADOR #3.- En el período enero-septiembre el total de directoras y directores de tesis fue de un total de 134, de los cuales 78 (58%) son mujeres y 56 (42%) son hombres.    INDICADOR #4.- En el período enero-junio el alumnado capacitado fue de un total de 1,624, de los cuales 1,099 (68%) son mujeres y 525 (32%) son hombr</t>
    </r>
  </si>
  <si>
    <r>
      <t>Justificación de diferencia de avances con respecto a las metas programadas
UR:</t>
    </r>
    <r>
      <rPr>
        <sz val="10"/>
        <rFont val="Montserrat"/>
      </rPr>
      <t xml:space="preserve"> NDE
E010 163; El número de residentes que iniciaron originalmente fue de 203, y para este periodo se reportan 6 bajas, por lo que el número total de médicos residentes quedó en 197, representando el 3%. E010 302; De los 490 servidores/as públicos capacitados en 574 acciones de capacitación realizadas durante el trimestre, 103 fueron servidores/as públicos que recibieron capacitación en materia de derechos humanos de las mujeres y perspectiva de género en salud, contra los 296 trabajadores capacitados en el trimestre pasado, obtienendo el 65.5%. 
</t>
    </r>
    <r>
      <rPr>
        <b/>
        <sz val="10"/>
        <rFont val="Montserrat"/>
      </rPr>
      <t>UR:</t>
    </r>
    <r>
      <rPr>
        <sz val="10"/>
        <rFont val="Montserrat"/>
      </rPr>
      <t xml:space="preserve"> NBV
Sin información
</t>
    </r>
    <r>
      <rPr>
        <b/>
        <sz val="10"/>
        <rFont val="Montserrat"/>
      </rPr>
      <t>UR:</t>
    </r>
    <r>
      <rPr>
        <sz val="10"/>
        <rFont val="Montserrat"/>
      </rPr>
      <t xml:space="preserve"> 160
La perspectiva de género se mantiene como una de las premisas para la ejecución de los programas de estudios de posgrado que se llevan a cabo en la unidad en razón de las necesidades de atención médica de la población que se atiende. 
</t>
    </r>
    <r>
      <rPr>
        <b/>
        <sz val="10"/>
        <rFont val="Montserrat"/>
      </rPr>
      <t>UR:</t>
    </r>
    <r>
      <rPr>
        <sz val="10"/>
        <rFont val="Montserrat"/>
      </rPr>
      <t xml:space="preserve"> NDY
Sin información</t>
    </r>
  </si>
  <si>
    <r>
      <t>Acciones de mejora para el siguiente periodo
UR:</t>
    </r>
    <r>
      <rPr>
        <sz val="10"/>
        <rFont val="Montserrat"/>
      </rPr>
      <t xml:space="preserve"> NDE
Con los cursos impartidos en este trimestre tanto presenciales como en línea, se busca fomentar la sensibilización, capacitación y formación en género y derechos humanos que permitan promover una vida libre de violencia, incluyente e igualitaria, además con el personal de nuevo ingreso promover la capacitación en esta materia. Lo anterior con el objetivo de que la atención a los usuarios y usuarias de los servicios así como las personas en formación se vean favorecidos/as en el trato que reciben.     
</t>
    </r>
    <r>
      <rPr>
        <b/>
        <sz val="10"/>
        <rFont val="Montserrat"/>
      </rPr>
      <t>UR:</t>
    </r>
    <r>
      <rPr>
        <sz val="10"/>
        <rFont val="Montserrat"/>
      </rPr>
      <t xml:space="preserve"> NBV
Sin información
</t>
    </r>
    <r>
      <rPr>
        <b/>
        <sz val="10"/>
        <rFont val="Montserrat"/>
      </rPr>
      <t>UR:</t>
    </r>
    <r>
      <rPr>
        <sz val="10"/>
        <rFont val="Montserrat"/>
      </rPr>
      <t xml:space="preserve"> 160
Los programas de acción vigentes se actualizan de acuerdo a las necesidades de la población que se atiende en la unidad hospitalaria, con una visión hacia la atención médica de calidad hacia la mujer y su neonato. 
</t>
    </r>
    <r>
      <rPr>
        <b/>
        <sz val="10"/>
        <rFont val="Montserrat"/>
      </rPr>
      <t>UR:</t>
    </r>
    <r>
      <rPr>
        <sz val="10"/>
        <rFont val="Montserrat"/>
      </rPr>
      <t xml:space="preserve"> NDY
Sin información</t>
    </r>
  </si>
  <si>
    <r>
      <t>Acciones realizadas en el periodo
UR:</t>
    </r>
    <r>
      <rPr>
        <sz val="10"/>
        <rFont val="Montserrat"/>
      </rPr>
      <t xml:space="preserve"> 500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Los beneficiarios de las becas son estudiantes de hasta 29 años cumplidos, al momento de presentar la solicitud de beca, que encuentren matriculados en alguna institución de Educación Superior perteneciente al Sistema Educativo Nacional que cumplan con los requisitos de elegibilidad correspondientes.    Los requisitos son:  1. Tener un ingreso per cápita declarado menor a la Línea de Pobreza por Ingreso correspondiente al mes de julio de 2018 y en función del estrato rural urbano de la localidad de residencia de la persona solicitante.  2. Estar inscrito en alguno de los subsistemas o Instituciones Públicas de Educación Superior, en la modalidad escolarizada.  3. Estar inscrito en una institución particular de Educación Superior perteneciente al Sistema Educativo Nacional con quien la Federación, tenga celebrado un Convenio de Colaboración, y esté recibiendo por parte de dicha institución una beca del 100% para el pago de la matrícula.  4. No estar recibiendo otra beca para la educación de tipo superior de origen federal.   </t>
    </r>
  </si>
  <si>
    <r>
      <t>Justificación de diferencia de avances con respecto a las metas programadas
UR:</t>
    </r>
    <r>
      <rPr>
        <sz val="10"/>
        <rFont val="Montserrat"/>
      </rPr>
      <t xml:space="preserve"> 500
El programa U-280 es un programa nuevo. Por ello, en el actual ejercicio fiscal se partió de una meta teórica estimada. La operación del programa en el transcurso del ejercicio fiscal puede generar comportamientos en el indicador distintos a los estimados originalmente, mismos que servirán de referente para la estimación de la meta del programa para ejercicios fiscales subsecuentes.   Se aclara que para el tercer trimestre del año en curso la información que se reporta es la del segundo bimestre toda vez que en el tercer bimestre (julio-agosto), no se dispersaron becas por encontrarse en periodo de descanso de actividades escolares, y la información del bimestre septiembre-octubre 2019 se encuentra en proceso de integración.</t>
    </r>
  </si>
  <si>
    <r>
      <t>Acciones de mejora para el siguiente periodo
UR:</t>
    </r>
    <r>
      <rPr>
        <sz val="10"/>
        <rFont val="Montserrat"/>
      </rPr>
      <t xml:space="preserve"> 500
El presupuesto parece quedarse corto para el interés que puede despertar esta beca por lo que se puede presentar una sobredemanda de la misma.</t>
    </r>
  </si>
  <si>
    <r>
      <t>Acciones realizadas en el periodo
UR:</t>
    </r>
    <r>
      <rPr>
        <sz val="10"/>
        <rFont val="Montserrat"/>
      </rPr>
      <t xml:space="preserve"> 600
Con fecha del 31 de mayo de 2019 fue creada la Coordinación Nacional de Becas para el Bienestar Benito Juárez con el fin fortalecer una educación inclusiva y equitativa, dirigida a la población que se encuentre en situación de pobreza o condiciones de vulnerabilidad. Antes de esa fecha, la Coordinación Nacional de PROSPERA Programa de Inclusión Social fue la encargada de la entrega </t>
    </r>
  </si>
  <si>
    <r>
      <t>Justificación de diferencia de avances con respecto a las metas programadas
UR:</t>
    </r>
    <r>
      <rPr>
        <sz val="10"/>
        <rFont val="Montserrat"/>
      </rPr>
      <t xml:space="preserve"> 600
Se aclara que para el tercer trimestre del año en curso la información que se reporta es la del segundo bimestre toda vez que en el tercer bimestre (julio-agosto), no se dispersaron becas por encontrarse en periodo de descanso de actividades escolares, y la información del bimestre septiembre-octubre 2019 se encuentra en proceso de integración.</t>
    </r>
  </si>
  <si>
    <r>
      <t>Acciones de mejora para el siguiente periodo
UR:</t>
    </r>
    <r>
      <rPr>
        <sz val="10"/>
        <rFont val="Montserrat"/>
      </rPr>
      <t xml:space="preserve"> 600
Las becas dependen de la demanda de cada estudiante y su otorgamiento del cumplimiento de los requisitos establecidos por la Coordinación Nacional de Becas para el Bienestar Benito Juárez.</t>
    </r>
  </si>
  <si>
    <r>
      <t>Acciones realizadas en el periodo
UR:</t>
    </r>
    <r>
      <rPr>
        <sz val="10"/>
        <rFont val="Montserrat"/>
      </rPr>
      <t xml:space="preserve"> 310
Se está organizando la capacitación a equipos estatales para el ciclo escolar 2019-2020, mediante capacitaciones regionales, encabezadas por la Coordinación Nacional del PNCE, en coordinación con las Autoridades Educativas Locales, con el propósito de integrar un equipo técnico estatal (constituido por supervisores escolares), el cual será responsable de formar, asesorar y acompañar los procesos de capacitación en su entidad federativa.</t>
    </r>
  </si>
  <si>
    <r>
      <t>Justificación de diferencia de avances con respecto a las metas programadas
UR:</t>
    </r>
    <r>
      <rPr>
        <sz val="10"/>
        <rFont val="Montserrat"/>
      </rPr>
      <t xml:space="preserve"> 310
Se alcanzó un cumplimiento de meta del 92%, respecto a lo programado, Se aplico un cuestionario sobre percepción del clima en la escuela aplicado a una muestra representativa de escuelas del programa obtenido bajo la formula universal de muestras representativas en universos finitos, dirigido a directivos y docentes de escuelas de nivel preescolar, primaria y secundaria. La percepción de los encuestados que colaboraron en este levantamiento, fueron 35,531 participantes (8 302 directores y 27 229 docentes frente a grupo), respecto al clima en la escuela arrojo que el 74% de los encuestados percibe un clima escolar adecuado y favorable que propicia la adquisición de aprendizajes y existe una convivencia pacífica y armónica</t>
    </r>
  </si>
  <si>
    <r>
      <t>Acciones de mejora para el siguiente periodo
UR:</t>
    </r>
    <r>
      <rPr>
        <sz val="10"/>
        <rFont val="Montserrat"/>
      </rPr>
      <t xml:space="preserve"> 310
La principal problemática que enfrenta el Programa es la movilidad del personal de la Coordinaciones Locales y la presión de grupos sindicales en las entidades que limitan la operación del PNCE en la entrega oportuna, en tiempo y forma, de materiales educativos a las escuelas.</t>
    </r>
  </si>
  <si>
    <r>
      <t>Acciones realizadas en el periodo
UR:</t>
    </r>
    <r>
      <rPr>
        <sz val="10"/>
        <rFont val="Montserrat"/>
      </rPr>
      <t xml:space="preserve"> 511
acción 290.-Actividades realizadas por las Instituciones de Educación Superior:    Se encuentran en funcionamiento 10 Guarderías Infantiles operadas por 7 IES.    Actividades realizadas por la instancia normativa del programa Fortalecimiento de la Calidad Educativa:  .  ? Elaboración y apertura de los Módulos de Seguimiento Académico y Seguimiento Financiero, para la revisión de los avances en el cumplimiento de las metas académicas y el ejercicio de los recursos económicos entregados.    acción 291.-Actividades realizadas por las Instituciones de Educación Superior (IES):     Se encuentran iniciando el desarrollo de las actividades plasmadas en los 13 proyectos que realizarán acciones de capacitación correspondientes a otras tantas IES que fueron evaluados favorablemente y recibieron recursos en el marco del PFCE.    Actividades realizadas por la instancia normativa del programa Fortalecimiento de la Calidad Educativa:  ? ? Elaboración y apertura de los Módulos de Seguimiento Académico y Seguimiento Financiero, para la revisión de los avances en el cumplimiento de las metas académicas y el ejercicio de los recursos económicos entregados.</t>
    </r>
  </si>
  <si>
    <r>
      <t>Justificación de diferencia de avances con respecto a las metas programadas
UR:</t>
    </r>
    <r>
      <rPr>
        <sz val="10"/>
        <rFont val="Montserrat"/>
      </rPr>
      <t xml:space="preserve"> 511
1.-Porcentaje de estudiantes mujeres con hijas(os) menores de edad, beneficiarias del servicio de guarderías.-Las Instituciones de Educación Superior (IES) beneficiadas en el presente ejercicio fiscal cuentan, en apego a lo estipulado en las Reglas de Operación del Programa, con diez días hábiles posteriores al fin del trimestre para registrar los resultados obtenidos durante el mismo en el sistema de seguimiento académico. Debido a lo anterior los resultados reportados no reflejan el 100% de la actividad realizada por las IES y pueden presentar variaciones con la información final que se tendrá al 14 de octubre del 2019.  El servicio de guardería se estima en función de la demanda presentada durante el ciclo académico anterior, sin embargo, los resultados dependen exclusivamente del hecho de que la población estudiantil que tenga bajo su cuidado hijos o menores, solicite el y haga uso del servicio.  2.-Porcentaje de estudiantes hombres con hijas(os) menores de edad, beneficiarios del servicio de guarderías.-Las Instituciones de Educación Superior (IES) beneficiadas en el presente ejercicio fiscal cuentan, en apego a lo estipulado en las Reglas de Operación del Programa, con diez días hábiles posteriores al fin del trimestre para registrar los resultados obtenidos durante el mismo en el sistema de seguimiento académico. Debido a lo anterior los resultados reportados no reflejan el 100% de la actividad realizada por las IES y pueden presentar variaciones con la información final que se tendrá al 14 de octubre del 2019.  El servicio de guardería se estima en función de la demanda presentada durante el ciclo académico anterior, sin embargo, los resultados dependen exclusivamente del hecho de que la población estudiantil que tenga bajo su cuidado hijos o menores, solicite y haga uso del servicio.  </t>
    </r>
  </si>
  <si>
    <r>
      <t>Acciones de mejora para el siguiente periodo
UR:</t>
    </r>
    <r>
      <rPr>
        <sz val="10"/>
        <rFont val="Montserrat"/>
      </rPr>
      <t xml:space="preserve"> 511
acción 290.-Es importante destacar que la Dirección General de Educación Superior Universitaria (DGESU), es la responsable de la implementación y seguimiento del Programa presupuestario S267 Fortalecimiento de la Calidad Educativas (PFCE) para el tipo Superior,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decremento.  acción 291.-Es importante destacar que la Dirección General de Educación Superior Universitaria (DGESU), es la responsable de la implementación y seguimiento del Programa presupuestario S267 Fortalecimiento de la Calidad Educativas (PFCE) para el tipo Superior,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reportan puntualmente la información que se les solicita, en especial cuando los indicadores muestran decremento.  </t>
    </r>
  </si>
  <si>
    <r>
      <t>Acciones realizadas en el periodo
UR:</t>
    </r>
    <r>
      <rPr>
        <sz val="10"/>
        <rFont val="Montserrat"/>
      </rPr>
      <t xml:space="preserve"> 314
En el tercer trimestre del ejercicio, se ha puesto en marcha la operación de los documentos normativos para los procesos de formación docente del nivel básico, tanto las Reglas de Operación del Programa para el Desarrollo Profesional Docente, como el Documento Base de Formación Continua 2019; han establecido las directrices para conformar los Documentos Estatales de Formación Continua, como estrategias a nivel local para desarrollar programas de formación docente en cada entidad federativa.  No se ha logrado una continuidad de las acciones, en parte por un ejercicio caracterizado por la amplitud de la gestión para contar con la normatividad necesaria para la operación del Programa, lo que ha dificultado al interior de cada entidad federativa la puesta en marcha de las estrategias estatales de formación, habrá que resaltar que al no contar al inicio de año con lineamientos estratégicos como el Plan Nacional de Desarrollo y el Programa Sectorial de Educación, se ha dificultado el desarrollo de resultados con poco avance al momento, sin embargo, se espera que, para el último trimestre del ejercicio, se logren las metas proyectadas.    Para lo que resta del año, se mantendrá un seguimiento puntual con las Autoridades Educativas Locales, teniendo énfasis en aquellas entidades que presenten problemas en la continuidad de sus acciones formativas, se realizarán visitas de seguimiento a los estados, a manera de acompañar los procesos y dar respuesta a eventualidades que pudieran presentarse y que represente un riesgo para alcanzar las metas y objetivos planeados.  </t>
    </r>
  </si>
  <si>
    <r>
      <t>Justificación de diferencia de avances con respecto a las metas programadas
UR:</t>
    </r>
    <r>
      <rPr>
        <sz val="10"/>
        <rFont val="Montserrat"/>
      </rPr>
      <t xml:space="preserve"> 314
Se han tenido problemas de continuidad para las acciones de formación, en parte por un ejercicio caracterizado por la amplitud de la gestión para contar con la normatividad necesaria para la operación del Programa, sin embargo, al momento se han puesto en marcha todas las estrategias estatales de formación, que junto con el acompañamiento de ésta Unidad, se espera que, para el último trimestre del ejercicio se logren alcanzar las metas proyectadas</t>
    </r>
  </si>
  <si>
    <r>
      <t>Acciones de mejora para el siguiente periodo
UR:</t>
    </r>
    <r>
      <rPr>
        <sz val="10"/>
        <rFont val="Montserrat"/>
      </rPr>
      <t xml:space="preserve"> 314
La transición para contar con los elementos normativos necesarios para operar el Programa, han extendido los plazos para el inicio de algunos procesos de formación, el impacto en la planeación ha requerido de ajustes al interior de la Unidad, para mantener comunicación permanente con las Autoridades Educativas Locales, a fin de establecer procesos dinámicos, que resulten en una ejercicio de procesos con mayor participación del personal educativo, lo que permitan alcanzar los objetivos planeados por la Unidad.</t>
    </r>
  </si>
  <si>
    <r>
      <t>Acciones realizadas en el periodo
UR:</t>
    </r>
    <r>
      <rPr>
        <sz val="10"/>
        <rFont val="Montserrat"/>
      </rPr>
      <t xml:space="preserve"> 313
En el presente periodo, algunas entidades han realizado, principalmente, acciones de fortalecimiento académico en beneficio de las escuelas de educación indígena y centros de educación migrante. 
</t>
    </r>
    <r>
      <rPr>
        <b/>
        <sz val="10"/>
        <rFont val="Montserrat"/>
      </rPr>
      <t>UR:</t>
    </r>
    <r>
      <rPr>
        <sz val="10"/>
        <rFont val="Montserrat"/>
      </rPr>
      <t xml:space="preserve"> 312
Con base en las Reglas de Operación del Programa para la Inclusión y la Equidad Educativa (PIEE) y la Matriz de Indicadores de Resultados (MIR), las autoridades educativas locales en el ámbito de su competencia tienen la atribución de desarrollar acciones de seguimiento de avances en el cumplimiento de metas del programa, mismas que al ser medibles a través de una meta anual, no es posible reportar su nivel de avance de manera trimestral.</t>
    </r>
  </si>
  <si>
    <r>
      <t>Justificación de diferencia de avances con respecto a las metas programadas
UR:</t>
    </r>
    <r>
      <rPr>
        <sz val="10"/>
        <rFont val="Montserrat"/>
      </rPr>
      <t xml:space="preserve"> 313
La meta en el presente periodo se encuentra por encima de lo programado, debido a que las entidades ya pudieron hacer uso del recurso y realizar acciones en beneficio de las escuelas de educación indígena y centros de educación migrante focalizados, con base en su planeación.
</t>
    </r>
    <r>
      <rPr>
        <b/>
        <sz val="10"/>
        <rFont val="Montserrat"/>
      </rPr>
      <t>UR:</t>
    </r>
    <r>
      <rPr>
        <sz val="10"/>
        <rFont val="Montserrat"/>
      </rPr>
      <t xml:space="preserve"> 312
el indicador es de frecuencia anual por lo que no es posible reportar avance al tercer trimestre</t>
    </r>
  </si>
  <si>
    <r>
      <t>Acciones de mejora para el siguiente periodo
UR:</t>
    </r>
    <r>
      <rPr>
        <sz val="10"/>
        <rFont val="Montserrat"/>
      </rPr>
      <t xml:space="preserve"> 313
Durante el presente trimestre, las Autoridades Educativas Locales ya pudieron hacer uso del recurso e implementar acciones en beneficio de las escuelas de educación indígena y centros de educación migrante, con base en su planeación.  
</t>
    </r>
    <r>
      <rPr>
        <b/>
        <sz val="10"/>
        <rFont val="Montserrat"/>
      </rPr>
      <t>UR:</t>
    </r>
    <r>
      <rPr>
        <sz val="10"/>
        <rFont val="Montserrat"/>
      </rPr>
      <t xml:space="preserve"> 312
no aplica.</t>
    </r>
  </si>
  <si>
    <r>
      <t>Acciones realizadas en el periodo
UR:</t>
    </r>
    <r>
      <rPr>
        <sz val="10"/>
        <rFont val="Montserrat"/>
      </rPr>
      <t xml:space="preserve"> 500
Al tercer trimestre de 2019 se otorgaron 137,272 becas a mujeres inscritas en IPES, de las cuales 32,577 corresponden a alumnas de las carreras de ingeniería, tecnología y ciencias físico-matemáticas, por lo que el resultado del primer indicador asciende a 22.3%.    De las 32,577 becas otorgadas a alumnas inscritas en alguna IPES en carreras de ingeniería, tecnología y ciencias físico-matemáticas, 1,284 se entregaron a madres jefas de familia, por lo que el resultado del segundo indicador asciende a 3.9%.    Es importante recalcar que las 32,577 becas otorgadas a mujeres inscritas en áreas prioritarias fueron asignadas principalmente a mujeres que se encuentran en condiciones de vulnerabilidad.
</t>
    </r>
    <r>
      <rPr>
        <b/>
        <sz val="10"/>
        <rFont val="Montserrat"/>
      </rPr>
      <t>UR:</t>
    </r>
    <r>
      <rPr>
        <sz val="10"/>
        <rFont val="Montserrat"/>
      </rPr>
      <t xml:space="preserve"> A00
Al cierre del tercer trimestre de 2019, la UPN entregó 512 becas de Manutención, de un total de 1075 estudiantes beneficiados, las 563 becas restantes fueron pagadas directamente por la CNBES. La diferencia de 237 becas menos respecto el periodo anterior se debe a egreso y bajas temporales y definitivas de estudiantes beneficiados.
</t>
    </r>
    <r>
      <rPr>
        <b/>
        <sz val="10"/>
        <rFont val="Montserrat"/>
      </rPr>
      <t>UR:</t>
    </r>
    <r>
      <rPr>
        <sz val="10"/>
        <rFont val="Montserrat"/>
      </rPr>
      <t xml:space="preserve"> 313
  ? En el tercer trimestre del año las Autoridades Educativas Locales (AEL) continúan con la difusión del Programa para la captación de becarias de nuevo ingreso, y establecer contacto y en específico a los municipios con base al Decreto de zonas Atención Prioritaria Rurales 2019.    ? De igual manera, vigilan el proceso para que tanto las becarias de nuevo ingreso como las que se reinscriban al programa cumplan con el llenado y entrega del ?formato de solicitud de la beca? y de los ?documentos requeridos? que se establecen en el apartado 3.3.2 Procedimiento de selección del Anexo 1 de las ROP del PNB 2019.     ? Al término del tercer trimestre, las AEL han atendido a 3,331 becarias de la Beca.  
</t>
    </r>
    <r>
      <rPr>
        <b/>
        <sz val="10"/>
        <rFont val="Montserrat"/>
      </rPr>
      <t>UR:</t>
    </r>
    <r>
      <rPr>
        <sz val="10"/>
        <rFont val="Montserrat"/>
      </rPr>
      <t xml:space="preserve"> 600
Montos diferenciados. Las jóvenes beneficiarias reciben un apoyo económico mayor en $75.00 en las modalidades de Abandono, Ingreso, Permanencia, Reinserción, Prepa en Línea y Beca para hijos 
</t>
    </r>
    <r>
      <rPr>
        <b/>
        <sz val="10"/>
        <rFont val="Montserrat"/>
      </rPr>
      <t>UR:</t>
    </r>
    <r>
      <rPr>
        <sz val="10"/>
        <rFont val="Montserrat"/>
      </rPr>
      <t xml:space="preserve"> A2M
A septiembre del 2019 se otorgaron 8,299 becas a mujeres de un total de 13,646. En las convocatorias que emite la Institución, se establece como criterio de priorización lo siguiente: ?Se dará prioridad a las alumnas que cumplan con todos los requisitos, con la finalidad de reducir las brechas de desigualdad de género?.
</t>
    </r>
    <r>
      <rPr>
        <b/>
        <sz val="10"/>
        <rFont val="Montserrat"/>
      </rPr>
      <t>UR:</t>
    </r>
    <r>
      <rPr>
        <sz val="10"/>
        <rFont val="Montserrat"/>
      </rPr>
      <t xml:space="preserve"> B00
Tanto la Convocatoria General de Becas del IPN como la Convocatoria de Excelencia TELMEX-TELCEL, ambas emitidas para el ciclo escolar 2019-2020, hicieron la inclusión de los siguientes criterios de priorización: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t>
    </r>
    <r>
      <rPr>
        <b/>
        <sz val="10"/>
        <rFont val="Montserrat"/>
      </rPr>
      <t>UR:</t>
    </r>
    <r>
      <rPr>
        <sz val="10"/>
        <rFont val="Montserrat"/>
      </rPr>
      <t xml:space="preserve"> A3Q
Sin información</t>
    </r>
  </si>
  <si>
    <r>
      <t>Justificación de diferencia de avances con respecto a las metas programadas
UR:</t>
    </r>
    <r>
      <rPr>
        <sz val="10"/>
        <rFont val="Montserrat"/>
      </rPr>
      <t xml:space="preserve"> 500
1.-mujeres estudiantes en carreras de ingeniería, tecnología y ciencias físico-matemáticas.-Se recibió un menor número de solicitudes de beca por parte de alumnas inscritas en carreras de de ingeniería, tecnología y ciencias físico-matemáticas, por lo que el avance en la meta fue menor al programadao en 2.7%   2.-mujeres jefas de familia que estudian en carreras de ingeniería, tecnología y ciencia físico-matemáticas.-Gracias a los criterios de priorización se otorgaron más becas a mujeres jefas de familia que estudian en carreras de ingeniería tecnología y ciencias físico-matemáticas con respecto a lo planeado, por lo se superó la meta en 0.4% 
</t>
    </r>
    <r>
      <rPr>
        <b/>
        <sz val="10"/>
        <rFont val="Montserrat"/>
      </rPr>
      <t>UR:</t>
    </r>
    <r>
      <rPr>
        <sz val="10"/>
        <rFont val="Montserrat"/>
      </rPr>
      <t xml:space="preserve"> A00
1.-estudiantes becados de tipo superior.-Debido a que el indicador tiene una programación anual, al tercer trimestre del año no se reportan avances.  2.-mujeres becadas de tipo superior.-Durante el tercer trimestre del año, se benefició a 429 mujeres con una beca de Manutención, de un total de 512 becas pagadas por la UPN. La diferencia de 237 becas menos respecto el periodo anterior se debe a egreso y bajas temporales y definitivas de estudiantes beneficiados.
</t>
    </r>
    <r>
      <rPr>
        <b/>
        <sz val="10"/>
        <rFont val="Montserrat"/>
      </rPr>
      <t>UR:</t>
    </r>
    <r>
      <rPr>
        <sz val="10"/>
        <rFont val="Montserrat"/>
      </rPr>
      <t xml:space="preserve"> 313
indicadorPorcentaje de becas de educación básica otorgadas a madres jóvenes y jóvenes embarazadas, respecto a las programadas en el año t. La cifra alcanzada representa el 41.89% de avance respecto a la meta programada , debido a que de un total de 32 entidades federativas solo 27 capturaron en el Sistema de Información de la Beca de Apoyo a la Educación Básica de Madres Jóvenes y Jóvenes Embarazadas SINABEP sus becarias beneficiadas, las 5 entidades restantes no pudieron realizar la captura debido a que están en proceso de pago.    Las  27 entidades mencionadas son:  Aguascalientes, Baja California, Baja California Sur, Campeche, Coahuila, Colima, Chiapas, Chihuahua, Ciudad de México, Durango, Guanajuato, Guerrero, Hidalgo, Estado de México, Morelos, Nayarit, Nuevo León, Oaxaca, Puebla, Querétaro, Quintana Roo, San Luis Potosí, Sinaloa, Sonora, Tabasco, Veracruz y Zacatecas
</t>
    </r>
    <r>
      <rPr>
        <b/>
        <sz val="10"/>
        <rFont val="Montserrat"/>
      </rPr>
      <t>UR:</t>
    </r>
    <r>
      <rPr>
        <sz val="10"/>
        <rFont val="Montserrat"/>
      </rPr>
      <t xml:space="preserve"> 600
1.-mujeres estudiantes de educación media superior.-Durante el tercer trimestre del 2019, el Programa no tiene información cuantitativa a reportar, hasta en tanto se concrete la transferencia de recursos del Programa S243, entre otros, a la Coordinación Nacional de Becas para el Bienestar Benito Juárez, de conformidad con el cuarto transitorio del ?Decreto por el que se crea la mencionada Coordinación Nacional.  2.-madres jóvenes y jóvenes embarazadas .-Durante el tercer trimestre del 2019, el Programa no tiene información cuantitativa a reportar, hasta en tanto se concrete la transferencia de recursos del Programa S243, entre otros, a la Coordinación Nacional de Becas para el Bienestar Benito Juárez, de conformidad con el cuarto transitorio del ?Decreto por el que se crea la mencionada Coordinación Nacional.
</t>
    </r>
    <r>
      <rPr>
        <b/>
        <sz val="10"/>
        <rFont val="Montserrat"/>
      </rPr>
      <t>UR:</t>
    </r>
    <r>
      <rPr>
        <sz val="10"/>
        <rFont val="Montserrat"/>
      </rPr>
      <t xml:space="preserve"> A2M
3.-estudiantes becadas de licenciatura y posgrado.-El pasado 1° de febrero, el Sindicato Independiente de Trabajadores de la Universidad Autónoma Metropolitana estalló una huelga en esta institución, situación que provocó la suspensión de las actividades administrativas y académicas, así como el cierre de sus instalaciones por 93 días. Uno de los efectos negativos de ello, tiene que ver con los rezagos en varias de las actividades Institucionales en sus diferentes procesos como es el caso de la postergación en la emisión de convocatorias para algunas modalidades de becas, cuyo efecto se refleja en el número de beneficiarias alcanzadas en este trimestre.(Solo se concidera alumnos de licenciatura y posgrado)
</t>
    </r>
    <r>
      <rPr>
        <b/>
        <sz val="10"/>
        <rFont val="Montserrat"/>
      </rPr>
      <t>UR:</t>
    </r>
    <r>
      <rPr>
        <sz val="10"/>
        <rFont val="Montserrat"/>
      </rPr>
      <t xml:space="preserve"> B00
Sin información
</t>
    </r>
    <r>
      <rPr>
        <b/>
        <sz val="10"/>
        <rFont val="Montserrat"/>
      </rPr>
      <t>UR:</t>
    </r>
    <r>
      <rPr>
        <sz val="10"/>
        <rFont val="Montserrat"/>
      </rPr>
      <t xml:space="preserve"> A3Q
1.- permanencia de estudiantes becadas.-Al cierre del tercer trimestre, no se cuenta con avances, derivado de que la medición es anual.  A la fecha se tiene un registro de  36,639 alumnas becadas  de los niveles educativos medio superior, superior y de posgrado, cifra que corresponde al inicio del ciclo escolar, con lo cual se busca apoyar a la acceso, permanencia y superación  aca</t>
    </r>
  </si>
  <si>
    <r>
      <t>Acciones de mejora para el siguiente periodo
UR:</t>
    </r>
    <r>
      <rPr>
        <sz val="10"/>
        <rFont val="Montserrat"/>
      </rPr>
      <t xml:space="preserve"> 500
Se cuenta con los medios necesarios para publicar las convocatorias, procesar las solicitudes y otorgar los apoyos eficazmente.     Los recursos etiquetados son adecuadamente asignados a la población objetivo.   
</t>
    </r>
    <r>
      <rPr>
        <b/>
        <sz val="10"/>
        <rFont val="Montserrat"/>
      </rPr>
      <t>UR:</t>
    </r>
    <r>
      <rPr>
        <sz val="10"/>
        <rFont val="Montserrat"/>
      </rPr>
      <t xml:space="preserve"> A00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es emitida por la Comisión Nacional de Becas de Educación Superior (CNBES) fue publicada en el mes de marzo y por ello no fue posible entregar el apoyo a los estudiantes beneficiados durante el primer trimestre del año. Adicionalmente a lo anterior, también se redefinieron las Reglas de Operación del Programa, lo cual significa algunos cambios en la operación y la entrega de recursos. A partir de las nuevas ROP el recurso que llega a la UPN únicamente corresponde a la mitad de los beneficiarios, la otra mitad es pagada directamente por la CNBES, quien también lleva a cabo el proceso de selección y registro.
</t>
    </r>
    <r>
      <rPr>
        <b/>
        <sz val="10"/>
        <rFont val="Montserrat"/>
      </rPr>
      <t>UR:</t>
    </r>
    <r>
      <rPr>
        <sz val="10"/>
        <rFont val="Montserrat"/>
      </rPr>
      <t xml:space="preserve"> 313
El registro de información en el SINABEP concentra el padrón de las beneficiarias de inscripción y reinscripción Pese a la atención y pago a becarias en los estados Jalisco, Michoacán, Tamaulipas, Tlaxcala, Yucatán esos estados no incorporaron información al SINABEP y no se reporta avance en los mismos durante el periodo.
</t>
    </r>
    <r>
      <rPr>
        <b/>
        <sz val="10"/>
        <rFont val="Montserrat"/>
      </rPr>
      <t>UR:</t>
    </r>
    <r>
      <rPr>
        <sz val="10"/>
        <rFont val="Montserrat"/>
      </rPr>
      <t xml:space="preserve"> 600
Las becas otorgadas dependen de la demanda de cada estudiante y su otorgamiento del cumplimiento de los requisitos establecidos en las Reglas de Operación.
</t>
    </r>
    <r>
      <rPr>
        <b/>
        <sz val="10"/>
        <rFont val="Montserrat"/>
      </rPr>
      <t>UR:</t>
    </r>
    <r>
      <rPr>
        <sz val="10"/>
        <rFont val="Montserrat"/>
      </rPr>
      <t xml:space="preserve"> A2M
El pasado 1° de febrero, el Sindicato Independiente de Trabajadores de la Universidad Autónoma Metropolitana estalló una huelga en esta institución, situación que provocó la suspensión de las actividades administrativas y académicas, así como el cierre de sus instalaciones por 93 días. Uno de los efectos negativos de ello, tiene que ver con los rezagos en varias de las actividades Institucionales en sus diferentes procesos como es el caso de la modificación de las fechas de emisión de convocatorias para algunas modalidades de becas, cuyo efecto se refleja en el número de beneficiarios alcanzados en este trimestre.
</t>
    </r>
    <r>
      <rPr>
        <b/>
        <sz val="10"/>
        <rFont val="Montserrat"/>
      </rPr>
      <t>UR:</t>
    </r>
    <r>
      <rPr>
        <sz val="10"/>
        <rFont val="Montserrat"/>
      </rPr>
      <t xml:space="preserve"> B00
? La información académica que proporciona la Dirección de Administración Escolar del IPN no está actualizada en su totalidad, situación que dificulta la asignación de becas por parte de las unidades académicas.    ? Los alumnos que registran su solicitud de becas en el Sistema Informático de Becas del IPN, no cumplen con la totalidad de requisitos o no concluyen con el trámite para poder acceder a una beca.    ? La constante rotación de personal que se presenta entre los responsables de becas de las diferentes unidades académicas, dificulta la continuidad en la operación de los procesos.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t>
    </r>
  </si>
  <si>
    <r>
      <t>Acciones realizadas en el periodo
UR:</t>
    </r>
    <r>
      <rPr>
        <sz val="10"/>
        <rFont val="Montserrat"/>
      </rPr>
      <t xml:space="preserve"> 700
  Se elaboró el documento ?Sistematización de la Iniciativa NIÑASTEM?. Documento dirigido a autoridades educativas locales e instituciones de educación superior con propuestas de intervención para fomentar vocaciones en los campos de Ciencia, Tecnología, Ingeniería, Arte y Matemáticas (STEAM) para niñas, adolescentes y jóvenes mujeres.     Se orientó a 11 UA con objeto de brindarles información de contexto y orientación para la definición de los programas, estrategias y acciones específicas con las que la Secretaría de Educación Pública dará atención a las recomendaciones emitidas por el Comité para la Eliminación de la Discriminación contra la Mujer CEDAW.  Se emitieron recomendaciones a la ?Guía para elaborar y emitir las Reglas de Operación de los Programas del Sector Educativo sujetos a dicha modalidad para el ejercicio fiscal 2020?, con objeto de asegurar que dicho instrumento cuente con elementos que orienten la incorporación de las perspectivas de género y de respeto a los derechos humanos ROP responsabilidad de la SEP.  Se desarrollaron cuatro campañas que abonan al fortalecimiento del clima laboral.  ? ¡Los lactarios son tu derecho, úsalos! La leche materna tiene muchos beneficios ¡Conócelos!  ? Licencia de Paternidad  ? Prevención del embarazo en adolescentes  ? Difusión del curso ?¡Cero tolerancia al hostigamiento sexual y acoso sexual! Conoce el Protocolo para la APF?.                </t>
    </r>
  </si>
  <si>
    <r>
      <t>Justificación de diferencia de avances con respecto a las metas programadas
UR:</t>
    </r>
    <r>
      <rPr>
        <sz val="10"/>
        <rFont val="Montserrat"/>
      </rPr>
      <t xml:space="preserve"> 700
Sin información</t>
    </r>
  </si>
  <si>
    <r>
      <t>Acciones de mejora para el siguiente periodo
UR:</t>
    </r>
    <r>
      <rPr>
        <sz val="10"/>
        <rFont val="Montserrat"/>
      </rPr>
      <t xml:space="preserve"> 700
Es necesario continuar fortaleciendo los canales de comunicación con los enlaces designados de las distintas Unidades Administrativas que integran la SEP a fin de que atiendan con oportunidad las solicitudes de información derivadas del proceso de integración de los Programas Especiales derivados de Plan Nacional de Desarrollo 2019-2024.</t>
    </r>
  </si>
  <si>
    <r>
      <t>Acciones realizadas en el periodo
UR:</t>
    </r>
    <r>
      <rPr>
        <sz val="10"/>
        <rFont val="Montserrat"/>
      </rPr>
      <t xml:space="preserve"> A3Q
Realización de conferencias, foros, mesas de discusión, seminarios, diplomados, talleres y cursos.</t>
    </r>
  </si>
  <si>
    <r>
      <t>Justificación de diferencia de avances con respecto a las metas programadas
UR:</t>
    </r>
    <r>
      <rPr>
        <sz val="10"/>
        <rFont val="Montserrat"/>
      </rPr>
      <t xml:space="preserve"> A3Q
1.-actividades académicas con perspectiva de género.-Para el TERCER trimestre, se alcanzó una meta ACUMULADA de 47 actividades académicas  con perspectiva de género, derechos humanos, derechos de las personas con discapacidad y la no discriminación, cifra superior a su estimación en 185.7 por ciento .  En el tercer trimestre, se efectuaron los siguientes eventos: conferencias magistrales: ?Autonomía económica en la toma de decisiones?,  ?Feminismos hoy?; mesa de discusión ?Los derechos humanos en acción. Seminarios universitarios de discusión de sentencias. Sentencia a analizar: amparo en revisión 1317/2017. El derecho a un nombre propio: La incansable lucha de las personas trans?; encuentro ?Los feminismos ante el derecho penal?, violencia de género y políticas criminológicas?; talleres: ?Aprendizajes e Intercambio de conocimientos sobre violencias machistas y sistemas de justicia?, formación docente para la construcción de igualdad de género en el espacio educativo; presentación del libro Género, sexualidades y mercados sexuales en sitios extractivos de América Latina; seminarios de posgrado: La imaginación feminista,  Investigación con perspectiva de género: herramientas para un análisis crítico, Feminismo y diferencias biológicas: una lectura no androcéntrica de los cuerpos; cursos:  Formación en género a docentes (7);  y curso en línea:  Prevención y atención de la violencia de género en la UNAM.  </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</si>
  <si>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</si>
  <si>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Acciones realizadas en el periodo
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0"/>
        <rFont val="Montserrat"/>
      </rPr>
      <t>UR:</t>
    </r>
    <r>
      <rPr>
        <sz val="10"/>
        <rFont val="Montserrat"/>
      </rPr>
      <t xml:space="preserve"> B00
En el tercer trimestre de 2019, se realizaron 26 de acciones de sensibilización, capacitación, formación y promoción de la perspectiva de género a favor de una cultura de igualdad de género en su comunidad, las cuales representan 52.0% de la meta anual programada de 50 acciones.    Las Redes de Género en el periodo julio-septiembre del año en curso, implementaron 160 acciones en diversas unidades académicas, administrativas y centros de investigación que abonan con la transversalización de dicho enfoque en el Instituto. Esto permitió una sensibilización y acercamiento de su comunidad politécnica de 48 mil 559 personas (26,497 mujeres y 22,062 hombres).  </t>
    </r>
  </si>
  <si>
    <r>
      <t>Justificación de diferencia de avances con respecto a las metas programadas
UR:</t>
    </r>
    <r>
      <rPr>
        <sz val="10"/>
        <rFont val="Montserrat"/>
      </rPr>
      <t xml:space="preserve"> A3Q
Al tercer trimestre el indicador reflejó un porcentaje de 100.3  porciento, equivalente a 128,285 mujeres que acceden y permanecen en la educación superior y posgrado con respecto de 246,931 estudiantes de educación superior y posgrado en la UNAM.  A través de este indicador se logró dar seguimiento de los servicios educativos ofertados en el nivel de licenciatura y posgrado enfocados a la igualdad de género.   
</t>
    </r>
    <r>
      <rPr>
        <b/>
        <sz val="10"/>
        <rFont val="Montserrat"/>
      </rPr>
      <t>UR:</t>
    </r>
    <r>
      <rPr>
        <sz val="10"/>
        <rFont val="Montserrat"/>
      </rPr>
      <t xml:space="preserve"> B00
2.-personas de la comunidad politécnica sensibilizadas.-Derivado de la implementación de la Política de Austeridad  en  el gasto de la Adminsitración Pública,  en específico el gasto para congresos, resultaron afectadas 3  de las actividades que se tenían programadas para el segundo trimestre de 2019:  1) Suspensión del evento Soy extraoridinaria, Soy politécnica conformado por una Conferencia, el Concurso de Proyectos en Ciencia y Tecnología y la inauguración de la exposición Mujeres de nuestra historia: Politécnicas que inspiran que se realizaría el día 20 de mayo de 2019 con Women@Google México. Se estimó la partipación de 300 mujeres estudiantes de nivel medio superior y superior.    2) Suspensión de la II Feria Politécnica  por la Diversidad Sexual, que se llevaría a cabo el 31 de mayo en la explanada lateral del edificio 1 de ESIME Zacatenco, con una participación estimada de 1,500 personas de la comunidad politécnica, mayoritariamente población estudiantil.      3) Cambio de sede de la  III Jornada de Corresponsabilidad desde el IPN, llevada a cabo el 21 de junio. El cambio se derivó de no contar con el recurso financiero para la adecuación de un espacio abierto y amplio que permitiría convocar a una mayor cantidad de personas de la comunidad politécnica.  3.- acciones en perspectiva de género realizadas.-Para el primer semestre de 2019 se presentó una gran cantidad de cambios tanto de coordinadores de Redes de Género como de integrantes de éstas (20 coordinadores y 102 integrantes ) lo que implicó iniciar el proceso de sensibilización y capacitación de estos nuevos integrantes, situación que incide en la reducción de acciones y  en el número de personas beneficiadas.    Asimismo, es importante mencionar que no fue posible incorporar 17 acciones de 7 Redes de Género por haber sido informadas de manera extemporánea a esta Unidad.       </t>
    </r>
  </si>
  <si>
    <r>
      <t>Acciones de mejora para el siguiente periodo
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0"/>
        <rFont val="Montserrat"/>
      </rPr>
      <t>UR:</t>
    </r>
    <r>
      <rPr>
        <sz val="10"/>
        <rFont val="Montserrat"/>
      </rPr>
      <t xml:space="preserve"> B00
La Unidad no cuenta con personal especializado suficiente que posibilite la proyección de acciones de mayor alcance e impacto en el Instituto. Aunado a ello, existe una constante movilidad del personal que integra las Redes de Género, falta de recursos financieros y apoyo por parte del personal directivo, situación que incide en la operatividad para el cumplimiento de las metas en la materia.</t>
    </r>
  </si>
  <si>
    <r>
      <t>Acciones realizadas en el periodo
UR:</t>
    </r>
    <r>
      <rPr>
        <sz val="10"/>
        <rFont val="Montserrat"/>
      </rPr>
      <t xml:space="preserve"> 102
El Programa de Microcréditos para el Bienestar es un Programa prioritario del Gobierno de México para el periodo 2019-2024 y no registra antecedente. Por ello, entre enero y marzo de 2019 se llevaron a cabo las acciones administrativas para formalizar dicho Programa, destacando la publicación de los primeros Lineamientos para la operación del Programa de Microcréditos para el Bienestar 2019 en el Diario Oficial de la Federación el 28 de febrero de 2019, los cuales son indispensables para iniciar la ejecución de dicho Programa. En ese sentido, en el primer trimestre de 2019, no se efectuó la ministración de apoyos.  A partir de abril se inició con la dispersión de los recursos y al cierre de septiembre de 2019 se han dispersado 2,111.9 millones de pesos, que corresponden a 351,979 Tandas lo que representa un avance de la meta anual modificada total del Programa, de 99.14%. De dicha cantidad dispersada, 342,990 personas han cobrado su Tanda, equivalentes a 2,057.9 millones de pesos. De las cuales 243,877 son mujeres. </t>
    </r>
  </si>
  <si>
    <r>
      <t>Justificación de diferencia de avances con respecto a las metas programadas
UR:</t>
    </r>
    <r>
      <rPr>
        <sz val="10"/>
        <rFont val="Montserrat"/>
      </rPr>
      <t xml:space="preserve"> 102
 No aplica, toda vez que el indicador es semestral, por lo que no se programaron metas para el segundo y tercer trimestre.    NOTA. Originalmente la meta anual de entrega de apoyos se programó en 475,459, de los cuales se esperaba entregar al menos el 80% (380,367) de los financiamientos mujeres. Sin embargo, por cuestiones ajenas al Programa, el presupuesto fue modificado, por lo que la meta anual de entrega de apoyos tuvo que ser ajustada a un total de 355 mil apoyos, de los cuales se espera entregar 284,000 a mujeres. </t>
    </r>
  </si>
  <si>
    <r>
      <t>Acciones de mejora para el siguiente periodo
UR:</t>
    </r>
    <r>
      <rPr>
        <sz val="10"/>
        <rFont val="Montserrat"/>
      </rPr>
      <t xml:space="preserve"> 102
Incentivar a las personas a realizar sus reembolsos.</t>
    </r>
  </si>
  <si>
    <r>
      <t>Acciones realizadas en el periodo
UR:</t>
    </r>
    <r>
      <rPr>
        <sz val="10"/>
        <rFont val="Montserrat"/>
      </rPr>
      <t xml:space="preserve"> 102
Al tercer trimestre de 2019, se otorgaron 474,480 microcréditos, mediante los cuales se beneficiaron a 375,143 personas microempresarias, de las cuales el 94.4% son mujeres y 5.6% son hombres (354,266 mujeres y 20,877 hombres), distribuidas en 1,685 municipios de las 32 entidades federativas del país. Cabe señalar, que las cifras reportadas entre julio y septiembre de 2019 corresponden a la erogación de recursos patrimoniales de los fideicomisos mediante los cuales opera el PRONAFIM, asociados a líneas de crédito vigentes otorgadas en ejercicios fiscales anteriores.</t>
    </r>
  </si>
  <si>
    <r>
      <t>Justificación de diferencia de avances con respecto a las metas programadas
UR:</t>
    </r>
    <r>
      <rPr>
        <sz val="10"/>
        <rFont val="Montserrat"/>
      </rPr>
      <t xml:space="preserve"> 102
El resultado del indicador 1 muestra, por un lado, los efectos de las acciones afirmativas impulsadas por el Programa para promover la igualdad de género y contribuir al empoderamiento de las mujeres. Por otro lado, es resultado del comportamiento del mercado de microfinanzas, ya que el microcrédito es  principalmente por mujeres microempresarias. El porcentaje de avance del indicador obedece a que, los resultados presentados corresponde al ejercicio de recursos patrimoniales, toda vez que los recursos asignados mediante el Presupuesto de Egresos de la Federación se encuentran programados para ser utilizados a partir del mes de septiembre del presente ejercicio fiscal. El resultado del indicador 2 muestra, la contribución del Programa al empoderamiento de las mujeres, particularmente de aquellas en mayor desventaja. El porcentaje de avance del indicador se debe a que fueron enfocados al otorgamiento de apoyos en las zonas prioritarias y de atención especial, indicado que al menos una cuarta parte de las mujeres que son apoyadas con recursos patrimoniales del PRONAFIM, habitan en municipios rurales. Cabe señalar que, los resultados aquí presentados corresponde al ejercicio de recursos patrimoniales, toda vez que los recursos asignados mediante el Presupuesto de Egresos de la Federación se encuentran programados para ser utilizados a partir del mes de septiembre.</t>
    </r>
  </si>
  <si>
    <r>
      <t>Acciones de mejora para el siguiente periodo
UR:</t>
    </r>
    <r>
      <rPr>
        <sz val="10"/>
        <rFont val="Montserrat"/>
      </rPr>
      <t xml:space="preserve"> 102
En la actualidad, el PRONAFIM está llevando a cabo un análisis respecto a los apoyos que otorga para brindar un mayor acceso a financiamientos productivos a personas microempresarias. Esto, con el fin de identificar mejores alternativas para propiciar mayor productividad de las microempresas, bienestar derivado de las actividades del sector, así como mayor eficiencia de los recursos públicos. Como resultado de este proceso, se espera mejorar la identificación de la población objetivo, diversificar las formas de acceso a los financiamientos productivos y complementar las acciones del Programa con las emprendidas por la Administración Pública Federal. Asimismo, se dará un lugar privilegiado a la capacitación y al acompañamiento a las personas microempresarias para el mejor uso de los recursos financieros otorgados, poniendo especial atención en las mujeres microempresarias desde una perspectiva de combate a la desigualdad interseccional.   </t>
    </r>
  </si>
  <si>
    <r>
      <t>Acciones realizadas en el periodo
UR:</t>
    </r>
    <r>
      <rPr>
        <sz val="10"/>
        <rFont val="Montserrat"/>
      </rPr>
      <t xml:space="preserve"> E00
El Fondo Nacional Emprendedor (FNE) tiene una cobertura nacional y su población objetivo serán los emprendedores y las MIPYMES que forman parte de la población potencial y que el FNE tiene capacidad operativa y financiera para atender por medio de los apoyos, en un determinado periodo o ejercicio fiscal, conforme a los términos y los criterios de elegibilidad establecidos en las Reglas de Operación (ROP)vigentes.                                                                                                                                                                                                                                                                                                                                                                                                                                                                                                                                                                                Al tercer trimestre no se reportan avances en la ministración de recursos asignados al Programa S020, lo anterior debido a que los recursos asignados al Programa S020 se encuentran comprometidos para la atención de posibles beneficiarios. La convocatoria para tal efecto fue publicada el pasado 8 de agosto del presente ejercicio fiscal, dando inicio a las actividades para la selección y revisión de la documentación de los posibles beneficiarios del Programa, la cual cierra el próximo 13 de octubre del presente año. Momento a partir de cual podrán reportarse los avances en la atención del transversal ?Erogaciones para la igualdad entre Mujeres y Hombres?.</t>
    </r>
  </si>
  <si>
    <r>
      <t>Justificación de diferencia de avances con respecto a las metas programadas
UR:</t>
    </r>
    <r>
      <rPr>
        <sz val="10"/>
        <rFont val="Montserrat"/>
      </rPr>
      <t xml:space="preserve"> E00
Al tercer trimestre no se reportan avances en la ministración de recursos asignados al Programa S020, lo anterior debido a que los recursos asignados al Programa S020 se encuentran comprometidos para la atención de posibles beneficiarios. La convocatoria para tal efecto fue publicada el pasado 8 de agosto del presente ejercicio fiscal, dando inicio a las actividades para la selección y revisión de la documentación de los posibles beneficiarios del Programa, la cual cierra el próximo 13 de octubre del presente año. Momento a partir de cual podrán reportarse los avances en la atención del transversal ?Erogaciones para la igualdad entre Mujeres y Hombres?.</t>
    </r>
  </si>
  <si>
    <r>
      <t>Acciones de mejora para el siguiente periodo
UR:</t>
    </r>
    <r>
      <rPr>
        <sz val="10"/>
        <rFont val="Montserrat"/>
      </rPr>
      <t xml:space="preserve"> E00
Al cuarto trimestre del 2019 se estima la total ministración de los proyectos aprobados por el Consejo Directivo del Fondo Nacional Emprendedor, de la convocatoria 2.1. Una vez concluida dichas actividades, se reportarán los resultados obtenidos en  atención del transversal ?Erogaciones para la igualdad entre Mujeres y Hombres?.</t>
    </r>
  </si>
  <si>
    <r>
      <t>Acciones realizadas en el periodo
UR:</t>
    </r>
    <r>
      <rPr>
        <sz val="10"/>
        <rFont val="Montserrat"/>
      </rPr>
      <t xml:space="preserve"> 710
? Acciones de sensibilización mediante comunicados: a través del Circuito de Pantallas de Comunicación Interna, colocadas en Oficinas Centrales y Representaciones Federales en las siguientes fechas:   1. Derechos Humanos: del  2 al 8 de septiembre de 2019 , contenido diseñado para señalar que es un derecho humano el acceso a las mismas oportunidades e igualdad en todos los ámbitos de la vida pública y privada, sin importar el género.</t>
    </r>
  </si>
  <si>
    <r>
      <t>Justificación de diferencia de avances con respecto a las metas programadas
UR:</t>
    </r>
    <r>
      <rPr>
        <sz val="10"/>
        <rFont val="Montserrat"/>
      </rPr>
      <t xml:space="preserve"> 710
Es importante señalar que la plantilla actual de la Secretaria, derivado de las medidas de austeridad es de 2,607 personas servidoras públicas y no 2,876 como originalmente se habia señalado. Por otro lado, los cursos en los que las servidoras públicas y los servidores públicos fueron capacitados no tuvieron costo alguno y fueron en línea. Finalmente es importante señalar que la Unidad de Igualdad de Generó ha tenido también cambios estructurales por lo que en dicho proceso se están reasignando funciones a fin de que en cuarto trimestre 2019 se cumpla con las metas establecidas.</t>
    </r>
  </si>
  <si>
    <r>
      <t>Acciones de mejora para el siguiente periodo
UR:</t>
    </r>
    <r>
      <rPr>
        <sz val="10"/>
        <rFont val="Montserrat"/>
      </rPr>
      <t xml:space="preserve"> 710
En el cuarto trimestre se realizarán diversos talleres y acciones de capacitación en la materia.</t>
    </r>
  </si>
  <si>
    <r>
      <t>Acciones realizadas en el periodo
UR:</t>
    </r>
    <r>
      <rPr>
        <sz val="10"/>
        <rFont val="Montserrat"/>
      </rPr>
      <t xml:space="preserve"> 300
Durante este Tercer  Trimestre se realizó trabajo en 19 centros SCT, Los centros en los que se realizaron acciones son: Baja California, Chiapas,  Chihuahua, Coahuila, Colima, Durango, Guanajuato, Guerrero, Hidalgo, Jalisco, México,  Oaxaca, Puebla, Quintana Roo,  Sinaloa, Tabasco, Tlaxcala. Veracruz, Yucatán. así como en las siguientes Unidades Administrativas de la SCT: Oficina del C. Secretario, Subsecretaría de Infraestructura, Unidad de Asuntos Jurídicos, Dirección General de Planeación, Coordinación de la Sociedad de la Información y el Conocimiento, Coordinación de la Sociedad de la Información y el Conocimiento, Dirección de Política de Telecomunicaciones y Radiodifusión, Dirección General de Marina Mercante, Dirección General de Fomento y Administración Portuaria, Direccion General de Programación Organización y Presupuesto, y Director General de Carreteras, Unidad de Igualdad de Género.   Se atendieron en total 3,556 personas, 1850 hombres y 1,506 mujeres, y se realizaron las siguientes actividades:  Áreas centrales de la Secretaría de Comunicaciones y Transportes   Difusión:   ? Conmemoración del día 25  en el marco de la campaña Únete,   Se enviaron correos masivos  sobre la información correspondiente, se colocaron globos alusivos  a la fecha, por parte de la Oficina de secretario, Unidad de Asuntos Jurídicos, Direccion General de Recursos Humanos, Dirección General de Fomento y Administración Portuaria, Direccion General de Programación Organización y Presupuesto. Director General de Carreteras  ? Envío de archivo denominado, ?El Porqué de la relación entre género y transporte?, documento que sirve de análisis de políticas a nivel mundial en materia de incorporación de la perspectiva de género en el transporte para cerrar brechas de desigualdad entre mujeres y hombres. por parte de la Oficina de secretario, la Coordinación de la Sociedad de la Información y el Conocimiento.  </t>
    </r>
  </si>
  <si>
    <r>
      <t>Justificación de diferencia de avances con respecto a las metas programadas
UR:</t>
    </r>
    <r>
      <rPr>
        <sz val="10"/>
        <rFont val="Montserrat"/>
      </rPr>
      <t xml:space="preserve"> 300
Capacitacion:    ? Taller de sensibilización en conmemoración al día contra la trata de personas Unidad de Asuntos Jurídicos.   ? Presentación de la Obra de Teatro ?En Tacones la vida se ve distinta? de la  Direccion General de Recursos Humanos.   ? Taller Genero Derechos Humanos y no Discriminación Unidad de Igualdad de Género  ? Platica Día Internacional Contra la Trata de personas Unidad de Igualdad de Género  ? Curso en al Marco Internacional de Contra la trata de personas Unidad de Igualdad de Género  ? 2 talleres sobre Genero ética y valores por parte de la Unidad de Igualdad de Género  Política pública:   ? Se realizó el Análisis Funcional de Puestos e indagación sociométrica del personal operativo  (Cabe mencionar, que son dos etapas de dicha actividad, la primera fue para personal de estructura y se llevó a cabo entre los meses de abril y mayo del presente año y la segunda inició el 12 de agosto), Con el objetivo de lograr la integración o cohesión del personal operativo, así como  un equilibrio de funciones entre mujeres y hombres con la finalidad de que sean equitativas.  por parte de la Dirección General de Planeación  </t>
    </r>
  </si>
  <si>
    <r>
      <t>Acciones de mejora para el siguiente periodo
UR:</t>
    </r>
    <r>
      <rPr>
        <sz val="10"/>
        <rFont val="Montserrat"/>
      </rPr>
      <t xml:space="preserve"> 300
Aun es carente la definición en materia de estructura e institucionalización de las Unidades de Igualdad de Género en la Administracion Pública Federal, esta área de oportunidad permitirá sentar bases homogéneas y consolidar la transversalización de la perspectiva de género.   Se realizó el Segundo Encuentro con personas embajadoras de Género de la Secretaría de Comunicaciones y Transportes, se da seguimiento a esta red y en el tercer trimestre se realizara un segundo encuentro en el cual se les capacitara y delinearan actividades que permita multiplicar el trabajo realizado hasta ahora  </t>
    </r>
  </si>
  <si>
    <r>
      <t>Acciones realizadas en el periodo
UR:</t>
    </r>
    <r>
      <rPr>
        <sz val="10"/>
        <rFont val="Montserrat"/>
      </rPr>
      <t xml:space="preserve"> 400
A la fecha se tienen avances cualitativos relacionados con la operación del Programa, entre los que destacan los siguientes:  Capacitación a 395 extensionistas especializados en planeación estratégica, mecanismos de asociatividad y formulación de proyectos de inversión.   Realización de 353 talleres de planeación estratégica en los territorios priorizados en los cuales se ha contado con una importante participación de mujeres. En todos los casos los productores han acordado establecer un Prodeter.   Suscripción de convenios con el Instituto Nacional para el Desarrollo de Capacidades del Sector Rural (Inca Rural), Fideicomiso de Riesgo Compartido (FIRCO), Instituto Nacional de Investigaciones Forestales, Agrícolas y Pecuarias (INIFAP) y la Comisión Nacional de las Zonas Áridas (CONAZA), quienes fungirán como Instancias ejecutoras de los componentes que integran el Programa.   Priorización de cadenas de atención en cada territorio y elaboración de proyectos de inversión para la mejora de la capacidad productiva de las Unidades de Producción Familiar y la Integración Económica de las Cadenas Productivas.  </t>
    </r>
  </si>
  <si>
    <r>
      <t>Justificación de diferencia de avances con respecto a las metas programadas
UR:</t>
    </r>
    <r>
      <rPr>
        <sz val="10"/>
        <rFont val="Montserrat"/>
      </rPr>
      <t xml:space="preserve"> 400
Sin información</t>
    </r>
  </si>
  <si>
    <r>
      <t>Acciones de mejora para el siguiente periodo
UR:</t>
    </r>
    <r>
      <rPr>
        <sz val="10"/>
        <rFont val="Montserrat"/>
      </rPr>
      <t xml:space="preserve"> 400
Sin información</t>
    </r>
  </si>
  <si>
    <r>
      <t>Acciones realizadas en el periodo
UR:</t>
    </r>
    <r>
      <rPr>
        <sz val="10"/>
        <rFont val="Montserrat"/>
      </rPr>
      <t xml:space="preserve"> 116
 LA COORDINACIÓN GENERAL DE GANADERÍA MEDIANTE EL PROGRAMA FOMENTO GANADERO, TUVO UNA REDUCCIÓN DE RECURSOS DEL 82.26%. LA PROPUESTA PARA CUMPLIR CON LAS METAS ESTABLECIDAS SERÁ DETERMINAR LOS APOYOS DIRIGIDOS A LAS MUJERES BENEFICIADAS CON IDENTIFICADORES PARA SU GANADO, CON BASE EN LA NORMA OFICIAL MEXICANA NOM-001-SAG/GAN/2015 SISTEMA NACIONAL DE IDENTIFICACIÓN ANIMAL PARA BOVINOS Y COLMENAS.  CABE SEÑALAR QUE PARA ELLO SE HAN EJERCIDO $50.0 CONSIDERANDO QUE SI NO SE DA CUMPLIMIENTO A ESTA NORMA, LAS Y LOS PRODUCTORES NO PODRÁN MOVILIZAR SU GANADO A NINGUN PUNTO Y NO PODRÁN COMERCIALIZARLO, YA QUE ES UN SISTEMA DE IDENTIFICACIÓN NACIONAL Y OFICIAL.  </t>
    </r>
  </si>
  <si>
    <r>
      <t>Justificación de diferencia de avances con respecto a las metas programadas
UR:</t>
    </r>
    <r>
      <rPr>
        <sz val="10"/>
        <rFont val="Montserrat"/>
      </rPr>
      <t xml:space="preserve"> 116
Sin información</t>
    </r>
  </si>
  <si>
    <r>
      <t>Acciones de mejora para el siguiente periodo
UR:</t>
    </r>
    <r>
      <rPr>
        <sz val="10"/>
        <rFont val="Montserrat"/>
      </rPr>
      <t xml:space="preserve"> 116
SE HAN LOGRADO AVANCES EN LA INCLUSIÓN DE LAS MUJERES SOBRE LOS REQUISITOS EN LAS SOLICITUDES DE APOYO DE LOS PROGRAMAS DE GANADERÍA, COMO ES EL DOCUMENTO LEGAL QUE ACREDITA LA PROPIEDAD, POSESIÓN Y EL DERECHO DE USO DE TIERRAS DE PASTOREO EN BENEFICIO DE LAS MUJERES ?LINEAMIENTOS ESPECÍFICOS DEL COMPONENTE PRODUCCIÓN PECUARIA SUSTENTABLE Y ORDENAMIENTO GANADERO Y APÍCOLA https://www.dof.gob.mx/index.php?year=2008 month=03 day=10 </t>
    </r>
  </si>
  <si>
    <r>
      <t>Acciones realizadas en el periodo
UR:</t>
    </r>
    <r>
      <rPr>
        <sz val="10"/>
        <rFont val="Montserrat"/>
      </rPr>
      <t xml:space="preserve"> 310
Se rediseñó el componente de capitalización productiva agrícola, el cual buscará otorgar montos de apoyo ajustados a la realidad presupuestaria y desde un punto de vista de encadenamiento productivo, para evitar dar apoyos de forma aislada, y propiciar la asociatividad en torno a cultivos que generen valor y fortalezcan las cadenas productivas. El nuevo modelo dará preferencia a proyectos inclusivos a medianos y preferentemente a pequeños productores de sectores vulnerables (mujeres, indígenas y discapacitados) en zonas de alta y muy alta marginación con potencial productivo. Reglas claras, con mecánicas operativas prácticas y fáciles de entender.  Las presentes reglas de operación se publicaron el 28 de febrero de 2019, y se publicó una modificación el 21 de junio de los corrientes, por lo que aún no se ha publicado la convocatoria.    
</t>
    </r>
    <r>
      <rPr>
        <b/>
        <sz val="10"/>
        <rFont val="Montserrat"/>
      </rPr>
      <t>UR:</t>
    </r>
    <r>
      <rPr>
        <sz val="10"/>
        <rFont val="Montserrat"/>
      </rPr>
      <t xml:space="preserve"> 312
Indicador 1, Incentivo Recuperación de Suelos: Apertura (20 de marzo de 2019) y cierre de ventanillas (12 de abril de 2019) a nivel nacional, al cierre de ventanillas las solicitudes registradas en el SURI son las siguientes: 23,724 mujeres y 58,2017 hombres.  Indicador 2, Incentivo Sistemas de Riego Tecnificado: Apertura (20 de marzo de 2019) y cierre de ventanillas (12 de abril de 2019) a nivel nacional, al cierre de ventanillas las solicitudes registradas en el SURI son las siguientes: 1,395 mujeres y 5,016 hombres.  Indicador 3, Incentivo Proyectos integrales de conservación y manejo de suelo y agua: Apertura (20 de marzo de 2019) y cierre de ventanillas (12 de abril de 2019) a nivel nacional, al cierre de ventanillas las solicitudes registradas en el SURI son las siguientes: 483 mujeres y 1,075 hombres.  Indicador 4, Componente Energías Renovables: Apertura (20 de marzo de 2019) y cierre de ventanillas (12 de abril de 2019) a nivel nacional, al cierre de ventanillas las solicitudes registradas en el SURI son las siguientes: 492 mujeres y 1,310 hombres.  
</t>
    </r>
    <r>
      <rPr>
        <b/>
        <sz val="10"/>
        <rFont val="Montserrat"/>
      </rPr>
      <t>UR:</t>
    </r>
    <r>
      <rPr>
        <sz val="10"/>
        <rFont val="Montserrat"/>
      </rPr>
      <t xml:space="preserve"> 311
A la fecha del reporte, la implementación del Componente Investigación, Innovación y Desarrollo Tecnológico Agrícola, contó con un periodo de apertura de ventanillas electrónicas del 21 de julio al 20 de agosto; asimismo, se designó a las Representaciones de la Secretaría en los Estados como ventanilla física e Instancia Ejecutora del Componente.   En este sentido, actualmente se tiene un total de 943 solicitudes ingresadas, de las cuales solamente 653 cumplieron documentalmente y fueron remitidas a esta Unidad Responsable, de estas solicitudes se cuenta con un total de 277 solicitudes ingresadas por personas físicas, siendo 75 de mujeres y de las 376 solicitudes de personas morales, 117 cuentan con mujeres como representantes legales.  </t>
    </r>
  </si>
  <si>
    <r>
      <t>Justificación de diferencia de avances con respecto a las metas programadas
UR:</t>
    </r>
    <r>
      <rPr>
        <sz val="10"/>
        <rFont val="Montserrat"/>
      </rPr>
      <t xml:space="preserve"> 310
Sin información
</t>
    </r>
    <r>
      <rPr>
        <b/>
        <sz val="10"/>
        <rFont val="Montserrat"/>
      </rPr>
      <t>UR:</t>
    </r>
    <r>
      <rPr>
        <sz val="10"/>
        <rFont val="Montserrat"/>
      </rPr>
      <t xml:space="preserve"> 312
Sin información
</t>
    </r>
    <r>
      <rPr>
        <b/>
        <sz val="10"/>
        <rFont val="Montserrat"/>
      </rPr>
      <t>UR:</t>
    </r>
    <r>
      <rPr>
        <sz val="10"/>
        <rFont val="Montserrat"/>
      </rPr>
      <t xml:space="preserve"> 311
Sin información</t>
    </r>
  </si>
  <si>
    <r>
      <t>Acciones de mejora para el siguiente periodo
UR:</t>
    </r>
    <r>
      <rPr>
        <sz val="10"/>
        <rFont val="Montserrat"/>
      </rPr>
      <t xml:space="preserve"> 310
Se cuenta con el Anexo IV. Listado de las y los Productores Integrantes de la Persona Moral Solicitante, en donde se podrá llevar el registro del porcentaje de mujeres que integran a las personas morales que serán beneficiadas en este incentivo, para conocer el impacto que tiene la participación de la mujer en estos proyectos integrales.
</t>
    </r>
    <r>
      <rPr>
        <b/>
        <sz val="10"/>
        <rFont val="Montserrat"/>
      </rPr>
      <t>UR:</t>
    </r>
    <r>
      <rPr>
        <sz val="10"/>
        <rFont val="Montserrat"/>
      </rPr>
      <t xml:space="preserve"> 312
La totalidad de los expedientes recibidos por parte de las Representaciones de la SADER en los Estados se encuentran en proceso de envió al Fideicomiso de Riesgo Compartido (FIRCO) que es  la Instancia Ejecutora encargada de predictaminar las solicitudes, para continuar con la publicación de resultados en la página de la Secretaría. Lo anterior, conforme a la Mecánica Operativa descrita en el artículo 10 de las Reglas de Operación del Programa de Fomento a la Agricultura. 
</t>
    </r>
    <r>
      <rPr>
        <b/>
        <sz val="10"/>
        <rFont val="Montserrat"/>
      </rPr>
      <t>UR:</t>
    </r>
    <r>
      <rPr>
        <sz val="10"/>
        <rFont val="Montserrat"/>
      </rPr>
      <t xml:space="preserve"> 311
Derivado de la reestructuración de la SADER el Programa de Productividad y Competitividad Agroalimentaria se ha fusionado con el Programa de Fomento a la Agricultura, lo cual implica una reingeniería de estructura de personal y procesos para la atención de los Programas y Proyectos bajo la coordinación de la Dirección General de Productividad y Desarrollo Tecnológico (DGPDT), lo que ocasionó un retraso en la apertura de ventanillas respecto al ejercicio fiscal anterior; sin embargo, se ha puesto en operación dicho Componente y en el 4to trimestre del año se comenzará a realizar la autorización y pago de proyectos.  Lo anterior, permitirá beneficiar de una manera integral a la población objetivo, compuesta por pequeños y medianos productores; así como para dar cumplimiento a la estrategia del Gobierno Federal de hacer el uso más eficiente de los recursos autorizados en el DPEF 2019.  El 21 de julio del presente año se publicó en la página oficial de la SADER la convocatoria para el registro de solicitudes de apoyo del Subcomponente Vinculación a mercados, misma que también fue difundida a través de las Representaciones de la SADER en las entidades del país y en la Región Lagunera. El periodo de registro de solicitudes fue de 30 días naturales a partir de su Publicación, para ello se habilitó una ventanilla electrónica que operó en este lapso durante las 24 horas, facilitando el registro a los productores interesados a través de cualquier dispositivo con internet.</t>
    </r>
  </si>
  <si>
    <r>
      <t>Acciones realizadas en el periodo
UR:</t>
    </r>
    <r>
      <rPr>
        <sz val="10"/>
        <rFont val="Montserrat"/>
      </rPr>
      <t xml:space="preserve"> 213
A la fecha la implementación del Componente Certificación y Normalización Agroalimentaria abrió ventanilla correspondiente al Subcomponente de Certificación el día 21 de julio y cerró el 20 de agosto del presente año, en donde se registraron 69 folios de solicitudes únicas, mismas que corresponden a 33 Personas Morales y 36 Personas Físicas, de las cuales 5 mujeres son representantes legales de Personas Morales y 1 es Persona Física. Conforme a la operación estamos en la fase de revisión e informe de pertinencia por parte de las representaciones para dar inicio al predictamen; ya que la autorización de apoyos se dará de acuerdo a la mecánica operativa y el cumplimiento de los requisitos señalados en Reglas de Operación.
</t>
    </r>
    <r>
      <rPr>
        <b/>
        <sz val="10"/>
        <rFont val="Montserrat"/>
      </rPr>
      <t>UR:</t>
    </r>
    <r>
      <rPr>
        <sz val="10"/>
        <rFont val="Montserrat"/>
      </rPr>
      <t xml:space="preserve"> 212
A la fecha del reporte, la implementación del Componente de Activos Productivos  y Agrologística se encuentra en el proceso de Registro de Solicitudes, por lo que aún no se cuenta con información necesaria para generar el reporte, ya que la autorización de apoyos se dará de acuerdo a la mecánica operativa y el cumplimiento de los requisitos señalados en Reglas de Operación y la convocatoria.
</t>
    </r>
    <r>
      <rPr>
        <b/>
        <sz val="10"/>
        <rFont val="Montserrat"/>
      </rPr>
      <t>UR:</t>
    </r>
    <r>
      <rPr>
        <sz val="10"/>
        <rFont val="Montserrat"/>
      </rPr>
      <t xml:space="preserve"> 211
No se reporta avance en virtud a que no se ha ejercido el recurso correspondiente al ejercicio fiscal 2019 por parte de la Financiera Nacional de Desarrollo Agropecuario, Rural, Forestal y Pesquero ya que no se cuenta aún con los Criterios Operativos.
</t>
    </r>
    <r>
      <rPr>
        <b/>
        <sz val="10"/>
        <rFont val="Montserrat"/>
      </rPr>
      <t>UR:</t>
    </r>
    <r>
      <rPr>
        <sz val="10"/>
        <rFont val="Montserrat"/>
      </rPr>
      <t xml:space="preserve"> 214
Se rediseñó el componente Desarrollo Productivo del Sur Sureste y Zonas Económicas Especiales el cual buscará propiciar la asociatividad en torno a cultivos nativos, mejorados de frutales y de importancia para el autoconsumo y comercialización de pequeños productores y con acompañamiento de la Banca de Desarrollo con FND, para el desarrollo productivo del Sur  Sureste de nuestro país.  Con especies tales como cacao, frutales nativos (anonáceas y zapotáceas), especias (Canela, pimienta negra, pimienta gorda, clavo y achiote) vainilla y palma de coco. El nuevo modelo dará preferencia a proyectos inclusivos a medianos y preferentemente a pequeños productores de sectores vulnerables (mujeres, indígenas y discapacitados) en zonas de alta y muy alta marginación.  Las reglas de operación del componente se publicaron el 28 de febrero de 2019, y se publicó una modificación el 21 de junio de los corrientes. En este marco el 26 de junio se firmó el convenio de colaboración entre la SADER FND. La apertura de ventanillas dio inicio el día 1ero. de agosto y se cerraban el dia 30 de septiembre; sin embargo, derivado del bajo número de solicitudes se otorgó una ampliación al día 18 de octubre de 2019. En ese sentido, aún no se podría contabilizar el número de solicitudes de mujeres ingresadas.   
</t>
    </r>
    <r>
      <rPr>
        <b/>
        <sz val="10"/>
        <rFont val="Montserrat"/>
      </rPr>
      <t>UR:</t>
    </r>
    <r>
      <rPr>
        <sz val="10"/>
        <rFont val="Montserrat"/>
      </rPr>
      <t xml:space="preserve"> I6L
A la fecha se han autorizado 45 Proyectos a Mujeres , por un monto de $ 17,922,187.60. Se continúa el proceso de Dictaminación y presentación al Comité para autorización.  </t>
    </r>
  </si>
  <si>
    <r>
      <t>Justificación de diferencia de avances con respecto a las metas programadas
UR:</t>
    </r>
    <r>
      <rPr>
        <sz val="10"/>
        <rFont val="Montserrat"/>
      </rPr>
      <t xml:space="preserve"> 213
Sin información
</t>
    </r>
    <r>
      <rPr>
        <b/>
        <sz val="10"/>
        <rFont val="Montserrat"/>
      </rPr>
      <t>UR:</t>
    </r>
    <r>
      <rPr>
        <sz val="10"/>
        <rFont val="Montserrat"/>
      </rPr>
      <t xml:space="preserve"> 212
Sin información
</t>
    </r>
    <r>
      <rPr>
        <b/>
        <sz val="10"/>
        <rFont val="Montserrat"/>
      </rPr>
      <t>UR:</t>
    </r>
    <r>
      <rPr>
        <sz val="10"/>
        <rFont val="Montserrat"/>
      </rPr>
      <t xml:space="preserve"> 211
Sin información
</t>
    </r>
    <r>
      <rPr>
        <b/>
        <sz val="10"/>
        <rFont val="Montserrat"/>
      </rPr>
      <t>UR:</t>
    </r>
    <r>
      <rPr>
        <sz val="10"/>
        <rFont val="Montserrat"/>
      </rPr>
      <t xml:space="preserve"> 214
Sin información
</t>
    </r>
    <r>
      <rPr>
        <b/>
        <sz val="10"/>
        <rFont val="Montserrat"/>
      </rPr>
      <t>UR:</t>
    </r>
    <r>
      <rPr>
        <sz val="10"/>
        <rFont val="Montserrat"/>
      </rPr>
      <t xml:space="preserve"> I6L
Sin información</t>
    </r>
  </si>
  <si>
    <r>
      <t>Acciones de mejora para el siguiente periodo
UR:</t>
    </r>
    <r>
      <rPr>
        <sz val="10"/>
        <rFont val="Montserrat"/>
      </rPr>
      <t xml:space="preserve"> 213
Derivado de la reestructuración de la SADER el Programa de Productividad y Competitividad Agroalimentaria se ha fusionado con el Programa de Fomento a la Agricultura, lo cual implica la reorientación de los recursos asignados en el PEF a la Dirección General de Productividad y Desarrollo Tecnológico (DGPDT) quien funge como Unidad Responsable según las Reglas de Operación del Programa de Fomento a la Agricultura publicadas en el Diario Oficial de la Federación el 28 de febrero de 2019. De igual forma la reestructuración de la dependencia, implica una reingeniería de estructura de personal y procesos para la atención de los Programas y Proyectos bajo la coordinación de la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PEF 2019.  
</t>
    </r>
    <r>
      <rPr>
        <b/>
        <sz val="10"/>
        <rFont val="Montserrat"/>
      </rPr>
      <t>UR:</t>
    </r>
    <r>
      <rPr>
        <sz val="10"/>
        <rFont val="Montserrat"/>
      </rPr>
      <t xml:space="preserve"> 212
Derivado de la reestructuración de la SADER el Programa de Productividad y Competitividad Agroalimentaria se ha fusionado con el Programa de Fomento a la Agricultura, lo cual implica la reorientación de los recursos asignados en el PEF a la Dirección General de Productividad y Desarrollo Tecnológico (DGPDT) quien funge como Unidad Responsable según las Reglas de Operación del Programa de Fomento a la Agricultura publicadas en el Diario Oficial de la Federación el 28 de febrero de 2019. De igual forma la reestructuración de la dependencia, implica una reingeniería de estructura de personal y procesos para la atención de los Programas y Proyectos bajo la coordinación de la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DPEF 2019.  
</t>
    </r>
    <r>
      <rPr>
        <b/>
        <sz val="10"/>
        <rFont val="Montserrat"/>
      </rPr>
      <t>UR:</t>
    </r>
    <r>
      <rPr>
        <sz val="10"/>
        <rFont val="Montserrat"/>
      </rPr>
      <t xml:space="preserve"> 211
Con la finalidad de apoyar a los pequeños y medianos productores se establecieron los estratos 1 al 4 de productores como población objetivo; sin embargo, derivado de esa restricción, no ha sido posible colocar crédito entre dichos estratos ya que presentan otro tipo de barreras (falta de garantías, principalmente). Este obstáculo es un factor externo a la Secretaría, que no solamente afecta a las mujeres, si no a los hombres también, debido a que son requisitos que las instituciones financieras solicitan para poder otorgar un crédito, por lo que se sugiere que las y los interesados se acerquen a estas instituciones para recibir asesoría para cumplir con dicho requisito.
</t>
    </r>
    <r>
      <rPr>
        <b/>
        <sz val="10"/>
        <rFont val="Montserrat"/>
      </rPr>
      <t>UR:</t>
    </r>
    <r>
      <rPr>
        <sz val="10"/>
        <rFont val="Montserrat"/>
      </rPr>
      <t xml:space="preserve"> 214
El componente es a la demanda, es por ello que se requiere del interés, necesidad y posibilidad de las mujeres de ingresar sus proyectos y solicitudes, además de cumplir con los requisitos aplicables.  En la Cédula de Calificación (Anexo IX) se considera el porcentaje representativo de mujeres para obtener hasta un 30% de ponderación en la calificación final del proyecto.
</t>
    </r>
    <r>
      <rPr>
        <b/>
        <sz val="10"/>
        <rFont val="Montserrat"/>
      </rPr>
      <t>UR:</t>
    </r>
    <r>
      <rPr>
        <sz val="10"/>
        <rFont val="Montserrat"/>
      </rPr>
      <t xml:space="preserve"> I6L
Sin información</t>
    </r>
  </si>
  <si>
    <r>
      <t>Acciones realizadas en el periodo
UR:</t>
    </r>
    <r>
      <rPr>
        <sz val="10"/>
        <rFont val="Montserrat"/>
      </rPr>
      <t xml:space="preserve"> 112
Se realizaron 38 capacitaciones con el personal de la Secretaría a nivel nacional en temas de: Igualdad Sustantiva entre Mujeres y Hombres,  Violencia Familiar, Prevención de la Violencia contra las Mujeres, Nutrición en el Trabajo, Integridad para el Ejercicio del Servicio Público, Ley de Igualdad, Bienestar Emocional, Inducción a la Igualdad, Factores de Riesgo Psicosocial en el Trabajo, ¿Qué hacer en caso de sismo?, Protección Civil con Perspectiva de Género y una Videoconferencia con la Red de Enlaces de Género.    Se llevaron a cabo 58 acciones de difusión: actividades deportivas, acciones de salud, cine debate, Promoción Campañas ONU Mujeres. JORNADA DE SALUD, chequeo de peso y talla, toma de presión y glucosa, vacunas aplicadas: sarampión, plática breve del plato del buen comer, entrega impresa de plan alimenticio, activador físico y fisioterapeuta: explicación breve a cada asistente la postura correcta al sentarse, papanicolaou, servicio de limpieza bucal y mastografías.  ACTIVIDAD FÍSICA, circuitos de ejercicio, baile: zumba, boleibol y basquetbol y pequeño maratón a través de cuerdas, ula ula y carrera.  FOTOGRAFÍAS, el personal porta una prenda naranja: camiseta, mascada, listón en forma de moño, o alguna otra prenda que haga alusión en apoyo a la Campaña del Día Naranja, y se les toma  visibilizar su compromiso.  MASCADAS, el Ing. Héctor Marcué Diego, Director General del Fideicomiso de Riesgo Compartido, FIRCO, entregó a su personal femenino una mascada como parte de su compromiso y apoyo para eliminarla violencia contra las mujeres y CORREO ELECTRÓNICO, los correos electrónicos difunden invitación para portar una prenda naranja para los días 25 de cada mes.</t>
    </r>
  </si>
  <si>
    <r>
      <t>Justificación de diferencia de avances con respecto a las metas programadas
UR:</t>
    </r>
    <r>
      <rPr>
        <sz val="10"/>
        <rFont val="Montserrat"/>
      </rPr>
      <t xml:space="preserve"> 112
Se tuvo una diferencia de 64 acciones respecto de la meta programa, debido a que contamos con un mayor apoyo y compromiso por parte de las Representaciones Estatales.</t>
    </r>
  </si>
  <si>
    <r>
      <t>Acciones de mejora para el siguiente periodo
UR:</t>
    </r>
    <r>
      <rPr>
        <sz val="10"/>
        <rFont val="Montserrat"/>
      </rPr>
      <t xml:space="preserve"> 112
Recientemente el área de género se incorpora a la Dirección General de Administración y Desarrollo de Recursos Humanos, por lo cual las acciones de transversalización se verán reforzadas y tendremos mayor margen en la operación.</t>
    </r>
  </si>
  <si>
    <r>
      <t>Acciones realizadas en el periodo
UR:</t>
    </r>
    <r>
      <rPr>
        <sz val="10"/>
        <rFont val="Montserrat"/>
      </rPr>
      <t xml:space="preserve"> 138
Durante el Tercer trimestre se continua materializando la Campaña de Difusión Interna.
</t>
    </r>
    <r>
      <rPr>
        <b/>
        <sz val="10"/>
        <rFont val="Montserrat"/>
      </rPr>
      <t>UR:</t>
    </r>
    <r>
      <rPr>
        <sz val="10"/>
        <rFont val="Montserrat"/>
      </rPr>
      <t xml:space="preserve"> 139
Durante el Tercer trimestre se materializaron los proyectos: Actualización del Manual de Lenguaje no Sexista, Seminario-Taller en Género, Taller de empoderamiento y liderazgo para mujeres, Talleres de la prevención de la violencia de género, Talleres de sensibilización de género, Adquisición de equipo y diseño de un sistema para que el área de quejas de DD.HH. pueda generar estadísticas con perspectiva de género y Equipamiento para centro de capacitación de derechos humanos y género.
</t>
    </r>
    <r>
      <rPr>
        <b/>
        <sz val="10"/>
        <rFont val="Montserrat"/>
      </rPr>
      <t>UR:</t>
    </r>
    <r>
      <rPr>
        <sz val="10"/>
        <rFont val="Montserrat"/>
      </rPr>
      <t xml:space="preserve"> 111
Durante el Tercer trimestre concluyeron los trabajos de adecuación de las salas de lactancia en organismos militares, así mismo, continua desarrollándose el proyecto de construcción del centro de atención y tratamiento integral con perspectiva de género, Diseño y confección de uniformes maternales para las mujeres militares embarazadas, Fabricación de chalecos antibala para mujeres de la Policía Militar, Artilleras, Zapadoras y Paracaidistas, Adecuación del sistema de monitoreo de la unidad de control de confianza, con perspectiva de género y Adquisición de equipo para revisión no intrusiva de mujeres que ingresan a las prisiones militares. 
</t>
    </r>
    <r>
      <rPr>
        <b/>
        <sz val="10"/>
        <rFont val="Montserrat"/>
      </rPr>
      <t>UR:</t>
    </r>
    <r>
      <rPr>
        <sz val="10"/>
        <rFont val="Montserrat"/>
      </rPr>
      <t xml:space="preserve"> 116
Durante el tercer trimestre se llevaron a cabo servicios de mantenimiento del sistema de realidad virtual del  área de paidopsiquitría.
</t>
    </r>
    <r>
      <rPr>
        <b/>
        <sz val="10"/>
        <rFont val="Montserrat"/>
      </rPr>
      <t>UR:</t>
    </r>
    <r>
      <rPr>
        <sz val="10"/>
        <rFont val="Montserrat"/>
      </rPr>
      <t xml:space="preserve"> 115
Durante el Tercer trimestre se continuaron con la materialización de los proyectos: Maestría en Equidad y desarrollo, Diplomado La Enseñanza-Aprendizaje con perspectiva de Género en los Planteles de Educación Militar, Diplomado Atención Social a la Familia, Capacitación al Personal de Sanidad para prevenir la Violencia Obstétrica, Diplomado para personal de sanidad sobre atención a victimas de violencia sexual, Diplomado juzgar con perspectiva género, Curso sobre elementos teorico-practicos para juzgar con perspectiva de género, Taller de sensibilización en derechos humanos, género y prevención de la violencia de género, Talleres de sensibilización de género en el S.E.M. y Taller de sensibilización en derechos humanos, género y prevención de la violencia de género en el S.E.M. </t>
    </r>
  </si>
  <si>
    <r>
      <t>Justificación de diferencia de avances con respecto a las metas programadas
UR:</t>
    </r>
    <r>
      <rPr>
        <sz val="10"/>
        <rFont val="Montserrat"/>
      </rPr>
      <t xml:space="preserve"> 138
Ninguna, debido a que se cumplió con la meta establecida.
</t>
    </r>
    <r>
      <rPr>
        <b/>
        <sz val="10"/>
        <rFont val="Montserrat"/>
      </rPr>
      <t>UR:</t>
    </r>
    <r>
      <rPr>
        <sz val="10"/>
        <rFont val="Montserrat"/>
      </rPr>
      <t xml:space="preserve"> 139
Ninguna, debido a que se cumplió con la meta establecida.
</t>
    </r>
    <r>
      <rPr>
        <b/>
        <sz val="10"/>
        <rFont val="Montserrat"/>
      </rPr>
      <t>UR:</t>
    </r>
    <r>
      <rPr>
        <sz val="10"/>
        <rFont val="Montserrat"/>
      </rPr>
      <t xml:space="preserve"> 111
Ninguna, debido a que se cumplió con la meta establecida.
</t>
    </r>
    <r>
      <rPr>
        <b/>
        <sz val="10"/>
        <rFont val="Montserrat"/>
      </rPr>
      <t>UR:</t>
    </r>
    <r>
      <rPr>
        <sz val="10"/>
        <rFont val="Montserrat"/>
      </rPr>
      <t xml:space="preserve"> 116
Ninguna, debido a que se cumplió con la meta establecida.
</t>
    </r>
    <r>
      <rPr>
        <b/>
        <sz val="10"/>
        <rFont val="Montserrat"/>
      </rPr>
      <t>UR:</t>
    </r>
    <r>
      <rPr>
        <sz val="10"/>
        <rFont val="Montserrat"/>
      </rPr>
      <t xml:space="preserve"> 115
Ninguna, debido a que se cumplió con la meta establecida.</t>
    </r>
  </si>
  <si>
    <r>
      <t>Acciones de mejora para el siguiente periodo
UR:</t>
    </r>
    <r>
      <rPr>
        <sz val="10"/>
        <rFont val="Montserrat"/>
      </rPr>
      <t xml:space="preserve"> 138
Ninguna
</t>
    </r>
    <r>
      <rPr>
        <b/>
        <sz val="10"/>
        <rFont val="Montserrat"/>
      </rPr>
      <t>UR:</t>
    </r>
    <r>
      <rPr>
        <sz val="10"/>
        <rFont val="Montserrat"/>
      </rPr>
      <t xml:space="preserve"> 139
Ninguna
</t>
    </r>
    <r>
      <rPr>
        <b/>
        <sz val="10"/>
        <rFont val="Montserrat"/>
      </rPr>
      <t>UR:</t>
    </r>
    <r>
      <rPr>
        <sz val="10"/>
        <rFont val="Montserrat"/>
      </rPr>
      <t xml:space="preserve"> 111
Ninguna
</t>
    </r>
    <r>
      <rPr>
        <b/>
        <sz val="10"/>
        <rFont val="Montserrat"/>
      </rPr>
      <t>UR:</t>
    </r>
    <r>
      <rPr>
        <sz val="10"/>
        <rFont val="Montserrat"/>
      </rPr>
      <t xml:space="preserve"> 116
Ninguna
</t>
    </r>
    <r>
      <rPr>
        <b/>
        <sz val="10"/>
        <rFont val="Montserrat"/>
      </rPr>
      <t>UR:</t>
    </r>
    <r>
      <rPr>
        <sz val="10"/>
        <rFont val="Montserrat"/>
      </rPr>
      <t xml:space="preserve"> 115
Ninguna</t>
    </r>
  </si>
  <si>
    <r>
      <t>Acciones realizadas en el periodo
UR:</t>
    </r>
    <r>
      <rPr>
        <sz val="10"/>
        <rFont val="Montserrat"/>
      </rPr>
      <t xml:space="preserve"> 711
En el tercer trimestre, se realizó una jornada de trabajo en materia de sensibilización y capacitación sobre hostigamiento sexual y acoso sexual, así como la incorporación del enfoque de inclusión en la comunicación institucional, con el propósito de conocer y compartir herramientas conceptuales y técnicas para el fortalecimiento de las capacidades y habilidades de Red de Enlaces de Género (REG) y Personas Suplentes, Personal de las Unidades de Comunicación Social del Sector Hacendario, así como Personas Consejeras e integrantes del Órganos Interno de Control (OIC) y del Comité de Ética y Prevención de Conflictos de Interés (CEPCI) de la Secretaría de Hacienda y del Sector Hacendario. Lo anterior, en aras de la construcción de espacios laborales inclusivos, igualitarios y libres de violencias. Aunado a ello, se llevaron a cabo seis talleres en materia de hostigamiento sexual y acoso sexual como continuar con el pronunciamiento de cero tolerancia a este tipo de conductas dentro la Dependencia. Finalmente, se diseñaron y difundieron 5 acciones; cuatro de ellas son infografías informativas con el propósito de sensibilizar e informar al personal de la Secretaría sobre las poblaciones en situación de vulnerabilidad y exclusión. Se realizaron en el marco del día internacional de la Trata, de los pueblos indígenas, de las juventudes y de las víctimas de desaparición forzada. Adicionalmente, se elaboró un test práctico y sencillo para sensibilizar e informar al personal del servicio público de la Secretaría sobre las conductas que sí representan HSyAS en los centros de trabajo. Ese test se difundió en un cubo porta notas y lapicero.</t>
    </r>
  </si>
  <si>
    <r>
      <t>Justificación de diferencia de avances con respecto a las metas programadas
UR:</t>
    </r>
    <r>
      <rPr>
        <sz val="10"/>
        <rFont val="Montserrat"/>
      </rPr>
      <t xml:space="preserve"> 711
Indicador 107 Corresponsabilidad.-Durante el trimestre, en la Secretaría se presentó un alto índice de rotación lo cual derivó en el desarrollo de las acciones programadas para la inclusión y corresponsabilidad entre la vida familiar, laboral y personal.  Indicador  157 Foros y jornadas.-En las acciones programadas en este indicador se pudo rebasar la meta planteada, pues se contó con  la participación activa de la Red de Enlaces de Género y las Personas Consejeras de la Secretaría.  Indicador  160 capacitación.-Aun cuando las actividades de capacitación se están implementando, es importante mencionar que debido al alto índice de rotación en el personal de la Secretaría se presentaron atrasos en el proceso de licitación pública nacional de la cual se desprenden las acciones de capacitación. No obstante, el programa anual de capacitación en materia de igualdad de género se está implementando sin contratiempos.  Indicador 103 difusión-campañas.-Se cumple con las acciones de difusión programadas, pues se realizaron 5 acciones de las 4 que estaban programadas  </t>
    </r>
  </si>
  <si>
    <r>
      <t>Acciones de mejora para el siguiente periodo
UR:</t>
    </r>
    <r>
      <rPr>
        <sz val="10"/>
        <rFont val="Montserrat"/>
      </rPr>
      <t xml:space="preserve"> 711
Indicador 107 Corresponsabilidad.-Se tiene previsto el desarrollo de diversas actividades de corte lúdico cultural, para el personal de la Secretaría en horarios flexibles. Los contenidos permitirán al personal de la dependencia reflexionar sobre la corresponsabilidad entre la vida familiar, laboral y personal.  Indicador 157 Foros y jornadas.-Para las actividades subsecuentes, se sumará a las personas consejeras y personas de áreas estratégicas para vislumbrar temáticas clave como: la inclusión financiera de las mujeres.    Indicador 160 capacitación.-En lo subsecuente, se realizarán los ajustes necesarios en la programación de las acciones de capacitación, en conjunto con las áreas de capacitación, para garantizar su cumplimiento.   Indicador 103 difusión-campañas.-Se reforzarán los trabajos con la Unidad de Comunicación Social de la Secretaría y del sector Hacendario para incorporar los enfoques de inclusión y no discriminación en los comunicados escritos y gráficos de la Secretaría, con el propósito de abonar a la cultura de igualdad de género entre mujeres y hombres, así como dar cumplimiento a los pronunciamientos emitidos sobre la cero tolerancia a las conductas de hostigamiento sexual y acoso sexual y, sobre, la igualdad de género, las diversidades y la no discriminación.</t>
    </r>
  </si>
  <si>
    <r>
      <t>Acciones realizadas en el periodo
UR:</t>
    </r>
    <r>
      <rPr>
        <sz val="10"/>
        <rFont val="Montserrat"/>
      </rPr>
      <t xml:space="preserve"> 812
Del mes de julio a septiembre de 2019, la Cancillería colaboró en las siguientes iniciativas y posciones gubernamentales en materia de género:   1. VI Foro Internacional de la Red Nacional de Refugios ?Beijing +25: Análisis sobre avances, pendientes y retos en la defensa de los derechos de todas las mujeres, 3, 4 y 5 de septiembre de 2019.    2. Instalación del Comité Directivo de la Iniciativa Spotlight, 17 de septiembre de 2019.   3. Presentación de la Estrategia Nacional del ?Foro Generación Igualdad, 18 de septiembre de 2019.                      1. El apoyo en la organización del Foro en mención, refrenda el compromiso por la igualdad de género, en línea con lo establecido por la Nueva Política Exterior Multilateral Transformadora de México. Asimismo se apoyó con el tralado de especialistas nacionales e internacionales en materia de violencia de género, lo que detonó el debate sobre los retos que existen para erradicar todas las formas de violencia contra las mujeres y niñas.             2. La instalación del Comité Directivo y la aprobación del Plan Anual de Trabajo permitirán ejecutar en tiempo y forma todas las actividades previstas en el Programa País, las cuales están destinadas  erradicar el feminicidio y otras formas de violencia contra las mujeres y niñas en México, en específico en 5 municipios de los estados de Chihuahua, Guerrero y Estado de México.             3. La presentación del ?Foro Generación Igualdad? ante el cuerpo diplomático y representantes de organismos internacionales acreditados en México se enmarca dentro de la estrategia internacional que México, ONU Mujeres y Francia realizan para posicionar el Foro en el escenario internacional polarizado sobre igualdad de género.             </t>
    </r>
  </si>
  <si>
    <r>
      <t>Justificación de diferencia de avances con respecto a las metas programadas
UR:</t>
    </r>
    <r>
      <rPr>
        <sz val="10"/>
        <rFont val="Montserrat"/>
      </rPr>
      <t xml:space="preserve"> 812
El periodo reportado coincidió con el periodo vacacional de nuestras contrapartes nacionales e internacionales, por lo que diversas actividades programadas se reprogramaron para el cuarto trimestre del año. </t>
    </r>
  </si>
  <si>
    <r>
      <t>Acciones de mejora para el siguiente periodo
UR:</t>
    </r>
    <r>
      <rPr>
        <sz val="10"/>
        <rFont val="Montserrat"/>
      </rPr>
      <t xml:space="preserve"> 812
Incidir en la agenda internacional, las negociaciones y aportaciones de México en los foros multilaterales, si bien representa un avance sustantivo, en tanto que los estándares internacionales inciden en el mediano plazo en las políticas públicas a nivel nacional, no puede determinarse específicamente a cuántas mujeres impactará, ni sus grupos de edades.</t>
    </r>
  </si>
  <si>
    <r>
      <t>Acciones realizadas en el periodo
UR:</t>
    </r>
    <r>
      <rPr>
        <sz val="10"/>
        <rFont val="Montserrat"/>
      </rPr>
      <t xml:space="preserve"> 610
Durante el tercer trimestre de 2019 se realizaron las siguientes acciones en cumplimiento con el avance del Indicador: Porcentaje de acciones instrumentadas para la incorporación de la perspectiva de igualdad de género en la Dependencia.    1. Acciones del Programa Anual de Trabajo 2019: Igualdad, Inclusión y Acceso a una Vida Libre de Violencia  2. Acciones de seguimiento a la recertificación obtenida por la Secretaría en la Norma Mexicana NMX-R-025-SCFI-2015 en Igualdad Laboral y No Discriminación (NMIL) en agosto 2018.  3. Información y difusión     En el 74º periodo de sesiones de la Asamblea General de las Naciones Unidas, el Secretario de Relaciones Exteriores Marcelo Ebrard Casaubon, tuvo una participación en el mismo. Dentro de su discurso, externó que él, en tanto Secretario de Estado del Gobierno de México, se considera feminista, y que no puede haber un cambio social si no hay igualdad de género  4. Reunión de revisión del Proigualdad 2020-2024.  5. Registro de actividades realizadas por la Secretaría de Relaciones Exteriores, a través de sus representaciones en el exterior, oficinas de enlace, delegaciones y áreas centrales.      Indicador Porcentaje de servidoras/es públicos beneficiados con acciones de sensibilización y capacitación para la incorporación de la perspectiva de igualdad de género en la Dependencia.      1. Curso Construcción social. Hacia una cultura de igualdad e inclusión.   2. Curso de Lenguaje incluyente en el contexto institucional.   3. Curso Construcción social del género. Discriminación y lenguaje incluyente.   4. Curso Trata de Personas. Aspectos Básicos.   5. Curos ?Hombres, la parte que falta en el rompecabezas de la igualdad de género?,   </t>
    </r>
  </si>
  <si>
    <r>
      <t>Justificación de diferencia de avances con respecto a las metas programadas
UR:</t>
    </r>
    <r>
      <rPr>
        <sz val="10"/>
        <rFont val="Montserrat"/>
      </rPr>
      <t xml:space="preserve"> 610
En la planeación inicial para el Tercer Trimestre de 2019, se contempló llevar un acumulado de 470 personas participantes en los cursos impartidos por el Área de Política de Igualdad de Género. En este periodo el acumulado excedió esa cantidad por 58 personas, es decir, al concluir el tercer trimestre se han capacitado 528 personas. Esto sucedió en razón de la determinación del APIG de ampliar la Certificación de la Norma Mexicana NMX-R-025-SCFI-2015 en Igualdad Laboral y No Discriminación, que no se contempló en la planeación inicial anual. Se pretendió certificar a las Delegaciones Metropolitanas en este año de manera simultánea, por lo cual, uno de los requisitos para cumplir con la certificación es 5.3.3.4.3 Contar con procesos de formación, capacitación, adiestramiento y con igualdad de oportunidades. Por lo cual se capacitó al personal de 6 Delegaciones Metropolitanas en el tercer trimestre, las cuales faltaban para completar la capacitación a las 11 Delegaciones Metropolitanas, que ya había sido impartida en el segundo trimestre. </t>
    </r>
  </si>
  <si>
    <r>
      <t>Acciones de mejora para el siguiente periodo
UR:</t>
    </r>
    <r>
      <rPr>
        <sz val="10"/>
        <rFont val="Montserrat"/>
      </rPr>
      <t xml:space="preserve"> 610
Se realizará en el siguiente trimestre, un diagnóstico del estado que guarda la integración de la Red de Enlaces de Género, ya que, debido a los cambios de administración y por lo tanto de personal, es fundamental conocer los puestos que ocupan, su formación académica, sus expectativas sobre las actividades como enlaces de género, así como sus retos y obstáculos encontrados para realizar las mismas. </t>
    </r>
  </si>
  <si>
    <r>
      <t>Acciones realizadas en el periodo
UR:</t>
    </r>
    <r>
      <rPr>
        <sz val="10"/>
        <rFont val="Montserrat"/>
      </rPr>
      <t xml:space="preserve"> 211
La información se encuentra detallada en el anexo información cuantitativa y cuantitativa</t>
    </r>
  </si>
  <si>
    <r>
      <t>Justificación de diferencia de avances con respecto a las metas programadas
UR:</t>
    </r>
    <r>
      <rPr>
        <sz val="10"/>
        <rFont val="Montserrat"/>
      </rPr>
      <t xml:space="preserve"> 211
La UR no presento justificación de la diferencia</t>
    </r>
  </si>
  <si>
    <r>
      <t>Acciones de mejora para el siguiente periodo
UR:</t>
    </r>
    <r>
      <rPr>
        <sz val="10"/>
        <rFont val="Montserrat"/>
      </rPr>
      <t xml:space="preserve"> 211
La Unidad Responsable no reportó Acciones de Mejora</t>
    </r>
  </si>
  <si>
    <r>
      <t>Acciones realizadas en el periodo
UR:</t>
    </r>
    <r>
      <rPr>
        <sz val="10"/>
        <rFont val="Montserrat"/>
      </rPr>
      <t xml:space="preserve"> EZQ
El indicador -Porcentaje de avance en las acciones de la campaña de difusión que contribuye al cambio cultural en favor de la Igualdad y la No Discriminación- es de carácter anual, en este sentido las acciones de difusión de la campaña institucional serán reportadas en el último trimestre de 2019. Cabe señalar, que en el tercer trimestre se realizaron acciones de carácter administrativo para la autorización de la campaña. </t>
    </r>
  </si>
  <si>
    <r>
      <t>Justificación de diferencia de avances con respecto a las metas programadas
UR:</t>
    </r>
    <r>
      <rPr>
        <sz val="10"/>
        <rFont val="Montserrat"/>
      </rPr>
      <t xml:space="preserve"> EZQ
En el tercer trimestre de 2019 no hubo desviaciones de la meta, ello derivado de que el indicador es de carácter anual, por lo que las acciones que deriven de la difusión de la campaña serán reportados en el cuarto trimestre del año. </t>
    </r>
  </si>
  <si>
    <r>
      <t>Acciones de mejora para el siguiente periodo
UR:</t>
    </r>
    <r>
      <rPr>
        <sz val="10"/>
        <rFont val="Montserrat"/>
      </rPr>
      <t xml:space="preserve"> EZQ
No hay acciones de mejora</t>
    </r>
  </si>
  <si>
    <r>
      <t>Acciones realizadas en el periodo
UR:</t>
    </r>
    <r>
      <rPr>
        <sz val="10"/>
        <rFont val="Montserrat"/>
      </rPr>
      <t xml:space="preserve"> 514
En el Trimestre 03 (Julio-Septiembre) se realizaron 2 intervenciones en territorio. Se desarrollaron ?Foros para jóvenes líderes orientados a fomentar el respeto de la Dignidad Humana e Impulsar la Participación Inclusiva e Igualitaria entre Mujeres y Hombres?.  Durante los Foros se fortalecieron los conocimientos de personas jóvenes en temas de cuidado mutuo, respeto de la dignidad humana, ciudadanía, participación y género, a través de la realización de talleres para desarrollar habilidades y capacidades socioemocionales.   1. Del 23 al 27 de septiembre se realizó un Foro en Villahermosa, Tabasco en las instalaciones del Instituto de la Juventud y el Deporte de Tabasco (INJUDET), beneficiando a 39 personas jóvenes (25 mujeres y 14 hombres) de entre 18 y 29 años de edad.   2. Del 23 al 27 de septiembre se realizó un Foro en Coatzacoalcos, Veracruz en las instalaciones del Palacio Municipal de Coatzacoalcos, beneficiando a 50 personas jóvenes (22 mujeres y 28 hombres) de entre 18 y 29 años de edad. </t>
    </r>
  </si>
  <si>
    <r>
      <t>Justificación de diferencia de avances con respecto a las metas programadas
UR:</t>
    </r>
    <r>
      <rPr>
        <sz val="10"/>
        <rFont val="Montserrat"/>
      </rPr>
      <t xml:space="preserve"> 514
En el tercer trimestre se dio cumplimiento a las dos intervenciones programadas en dos Entidades Federativas.</t>
    </r>
  </si>
  <si>
    <r>
      <t>Acciones de mejora para el siguiente periodo
UR:</t>
    </r>
    <r>
      <rPr>
        <sz val="10"/>
        <rFont val="Montserrat"/>
      </rPr>
      <t xml:space="preserve"> 514
Sin información</t>
    </r>
  </si>
  <si>
    <r>
      <t>Acciones realizadas en el periodo
UR:</t>
    </r>
    <r>
      <rPr>
        <sz val="10"/>
        <rFont val="Montserrat"/>
      </rPr>
      <t xml:space="preserve"> 914
Porcentaje de Casos registrados en el Banco Nacional de Datos e Información sobre Casos de Violencia contra las Mujeres, la meta programada para el tercer trimestre del 2019 fue de 53,000 casos de violencia contra las mujeres, para el periodo que comprende el presente informe se registraron 86,086 casos de violencia contra las mujeres.;  Porcentaje de Servidores públicos capacitados y sensibilizados en el Banco Nacional de Datos e Información sobre Casos de Violencia contra las Mujeres, para el cumplimiento de este indicador, se proyectó capacitar y sensibilizar a los miembros del Sistema Nacional y Estatales para Prevenir, Atender, Sancionar y Erradicar la Violencia contra las Mujeres. Para efectos de este indicador en el tercer trimestre se programó capacitar a 180 servidores públicos; para el periodo que se informa se capacitaron a 1,128 servidores públicos integrantes de los Sistemas Estatales para prevenir, Atender, Sancionar y Erradicar la Violencia contra las Mujeres así como a ;  Porcentaje de Efectividad de Convocatorias a reuniones de trabajo de la Comisión Intersecretarial para Prevenir, Sancionar y Erradicar los Delitos en Materia de Trata de Personas y para la Protección y Asistencia a las Víctimas de estos Delitos, para el tercer trimestre se realizaron una sesión ordinaria y una sesión extraordinaria del pleno de la Comisión Intersecretarial, dos sesiones de la Subcomisión Consultiva, y nueve reuniones de cuatro grupos de trabajo. Se realizó un Foro temático: estrategias para la garantía de los Derechos Humanos en materia de Trata de Personas en la Facultad de Filosofía y Letras de la Universidad Autónoma de Tlaxcala donde asistieron autoridades de nivel federal, local, personas de la academia y de organizaciones de la sociedad civil. Se realizó un Panel de Trata y Migración? en el salón revolución en el complejo Bucareli con expertas y expertos en la materia. En el marco del día mundial también se realizó una muestra de cine comunitario en conjunto con Secretaría de Cultura de la Ciudad de México e INDESOL del 30 de julio al 2 de agosto. Se contó con el acervo de la Cineteca Nacional e IMCINE de los que se eligieron 9 películas con diversas temáticas relacionadas con la trata de personas (El Patrón, radiografía de un crimen, Ixcanul, El Mocito, La segunda Madre, Alanis, Los Demonios del Edén, Chalán, La Jaula de oro y 7 Soles). Se exhibieron en 4 FAROS de la Ciudad de México, en dos PILARES y en 18 Estados de la República a través de los cines móviles de INDESOL, todas las funciones contaron con personal especializado de INDESOL o de Organizaciones de la Sociedad Civil quienes dirigieron el cine-debate posterior a la función, para los cuáles se contó con material de apoyo.  Cabe señalar que en todos los eventos realizados en este trimestre la mayoría de las personas que asistieron tanto como ponentes, tomadoras de decisión así como participantes fueron en su mayoría mujeres.
</t>
    </r>
    <r>
      <rPr>
        <b/>
        <sz val="10"/>
        <rFont val="Montserrat"/>
      </rPr>
      <t>UR:</t>
    </r>
    <r>
      <rPr>
        <sz val="10"/>
        <rFont val="Montserrat"/>
      </rPr>
      <t xml:space="preserve"> 911
Se continuó la integración del Programa para la igualdad entre Mujeres y Hombres 2019 de la Unidad para la Defensa de los Derechos Humanos, en el que se determinaron los temas propuestos para integrar la capacitación al personal del mecanismo, siendo los siguientes:  Formar al personal sobre teoría de género y enfoque diferencial que viven las mujeres, las personas periodistas y defensoras de Derechos Humanos;  Se tuvo acercamiento con Provoces / USAID / Protection International para otorgar la capacitación a servidores públicos del Mecanismo  Se continuó con la integración del Programa para la igualdad entre Mujeres y Hombres 2019 de la Unidad para la Defensa de los Derechos Humanos, en el que se determinaron los temas propuestos para integrar la capacitación al personal del mecanismo, siendo los siguientes:  Formar al personal sobre técnicas de entrevista con perspectiva de género  Se tuvo acercamiento con Provoces / USAID / Protection International para otorgar la capacitación a servidores públicos del Mecanismo  Se plane</t>
    </r>
  </si>
  <si>
    <r>
      <t>Justificación de diferencia de avances con respecto a las metas programadas
UR:</t>
    </r>
    <r>
      <rPr>
        <sz val="10"/>
        <rFont val="Montserrat"/>
      </rPr>
      <t xml:space="preserve"> 914
Porcentaje de acuerdos cumplidos para la prevención, protección, asistencia y erradicación de la Trata de personas, durante el primer trimestre.  Para el tercer trimestre se cumplieron 30 acuerdos tanto de la Comisión Intersecretarial, la Subcomisión Consultiva así como de los Grupos de Trabajo.;  Porcentaje de personas capacitadas en materia de Trata de Personas, Con la publicación de fecha 31 de mayo de 2019, en el Diario Oficial de la Federación del Reglamento Interior de la Secretaría de Gobernación, la Dirección General de Estrategias para la Atención de Derechos Humanos carece de competencia para llevar a cabo actividades de capacitación, de conformidad con el artículo 54 del mismo instrumento. ;  Porcentaje de Efectividad de Convocatorias a reuniones de trabajo de la Comisión Intersecretarial para Prevenir, Sancionar y Erradicar los Delitos en Materia de Trata de Personas y para la Protección y Asistencia a las Víctimas de estos Delitos. En el tercer trimestre se programaron 320;  Porcentaje de Acciones para el fortalecimiento del Banco Nacional de Datos e Información sobre Casos de Violencia contra las Mujeres. Como resultado de este indicador al tercer trimestre del 2019 se tenía programada como meta 34 acciones, lográndose cumplir 26 acciones, alcanzando un avance en el trimestre del 76% lo que equivale al 59.1% con respecto a la meta anual.  En el presente trimestre no se alcanzó la meta programada en virtud de que derivado de las dos reuniones nacionales en las que se convocaron a los Enlaces del BANAVIM designadas en las entidades federativas y de los Tribunales Superiores de Justicia de los estados así como con instancias federales; conforme a ello se trabaja actualmente en el seguimiento a los acuerdos tomadas en ambas reuniones conforme a la operatividad del Sistema, aunado a que se tiene planeada una Tercera reunión Nacional en la que se convocará a estas mismas dependencias de las diferentes entidades.
</t>
    </r>
    <r>
      <rPr>
        <b/>
        <sz val="10"/>
        <rFont val="Montserrat"/>
      </rPr>
      <t>UR:</t>
    </r>
    <r>
      <rPr>
        <sz val="10"/>
        <rFont val="Montserrat"/>
      </rPr>
      <t xml:space="preserve"> 911
Personas defensoras de derechos humanos y periodistas, que se encuentran en una situación de riesgo como consecuencia de su profesión, los cuales sufren amenazas, hostigamientos y agresiones que vulneran su vida, integridad, libertad y seguridad. La finalidad es atender el nivel de riesgo e implementar las Medidas de Prevención, Medidas Preventivas, Medidas de Protección y Medidas Urgentes de Protección, necesarias a fin de salvaguardar su integridad.</t>
    </r>
  </si>
  <si>
    <r>
      <t>Acciones de mejora para el siguiente periodo
UR:</t>
    </r>
    <r>
      <rPr>
        <sz val="10"/>
        <rFont val="Montserrat"/>
      </rPr>
      <t xml:space="preserve"> 914
Sin información
</t>
    </r>
    <r>
      <rPr>
        <b/>
        <sz val="10"/>
        <rFont val="Montserrat"/>
      </rPr>
      <t>UR:</t>
    </r>
    <r>
      <rPr>
        <sz val="10"/>
        <rFont val="Montserrat"/>
      </rPr>
      <t xml:space="preserve"> 911
Sin información</t>
    </r>
  </si>
  <si>
    <r>
      <t>Acciones realizadas en el periodo
UR:</t>
    </r>
    <r>
      <rPr>
        <sz val="10"/>
        <rFont val="Montserrat"/>
      </rPr>
      <t xml:space="preserve"> G00
Al tercer trimestre del 2019, no se reportan avances relacionados con las actividades de la campaña ?Prevención del embarazo en adolescentes?.</t>
    </r>
  </si>
  <si>
    <r>
      <t>Justificación de diferencia de avances con respecto a las metas programadas
UR:</t>
    </r>
    <r>
      <rPr>
        <sz val="10"/>
        <rFont val="Montserrat"/>
      </rPr>
      <t xml:space="preserve"> G00
Retraso en los tiempos de respuesta de gestiones administrativas y falta del área de recursos materiales y servicios de Gobernación, para el desarrollo e implementación de la Campaña de Comunicación en tiempo y forma.    El tiempo de revisión de documentación por parte del área de Recursos Materiales y Servicios se ha prologado, nos han solicitado por tercera ocasión cambios, lo cual retrasa considerablemente la gestión administrativa para llevar a cabo la contratación de los servicios de producción de la Campaña de Comunicación, para la prevención del embarazo adolescente, como consecuencia se acortará el tiempo la exposición de los mensajes en los medios considerados para este último trimestre, además se debe considerar que el presupuesto a ejercer está etiquetado para el fin antes mencionado.</t>
    </r>
  </si>
  <si>
    <r>
      <t>Acciones de mejora para el siguiente periodo
UR:</t>
    </r>
    <r>
      <rPr>
        <sz val="10"/>
        <rFont val="Montserrat"/>
      </rPr>
      <t xml:space="preserve"> G00
No se realizaron acciones de mejora. </t>
    </r>
  </si>
  <si>
    <r>
      <t>Acciones realizadas en el periodo
UR:</t>
    </r>
    <r>
      <rPr>
        <sz val="10"/>
        <rFont val="Montserrat"/>
      </rPr>
      <t xml:space="preserve"> V00
Porcentaje de avance en la elaboración y aplicación de los criterios de selección de entidades federativas para la entrega de recursos, para la implementación de medidas que atiendan los Estados y Municipios que cuenten con AVGM declarada: La meta del indicador se cumplio al 100%, toda vez que, el comite aprobo otorgar 105.3 millones de pesos para la realización de 66 proyectos  enfocados a implementar acciones para la erradicación de la violencia, contra las mujeres, niñas y adolescentes en específico las acciones preventivas, de seguridad y justicia, para enfrentar y abatir la violencia feminicida, que establecen las declaratorias emitidas de las Alertas de Violencia de Género contra las Mujeres de las entidades federativas de: Campeche Chiapas, Colima, Durango, Estado de México, Guerrero, Jalisco, Michoacán, Nayarit, Oaxaca, Puebla, Quintana Roo, San Luis Potosí, Veracruz y Zacatecas.;  Porcentaje de avance en la elaboración y aplicación de los criterios de selección de entidades fe;  Porcentaje de avance en las acciones para la instrumentación y seguimiento de algunas líneas del PROIGUALDAD: En el tercer trimestre de 2019; la meta fue superada e incluso tuvo una variación del 67%. Esto se debió a que se realizaron más actividades (conferencias, talleres y videoconferencias) más de lo programado, las cuales fueron dirigidos a personal de la Comisión Nacional del Agua, Organismos de Cuenca Aguas del Valle de México; Áreas de la Secretaría de Gobernación y Tribunal Federal de Justicia Administrativa, Aguascalientes.</t>
    </r>
  </si>
  <si>
    <r>
      <t>Justificación de diferencia de avances con respecto a las metas programadas
UR:</t>
    </r>
    <r>
      <rPr>
        <sz val="10"/>
        <rFont val="Montserrat"/>
      </rPr>
      <t xml:space="preserve"> V00
Tasa de variación trimestral de mujeres atendidas en los CJM: La existencia de estos Centros de Justicia para las Mujeres, tan tenido un impacto significativo en la calidad de vida de las mujeres, adolescentes y niñas, al facilitar su acceso a la justicia y a servicios integrales de atención médica, psicológica, jurídica, refugios o casas de acogida, capacitación y empoderamiento. ;  Porcentaje de avance en las acciones para la instrumentación y seguimiento de algunas líneas del PROIGUALDAD: La variación del 67%, es debido a que se que realizaron más actividades más de la meta programada, entre las que destacan las conferencias, talleres, videoconferencia en temáticas de: Derechos Humanos de las Mujeres por una Vida Libre de Violencia; Prevención del Hostigamiento Sexual y Acoso Sexual; Comunicación Incluyente, y Prevención, Atención y Sanción del Hostigamiento Sexual y Acoso Sexual. Beneficiando a 510 personas (284 mujeres y 226 hombres).</t>
    </r>
  </si>
  <si>
    <r>
      <t>Acciones de mejora para el siguiente periodo
UR:</t>
    </r>
    <r>
      <rPr>
        <sz val="10"/>
        <rFont val="Montserrat"/>
      </rPr>
      <t xml:space="preserve"> V00
Sin información</t>
    </r>
  </si>
  <si>
    <t>Petróleos Mexicanos</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</si>
  <si>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</si>
  <si>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</si>
  <si>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</si>
  <si>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</si>
  <si>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</si>
  <si>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</si>
  <si>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</si>
  <si>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</si>
  <si>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</si>
  <si>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</si>
  <si>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</si>
  <si>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</si>
  <si>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Tercer trimestre de 2019</t>
  </si>
  <si>
    <t>Informes Sobre la Situación Económica, las Finanzas
Públicas y la Deuda Pública, Anexos</t>
  </si>
  <si>
    <t>Fuente: Dependencias y entidades de la Administración Pública Federal.</t>
  </si>
  <si>
    <t>3/ El presupuesto no se suma en el total por ser recursos propios.</t>
  </si>
  <si>
    <t>2/ Se excluyen de los totales del monto aprobado anual y autorizado anual 500,000 pesos. Asimismo, se excluyen de los totales del monto autorizado al periodo327,732 pesos y del monto ejercido 57,732 pesos, los cuales corresponden a recursos propios del programa presupestario Dirección, coordinación y control de la operación del Sistema Eléctrico Nacional.</t>
  </si>
  <si>
    <t>1/ En el Presupuesto de Egresos de la Federación 2019 no se contempla, en este anexo, recursos para el Poder Legislativo, sin embargo, al periodo enero-septiembre presenta los recursos autorizados.</t>
  </si>
  <si>
    <r>
      <t>Comisión Federal de Electricidad</t>
    </r>
    <r>
      <rPr>
        <vertAlign val="superscript"/>
        <sz val="10"/>
        <color indexed="8"/>
        <rFont val="Montserrat"/>
      </rPr>
      <t xml:space="preserve"> 3/</t>
    </r>
  </si>
  <si>
    <r>
      <t xml:space="preserve">Petróleos Mexicanos </t>
    </r>
    <r>
      <rPr>
        <vertAlign val="superscript"/>
        <sz val="10"/>
        <color indexed="8"/>
        <rFont val="Montserrat"/>
      </rPr>
      <t>3/</t>
    </r>
  </si>
  <si>
    <r>
      <t xml:space="preserve">Instituto de Seguridad y Servicios Sociales de los Trabajadores del Estado </t>
    </r>
    <r>
      <rPr>
        <vertAlign val="superscript"/>
        <sz val="10"/>
        <color indexed="8"/>
        <rFont val="Montserrat"/>
      </rPr>
      <t>3/</t>
    </r>
  </si>
  <si>
    <r>
      <t xml:space="preserve">Instituto Mexicano del Seguro Social </t>
    </r>
    <r>
      <rPr>
        <vertAlign val="superscript"/>
        <sz val="10"/>
        <color indexed="8"/>
        <rFont val="Montserrat"/>
      </rPr>
      <t>3/</t>
    </r>
  </si>
  <si>
    <r>
      <t xml:space="preserve">Energía </t>
    </r>
    <r>
      <rPr>
        <vertAlign val="superscript"/>
        <sz val="10"/>
        <color indexed="8"/>
        <rFont val="Montserrat"/>
      </rPr>
      <t>2/</t>
    </r>
  </si>
  <si>
    <r>
      <t xml:space="preserve">Poder Legislativo </t>
    </r>
    <r>
      <rPr>
        <vertAlign val="superscript"/>
        <sz val="10"/>
        <color indexed="8"/>
        <rFont val="Montserrat"/>
      </rPr>
      <t>1/</t>
    </r>
  </si>
  <si>
    <t>(d)/(c)*100</t>
  </si>
  <si>
    <t>(d)/(b)*100</t>
  </si>
  <si>
    <t>(d)</t>
  </si>
  <si>
    <t>(c)</t>
  </si>
  <si>
    <t>(b)</t>
  </si>
  <si>
    <t>(a)</t>
  </si>
  <si>
    <t>Autorizado al
período</t>
  </si>
  <si>
    <t>Autorizado
anual</t>
  </si>
  <si>
    <t>Porcentaje de avance</t>
  </si>
  <si>
    <t>Gasto Pagado
Enero-septiembre</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</si>
  <si>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</si>
  <si>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</si>
  <si>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</si>
  <si>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</si>
  <si>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</si>
  <si>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</si>
  <si>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Tercer Trimestre de 2019</t>
  </si>
  <si>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</si>
  <si>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</si>
  <si>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r>
      <t>Acciones realizadas en el periodo
UR: 410</t>
    </r>
    <r>
      <rPr>
        <sz val="10"/>
        <rFont val="Montserrat"/>
      </rPr>
      <t xml:space="preserve">
Sin información
</t>
    </r>
    <r>
      <rPr>
        <b/>
        <sz val="10"/>
        <rFont val="Montserrat"/>
      </rPr>
      <t xml:space="preserve">UR: 413
</t>
    </r>
    <r>
      <rPr>
        <sz val="10"/>
        <rFont val="Montserrat"/>
      </rPr>
      <t>Sin información</t>
    </r>
  </si>
  <si>
    <t>UR: 413</t>
  </si>
  <si>
    <t>Presupuesto anual aprobado para el Programa presupuestario registrado en el Anexo 13 del PEF 2019</t>
  </si>
  <si>
    <t>Porcentaje de avance en acciones de difusión en materia de igualdad de género y no discriminación</t>
  </si>
  <si>
    <t>Porcentaje de avance en la implementación de acciones de sensibilización en la Secretaría de Energía</t>
  </si>
  <si>
    <t>Porcentaje de personal asistente a un Encuentro de Cultura de Género en el Sector Energía</t>
  </si>
  <si>
    <t>Porcentaje de asistencia de mandos medios y superiores a un curso de capacitación sobre el Código de Conducta de la Secretaría de Energía.</t>
  </si>
  <si>
    <t xml:space="preserve">Porcentaje de avance en las acciones necesarias para llevar a cabo la auditoría de vigilancia para mantener la certificación en  la Norma Mexicana NMX-R-025-SCFI-2015 en Igualdad Laboral y No Discriminación </t>
  </si>
  <si>
    <t>Porcentaje de personal asistente a la presentación de documental Más vale maña que fuerza</t>
  </si>
  <si>
    <t>Porcentaje de personal asistente al curso Práctica institucional de la Política de Igualdad Laboral y No Discriminación</t>
  </si>
  <si>
    <t>410- Dirección General de Recursos Humanos, Materiales y Servicios Generales   413 Unidad de Enlace, Mejora Regulatoria y Programas Transversales</t>
  </si>
  <si>
    <t>(Unidad de Enlace, Mejora Regulatoria y Programas Transversales)</t>
  </si>
  <si>
    <t>(Dirección General de Recursos Humanos, Materiales y Servicios Generales)</t>
  </si>
  <si>
    <t>Actividades de apoyo Administrativo</t>
  </si>
  <si>
    <r>
      <t>Acciones de mejora para el siguiente periodo
UR:</t>
    </r>
    <r>
      <rPr>
        <sz val="10"/>
        <rFont val="Montserrat"/>
      </rPr>
      <t xml:space="preserve"> 300
</t>
    </r>
  </si>
  <si>
    <r>
      <t>Justificación de diferencia de avances con respecto a las metas programadas
UR:</t>
    </r>
    <r>
      <rPr>
        <sz val="10"/>
        <rFont val="Montserrat"/>
      </rPr>
      <t xml:space="preserve"> 300
</t>
    </r>
  </si>
  <si>
    <r>
      <t>Acciones realizadas en el periodo
UR:</t>
    </r>
    <r>
      <rPr>
        <sz val="10"/>
        <rFont val="Montserrat"/>
      </rPr>
      <t xml:space="preserve"> 300
</t>
    </r>
  </si>
  <si>
    <t>Porcentaje de mujeres en puestos de nivel operativo y enlace asistente al Curso Fortalecimiento de habilidades directivas para mujeres</t>
  </si>
  <si>
    <t xml:space="preserve"> 300- Subsecretaría de Electricidad</t>
  </si>
  <si>
    <t>(Subsecretaría de Electricidad)</t>
  </si>
  <si>
    <t>Coordinación de la política energética en electricidad</t>
  </si>
  <si>
    <r>
      <t xml:space="preserve">Acciones de mejora para el siguiente periodo
</t>
    </r>
    <r>
      <rPr>
        <sz val="10"/>
        <rFont val="Montserrat"/>
      </rPr>
      <t>Sin información.</t>
    </r>
  </si>
  <si>
    <r>
      <t xml:space="preserve">Justificación de diferencia de avances con respecto a las metas programadas
</t>
    </r>
    <r>
      <rPr>
        <sz val="10"/>
        <rFont val="Montserrat"/>
      </rPr>
      <t>Sin información.</t>
    </r>
  </si>
  <si>
    <t>Acciones Realizadas:
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49.42 por ciento con respecto al presupuesto programado modificado al periodo, lo que permitió contar con los servicios necesarios para el desarrollo de las actividades institucionales.</t>
  </si>
  <si>
    <t>Programa orientado a las actividades de apoyo administrativo (servicios básicos, arrendamiento y mantenimiento del inmueble) y Servicios Personales.</t>
  </si>
  <si>
    <r>
      <t>Acciones de mejora para el siguiente periodo
UR:</t>
    </r>
    <r>
      <rPr>
        <sz val="10"/>
        <rFont val="Montserrat"/>
      </rPr>
      <t xml:space="preserve"> HHG
Sin información.</t>
    </r>
  </si>
  <si>
    <r>
      <t xml:space="preserve">Justificación de diferencia de avances con respecto a las metas programadas
UR: </t>
    </r>
    <r>
      <rPr>
        <sz val="10"/>
        <rFont val="Montserrat"/>
      </rPr>
      <t>HHG
Sin información.</t>
    </r>
  </si>
  <si>
    <r>
      <t xml:space="preserve">Acciones realizadas en el periodo
UR: </t>
    </r>
    <r>
      <rPr>
        <sz val="10"/>
        <rFont val="Montserrat"/>
      </rPr>
      <t>HHG
Programa orientado a las actividades de apoyo a la función pública y buen gobierno.</t>
    </r>
  </si>
  <si>
    <t>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</si>
  <si>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t>Fiscalía General de la República</t>
  </si>
  <si>
    <t>12.72</t>
  </si>
  <si>
    <t>UR: T9N</t>
  </si>
  <si>
    <t>40.90</t>
  </si>
  <si>
    <t>T9N</t>
  </si>
  <si>
    <t>Porcentaje de avance en el diseño e instrumentación del Esquema de submesas y enlaces de la Mesa de Inclusión, Igualdad y No Discriminación (MIIND) en 2019.</t>
  </si>
  <si>
    <t>Porcentaje de avance en el diseño, la instrumentación y sistematización de una estrategia para reducir las brechas de desigualdad laboral entre mujeres y hombres en Pemex, durante 2019.</t>
  </si>
  <si>
    <t>53.55</t>
  </si>
  <si>
    <t>Porcentaje de personas capacitadas y sensibilizadas en inclusión e igualdad de género en Pemex, durante 2019.</t>
  </si>
  <si>
    <t xml:space="preserve"> T9N- Pemex Corporativo </t>
  </si>
  <si>
    <t xml:space="preserve"> Al año 2018, la plantilla laboral de Petróleos Mexicanos está conformada por un 28% de mujeres y 72% hombres, lo cual indica que Pemex se encuentra dentro del promedio; en puestos de toma de decisiones la participación de las mujeres es del 16% (mandos medios y superiores). Esto lo coloca en un rango aceptable en comparación con las industrias extractivas del mundo, mismas que, de acuerdo con los datos del Foro Económico Mundial, tienen una participación femenina de menos del 20% a nivel general, y en puestos de toma de decisiones apenas alcanza entre el 10% y 15%.  Según el Diagnóstico situacional sobre el acceso de las mujeres a puestos de toma de decisión en Pemex, realizado en 2017, a partir de una encuesta a 133 mujeres en mandos superiores, un grupo focal y estadísticas de la empresa, 69.2% de las trabajadoras encuestadas señaló estar de acuerdo respecto a que las mujeres enfrentan obstáculos para su desarrollo, los cuales se centran principalmente en la existencia de preferencias a favor de los hombres en los procesos de selección (61.6%); en sus responsabilidades familiares, de cuidado, afectivas o de trabajo doméstico en casa (51,2%); y la discriminación por razones de género (32%).Sumado a ello, los resultados de la Encuesta de Clima y Cultura Organizacional (ECCO) 2017 de la Secretaría de la Función Pública para Petróleos Mexicanos, respondida por 12,637 trabajadoras/es, mostró una puntuación de 74.38 en la afirmación ?En mi área se dan las oportunidades de ascenso y promoción de acuerdo a los principios de igualdad y no discriminación?, constituyendo la calificación más baja en el factor Equidad de género.  </t>
  </si>
  <si>
    <t>1976</t>
  </si>
  <si>
    <t>2035</t>
  </si>
  <si>
    <t>12000</t>
  </si>
  <si>
    <t>(Pemex Corporativo)</t>
  </si>
  <si>
    <t>12.7</t>
  </si>
  <si>
    <t>52</t>
  </si>
  <si>
    <r>
      <t>Acciones realizadas en el periodo
UR:</t>
    </r>
    <r>
      <rPr>
        <sz val="10"/>
        <rFont val="Montserrat"/>
      </rPr>
      <t xml:space="preserve"> T9N
Para el cumplimiento de lo establecido en el indicador 1, durante el periodo de referencia se capacitaron y sensibilizaron un total de 3,754 personas mediante 8 conferencias, 5 talleres y 1 Feria por la Inclusión, los cuales se centraron en las temáticas de prevención y atención de la violencia laboral, así como la inclusión social y laboral de la diversidad sexual y las personas con discapacidad. En lo que corresponde al indicador 2, en el marco del proyecto Empodérate se continúa con la capacitación de 73 jóvenes emprendedores(as) para el desarrollo de su negocio y se difunden sus proyectos para fortalecer su captación de fondos; por su parte, la convocatoria 2019 del Programa de Mentorías ?Por la Igualdad de Género? dio inicio y al momento se cuenta con 9 personas que participarán como mentoras y 35 candidatas para recibir la mentoría, las cuales pasarán por un proceso de selección. Estas tres actividades del indicador 2 significaron un avance de 40.9% de la meta anual y sólo 35% de la meta programada para el periodo. Finalmente, el indicador 3 presentó un avance de 3% en el trimestre, lo significa el logro del 19% de la meta anual, consistente en la elaboración de las especificaciones técnicas para la contratación de los servicios correspondientes.</t>
    </r>
  </si>
  <si>
    <r>
      <t>Justificación de diferencia de avances con respecto a las metas programadas
UR:</t>
    </r>
    <r>
      <rPr>
        <sz val="10"/>
        <rFont val="Montserrat"/>
      </rPr>
      <t xml:space="preserve"> T9N
Se capacitó y sensibilizó en materia de inclusión e igualdad de género a 3,754 personas, el 46.9% de la meta programada para el trimestre; mientras que, de manera acumulada, se tiene una cobertura de 10,710 personas,76.5% de la meta prevista, esto debido a que todavía no se cuenta con la aplicación móvil que se desarrolla en colaboración con el PNUD y que era la herramienta que se había programado con mayor cobertura, dada la facilidad de acceso y el interés que podía generar, al tratarse de videojuegos. Por lo que se refiere a la estrategia de reducción de las brechas de género, de los cuatro componentes considerados, dos de ellos obtuvieron resultados en el tercer trimestre del ejercicio: Empodérate en la capacitación de las y los jóvenes con los proyectos de emprendimiento finalistas, así como la promoción de otros apoyos y financiamientos; y el lanzamiento de la convocatoria 2019 del Programa de Mentorías ?Por la Igualdad de Género?. De esta forma, se logró un avance de 10.5% en el trimestre para este indicador, sólo 35% de la meta programada para el periodo, lo que redunda en un acumulado de 40.9% de la meta anual, 41.57% por debajo de lo previsto en los trimestres transcurridos, esto debido principalmente a la reciente reestructuración orgánica de Pemex que demoró significativamente el inicio de las mentorías. En cuanto al esquema de submesas y enlaces de la MIIND, el avance del trimestre fue prácticamente nulo, pues sólo se logró cubrir el 6% de la mesta establecida para el periodo de referencia (50% de avance en el diseño e instrumentación del esquema) y un acumulado de 19% de la meta anual, lo cual se explica, por una parte, por los cambios que ha implicado la reestructuración de Pemex en la composición de la MIIND y por la otra, los cambios que ha significado en la definición de los alcances y objetivos del esquema de submesas y enlaces.</t>
    </r>
  </si>
  <si>
    <r>
      <t>Acciones de mejora para el siguiente periodo
UR:</t>
    </r>
    <r>
      <rPr>
        <sz val="10"/>
        <rFont val="Montserrat"/>
      </rPr>
      <t xml:space="preserve"> T9N
Para el siguiente trimestre, se espera poder remontar las demoras en el arranque e instrumentación de diversas de las acciones vinculadas con los indicadores programados, pues se han logrado instrumentar algunos de los proyectos o redefinir sus objetivos. Para ello, se establecerán acciones y resultados realistas que permitan atender a las problemáticas y objetivos planteados en el marco del Anexo 13, tomando en cuenta el tiempo que resta del presente ejercicio y las circunstancias de transformación que experimenta la empresa.</t>
    </r>
  </si>
  <si>
    <t>UR: 125</t>
  </si>
  <si>
    <t>UR: 126</t>
  </si>
  <si>
    <t>UR: 128</t>
  </si>
  <si>
    <t>UR: 131</t>
  </si>
  <si>
    <t>UR: 132</t>
  </si>
  <si>
    <t>UR: 144</t>
  </si>
  <si>
    <t>UR: 145</t>
  </si>
  <si>
    <t>UR: 146</t>
  </si>
  <si>
    <t>UR: 148</t>
  </si>
  <si>
    <t>UR: 121</t>
  </si>
  <si>
    <t>UR: 124</t>
  </si>
  <si>
    <t>UR: 127</t>
  </si>
  <si>
    <t>UR: 129</t>
  </si>
  <si>
    <t>UR: 130</t>
  </si>
  <si>
    <t>UR: 134</t>
  </si>
  <si>
    <t>UR: 135</t>
  </si>
  <si>
    <t>UR: 136</t>
  </si>
  <si>
    <t>UR: 137</t>
  </si>
  <si>
    <t>UR: 140</t>
  </si>
  <si>
    <t>UR: 141</t>
  </si>
  <si>
    <t>UR: 142</t>
  </si>
  <si>
    <t>UR: 143</t>
  </si>
  <si>
    <t>UR: 147</t>
  </si>
  <si>
    <t>UR: 149</t>
  </si>
  <si>
    <t>UR: 150</t>
  </si>
  <si>
    <t>UR: 151</t>
  </si>
  <si>
    <t>UR: 152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</si>
</sst>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0"/>
    <numFmt numFmtId="167" formatCode="_-* #,##0_-;\-* #,##0_-;_-* &quot;-&quot;??_-;_-@_-"/>
    <numFmt numFmtId="168" formatCode="_-* #,##0.0_-;\-* #,##0.0_-;_-* &quot;-&quot;??_-;_-@_-"/>
  </numFmts>
  <fonts count="48" x14ac:knownFonts="1">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indexed="8"/>
      <name val="Montserrat"/>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b/>
      <sz val="9"/>
      <color indexed="8"/>
      <name val="Montserrat"/>
    </font>
    <font>
      <sz val="9"/>
      <name val="Montserrat"/>
    </font>
    <font>
      <sz val="10"/>
      <name val="Soberana Sans"/>
      <family val="2"/>
    </font>
    <font>
      <sz val="11"/>
      <color theme="1"/>
      <name val="Montserrat"/>
    </font>
    <font>
      <b/>
      <sz val="11"/>
      <color theme="0"/>
      <name val="Montserrat"/>
    </font>
    <font>
      <b/>
      <sz val="11"/>
      <name val="Montserrat"/>
    </font>
    <font>
      <b/>
      <sz val="12"/>
      <color indexed="23"/>
      <name val="Montserrat"/>
    </font>
    <font>
      <sz val="12"/>
      <color theme="0"/>
      <name val="Montserrat"/>
    </font>
    <font>
      <sz val="11"/>
      <name val="Montserrat"/>
    </font>
    <font>
      <sz val="10"/>
      <color theme="1"/>
      <name val="Montserrat"/>
    </font>
    <font>
      <sz val="9"/>
      <color theme="1"/>
      <name val="Montserrat"/>
    </font>
    <font>
      <vertAlign val="superscript"/>
      <sz val="10"/>
      <color indexed="8"/>
      <name val="Montserrat"/>
    </font>
    <font>
      <sz val="7"/>
      <name val="Montserrat"/>
    </font>
    <font>
      <sz val="10.5"/>
      <name val="Montserrat"/>
    </font>
    <font>
      <sz val="11.5"/>
      <name val="Montserrat"/>
    </font>
    <font>
      <b/>
      <sz val="10"/>
      <color indexed="53"/>
      <name val="Soberana Sans"/>
      <family val="2"/>
    </font>
    <font>
      <b/>
      <sz val="10"/>
      <name val="Soberana Sans"/>
      <family val="2"/>
    </font>
    <font>
      <sz val="10"/>
      <name val="Soberana Sans"/>
      <family val="3"/>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theme="0" tint="-4.9989318521683403E-2"/>
        <bgColor indexed="64"/>
      </patternFill>
    </fill>
    <fill>
      <patternFill patternType="solid">
        <fgColor rgb="FFD4C19C"/>
        <bgColor indexed="64"/>
      </patternFill>
    </fill>
  </fills>
  <borders count="10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right/>
      <top style="thick">
        <color rgb="FFD8D8D8"/>
      </top>
      <bottom/>
      <diagonal/>
    </border>
    <border>
      <left/>
      <right style="thick">
        <color rgb="FFD8D8D8"/>
      </right>
      <top style="thick">
        <color rgb="FFD8D8D8"/>
      </top>
      <bottom/>
      <diagonal/>
    </border>
    <border>
      <left style="thick">
        <color rgb="FFD8D8D8"/>
      </left>
      <right/>
      <top style="thick">
        <color rgb="FFD8D8D8"/>
      </top>
      <bottom/>
      <diagonal/>
    </border>
    <border>
      <left/>
      <right/>
      <top style="medium">
        <color indexed="64"/>
      </top>
      <bottom/>
      <diagonal/>
    </border>
    <border>
      <left style="medium">
        <color indexed="64"/>
      </left>
      <right/>
      <top style="medium">
        <color indexed="64"/>
      </top>
      <bottom/>
      <diagonal/>
    </border>
    <border>
      <left/>
      <right style="thick">
        <color rgb="FFD8D8D8"/>
      </right>
      <top style="thick">
        <color rgb="FF969696"/>
      </top>
      <bottom style="thick">
        <color rgb="FFD8D8D8"/>
      </bottom>
      <diagonal/>
    </border>
    <border>
      <left/>
      <right/>
      <top style="thick">
        <color rgb="FF969696"/>
      </top>
      <bottom style="thick">
        <color rgb="FFD8D8D8"/>
      </bottom>
      <diagonal/>
    </border>
    <border>
      <left style="thick">
        <color rgb="FFD8D8D8"/>
      </left>
      <right/>
      <top style="thick">
        <color rgb="FF969696"/>
      </top>
      <bottom style="thick">
        <color rgb="FFD8D8D8"/>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style="medium">
        <color auto="1"/>
      </left>
      <right/>
      <top/>
      <bottom style="thin">
        <color rgb="FFD8D8D8"/>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style="medium">
        <color auto="1"/>
      </left>
      <right/>
      <top style="medium">
        <color rgb="FF808080"/>
      </top>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style="medium">
        <color auto="1"/>
      </left>
      <right/>
      <top/>
      <bottom style="medium">
        <color rgb="FF808080"/>
      </bottom>
      <diagonal/>
    </border>
    <border>
      <left style="medium">
        <color auto="1"/>
      </left>
      <right/>
      <top style="thin">
        <color auto="1"/>
      </top>
      <bottom style="medium">
        <color rgb="FFD8D8D8"/>
      </bottom>
      <diagonal/>
    </border>
    <border>
      <left/>
      <right/>
      <top style="thin">
        <color auto="1"/>
      </top>
      <bottom style="medium">
        <color rgb="FFD8D8D8"/>
      </bottom>
      <diagonal/>
    </border>
    <border>
      <left style="medium">
        <color auto="1"/>
      </left>
      <right/>
      <top style="medium">
        <color auto="1"/>
      </top>
      <bottom style="medium">
        <color rgb="FFD8D8D8"/>
      </bottom>
      <diagonal/>
    </border>
    <border>
      <left/>
      <right/>
      <top style="medium">
        <color auto="1"/>
      </top>
      <bottom style="medium">
        <color rgb="FFD8D8D8"/>
      </bottom>
      <diagonal/>
    </border>
    <border>
      <left style="medium">
        <color auto="1"/>
      </left>
      <right/>
      <top style="medium">
        <color rgb="FFD8D8D8"/>
      </top>
      <bottom style="thick">
        <color rgb="FF969696"/>
      </bottom>
      <diagonal/>
    </border>
    <border>
      <left/>
      <right/>
      <top style="medium">
        <color rgb="FFD8D8D8"/>
      </top>
      <bottom style="thick">
        <color rgb="FF969696"/>
      </bottom>
      <diagonal/>
    </border>
  </borders>
  <cellStyleXfs count="4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32" fillId="0" borderId="0" applyFont="0" applyFill="0" applyBorder="0" applyAlignment="0" applyProtection="0"/>
    <xf numFmtId="0" fontId="1" fillId="0" borderId="0"/>
    <xf numFmtId="0" fontId="1" fillId="0" borderId="0"/>
    <xf numFmtId="0" fontId="1" fillId="0" borderId="0"/>
  </cellStyleXfs>
  <cellXfs count="314">
    <xf numFmtId="0" fontId="0" fillId="0" borderId="0" xfId="0"/>
    <xf numFmtId="0" fontId="20" fillId="33" borderId="0" xfId="0" applyFont="1" applyFill="1" applyAlignment="1">
      <alignment vertical="center"/>
    </xf>
    <xf numFmtId="0" fontId="21" fillId="33" borderId="0" xfId="0" applyFont="1" applyFill="1" applyAlignment="1">
      <alignment vertical="center"/>
    </xf>
    <xf numFmtId="0" fontId="22" fillId="0" borderId="0" xfId="0" applyNumberFormat="1" applyFont="1" applyFill="1" applyBorder="1" applyAlignment="1" applyProtection="1"/>
    <xf numFmtId="0" fontId="23" fillId="0" borderId="0" xfId="0" applyFont="1"/>
    <xf numFmtId="0" fontId="22" fillId="0" borderId="0" xfId="0" applyFont="1" applyFill="1" applyAlignment="1">
      <alignment horizontal="center"/>
    </xf>
    <xf numFmtId="0" fontId="22" fillId="0" borderId="0" xfId="0" applyFont="1" applyAlignment="1">
      <alignment horizontal="center"/>
    </xf>
    <xf numFmtId="0" fontId="22" fillId="0" borderId="0" xfId="0" applyFont="1" applyFill="1"/>
    <xf numFmtId="0" fontId="22" fillId="0" borderId="0" xfId="0" applyFont="1" applyAlignment="1">
      <alignment vertical="top" wrapText="1"/>
    </xf>
    <xf numFmtId="0" fontId="25" fillId="34" borderId="11" xfId="0" applyFont="1" applyFill="1" applyBorder="1" applyAlignment="1">
      <alignment horizontal="centerContinuous" vertical="center"/>
    </xf>
    <xf numFmtId="0" fontId="26" fillId="34" borderId="12" xfId="0" applyFont="1" applyFill="1" applyBorder="1" applyAlignment="1">
      <alignment horizontal="centerContinuous" vertical="center"/>
    </xf>
    <xf numFmtId="0" fontId="26" fillId="34" borderId="12" xfId="0" applyFont="1" applyFill="1" applyBorder="1" applyAlignment="1">
      <alignment horizontal="centerContinuous" vertical="center" wrapText="1"/>
    </xf>
    <xf numFmtId="0" fontId="26" fillId="34" borderId="13" xfId="0" applyFont="1" applyFill="1" applyBorder="1" applyAlignment="1">
      <alignment horizontal="centerContinuous" vertical="center" wrapText="1"/>
    </xf>
    <xf numFmtId="0" fontId="22" fillId="0" borderId="0" xfId="0" applyFont="1" applyFill="1" applyAlignment="1">
      <alignment vertical="top" wrapText="1"/>
    </xf>
    <xf numFmtId="0" fontId="27" fillId="0" borderId="14" xfId="0" applyFont="1" applyFill="1" applyBorder="1" applyAlignment="1">
      <alignment vertical="center" wrapText="1"/>
    </xf>
    <xf numFmtId="0" fontId="27" fillId="0" borderId="15" xfId="0" applyFont="1" applyFill="1" applyBorder="1" applyAlignment="1">
      <alignment horizontal="center" vertical="center" wrapText="1"/>
    </xf>
    <xf numFmtId="0" fontId="22" fillId="0" borderId="0" xfId="0" applyFont="1" applyFill="1" applyBorder="1" applyAlignment="1">
      <alignment vertical="top" wrapText="1"/>
    </xf>
    <xf numFmtId="165" fontId="22" fillId="0" borderId="0" xfId="0" applyNumberFormat="1" applyFont="1" applyFill="1" applyBorder="1" applyAlignment="1">
      <alignment vertical="center"/>
    </xf>
    <xf numFmtId="0" fontId="29" fillId="0" borderId="20" xfId="0" applyFont="1" applyBorder="1" applyAlignment="1">
      <alignment vertical="top" wrapText="1"/>
    </xf>
    <xf numFmtId="0" fontId="22" fillId="0" borderId="0" xfId="0" applyFont="1" applyBorder="1" applyAlignment="1">
      <alignment horizontal="center" vertical="top" wrapText="1"/>
    </xf>
    <xf numFmtId="0" fontId="22" fillId="0" borderId="0" xfId="0" applyFont="1" applyBorder="1" applyAlignment="1">
      <alignment vertical="top" wrapText="1"/>
    </xf>
    <xf numFmtId="0" fontId="23" fillId="0" borderId="20" xfId="0" applyFont="1" applyBorder="1" applyAlignment="1">
      <alignment vertical="top" wrapText="1"/>
    </xf>
    <xf numFmtId="0" fontId="30" fillId="0" borderId="23" xfId="0" applyFont="1" applyBorder="1" applyAlignment="1">
      <alignment horizontal="center" vertical="center" wrapText="1"/>
    </xf>
    <xf numFmtId="0" fontId="23" fillId="0" borderId="0" xfId="0" applyFont="1" applyBorder="1" applyAlignment="1">
      <alignment vertical="top" wrapText="1"/>
    </xf>
    <xf numFmtId="3" fontId="31" fillId="0" borderId="23" xfId="0" applyNumberFormat="1" applyFont="1" applyBorder="1" applyAlignment="1">
      <alignment horizontal="center" vertical="center" wrapText="1"/>
    </xf>
    <xf numFmtId="0" fontId="29" fillId="0" borderId="24" xfId="0" applyFont="1" applyBorder="1" applyAlignment="1">
      <alignment horizontal="justify" vertical="center"/>
    </xf>
    <xf numFmtId="0" fontId="29" fillId="0" borderId="0" xfId="0" applyFont="1" applyAlignment="1">
      <alignment vertical="top" wrapText="1"/>
    </xf>
    <xf numFmtId="0" fontId="22" fillId="0" borderId="0" xfId="0" applyFont="1" applyAlignment="1">
      <alignment horizontal="right" vertical="top" wrapText="1"/>
    </xf>
    <xf numFmtId="0" fontId="22" fillId="0" borderId="17" xfId="0" applyFont="1" applyBorder="1" applyAlignment="1">
      <alignment vertical="top" wrapText="1"/>
    </xf>
    <xf numFmtId="0" fontId="29" fillId="0" borderId="17" xfId="0" applyFont="1" applyBorder="1" applyAlignment="1">
      <alignment vertical="top" wrapText="1"/>
    </xf>
    <xf numFmtId="0" fontId="29" fillId="0" borderId="0" xfId="0" applyFont="1" applyBorder="1" applyAlignment="1">
      <alignment vertical="top" wrapText="1"/>
    </xf>
    <xf numFmtId="0" fontId="29" fillId="0" borderId="27" xfId="0" applyFont="1" applyBorder="1" applyAlignment="1">
      <alignment horizontal="justify" vertical="top" wrapText="1"/>
    </xf>
    <xf numFmtId="164" fontId="22" fillId="0" borderId="0" xfId="0" applyNumberFormat="1" applyFont="1" applyAlignment="1">
      <alignment vertical="top" wrapText="1"/>
    </xf>
    <xf numFmtId="164" fontId="22" fillId="0" borderId="0" xfId="0" applyNumberFormat="1" applyFont="1" applyFill="1" applyBorder="1" applyAlignment="1">
      <alignment horizontal="center" vertical="center" wrapText="1"/>
    </xf>
    <xf numFmtId="0" fontId="22" fillId="0" borderId="21" xfId="0" applyFont="1" applyBorder="1" applyAlignment="1">
      <alignment horizontal="center" vertical="center" wrapText="1"/>
    </xf>
    <xf numFmtId="0" fontId="23" fillId="0" borderId="0" xfId="0" applyFont="1" applyAlignment="1">
      <alignment vertical="top" wrapText="1"/>
    </xf>
    <xf numFmtId="0" fontId="29" fillId="35" borderId="35" xfId="0" applyFont="1" applyFill="1" applyBorder="1" applyAlignment="1">
      <alignment vertical="center" wrapText="1"/>
    </xf>
    <xf numFmtId="0" fontId="29" fillId="35" borderId="35"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22" xfId="0" applyFont="1" applyBorder="1" applyAlignment="1">
      <alignment vertical="top" wrapText="1"/>
    </xf>
    <xf numFmtId="4" fontId="22" fillId="0" borderId="22" xfId="0" applyNumberFormat="1" applyFont="1" applyBorder="1" applyAlignment="1">
      <alignment vertical="top" wrapText="1"/>
    </xf>
    <xf numFmtId="4" fontId="22" fillId="0" borderId="22" xfId="0" applyNumberFormat="1" applyFont="1" applyBorder="1" applyAlignment="1">
      <alignment horizontal="center" vertical="top" wrapText="1"/>
    </xf>
    <xf numFmtId="4" fontId="22" fillId="0" borderId="22" xfId="0" applyNumberFormat="1" applyFont="1" applyFill="1" applyBorder="1" applyAlignment="1">
      <alignment horizontal="center" vertical="top" wrapText="1"/>
    </xf>
    <xf numFmtId="0" fontId="22" fillId="0" borderId="51" xfId="0" applyFont="1" applyBorder="1" applyAlignment="1">
      <alignment horizontal="center" vertical="top" wrapText="1"/>
    </xf>
    <xf numFmtId="0" fontId="29" fillId="0" borderId="53" xfId="0" applyFont="1" applyBorder="1" applyAlignment="1">
      <alignment horizontal="justify" vertical="top" wrapText="1"/>
    </xf>
    <xf numFmtId="0" fontId="22" fillId="0" borderId="53" xfId="0" applyFont="1" applyBorder="1" applyAlignment="1">
      <alignment vertical="top" wrapText="1"/>
    </xf>
    <xf numFmtId="4" fontId="22" fillId="0" borderId="53" xfId="0" applyNumberFormat="1" applyFont="1" applyBorder="1" applyAlignment="1">
      <alignment vertical="top" wrapText="1"/>
    </xf>
    <xf numFmtId="4" fontId="22" fillId="0" borderId="53" xfId="0" applyNumberFormat="1" applyFont="1" applyBorder="1" applyAlignment="1">
      <alignment horizontal="center" vertical="top" wrapText="1"/>
    </xf>
    <xf numFmtId="4" fontId="22" fillId="0" borderId="53" xfId="0" applyNumberFormat="1" applyFont="1" applyFill="1" applyBorder="1" applyAlignment="1">
      <alignment horizontal="center" vertical="top" wrapText="1"/>
    </xf>
    <xf numFmtId="0" fontId="22" fillId="0" borderId="54" xfId="0" applyFont="1" applyBorder="1" applyAlignment="1">
      <alignment horizontal="center" vertical="top" wrapText="1"/>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9" fillId="0" borderId="53" xfId="0" applyFont="1" applyBorder="1" applyAlignment="1">
      <alignment horizontal="justify" vertical="top" wrapText="1"/>
    </xf>
    <xf numFmtId="0" fontId="29" fillId="35" borderId="39" xfId="0" applyFont="1" applyFill="1" applyBorder="1" applyAlignment="1">
      <alignment horizontal="center" vertical="center" wrapText="1"/>
    </xf>
    <xf numFmtId="0" fontId="22" fillId="0" borderId="0" xfId="0" applyFont="1" applyBorder="1" applyAlignment="1">
      <alignment vertical="top" wrapText="1"/>
    </xf>
    <xf numFmtId="0" fontId="33" fillId="0" borderId="0" xfId="43" applyFont="1"/>
    <xf numFmtId="0" fontId="33" fillId="0" borderId="0" xfId="43" applyFont="1" applyBorder="1" applyAlignment="1">
      <alignment horizontal="right"/>
    </xf>
    <xf numFmtId="0" fontId="26" fillId="0" borderId="0" xfId="43" applyFont="1"/>
    <xf numFmtId="0" fontId="26" fillId="36" borderId="35" xfId="43" applyFont="1" applyFill="1" applyBorder="1" applyAlignment="1">
      <alignment horizontal="center" vertical="center" wrapText="1"/>
    </xf>
    <xf numFmtId="0" fontId="26" fillId="36" borderId="35" xfId="43" applyFont="1" applyFill="1" applyBorder="1" applyAlignment="1">
      <alignment vertical="top" wrapText="1"/>
    </xf>
    <xf numFmtId="3" fontId="26" fillId="36" borderId="35" xfId="43" applyNumberFormat="1" applyFont="1" applyFill="1" applyBorder="1" applyAlignment="1">
      <alignment vertical="top"/>
    </xf>
    <xf numFmtId="3" fontId="26" fillId="36" borderId="0" xfId="43" applyNumberFormat="1" applyFont="1" applyFill="1" applyBorder="1" applyAlignment="1">
      <alignment horizontal="center"/>
    </xf>
    <xf numFmtId="0" fontId="26" fillId="36" borderId="0" xfId="43" applyFont="1" applyFill="1" applyBorder="1" applyAlignment="1">
      <alignment vertical="top" wrapText="1"/>
    </xf>
    <xf numFmtId="3" fontId="26" fillId="36" borderId="0" xfId="43" applyNumberFormat="1" applyFont="1" applyFill="1" applyBorder="1" applyAlignment="1">
      <alignment vertical="top"/>
    </xf>
    <xf numFmtId="166" fontId="26" fillId="36" borderId="0" xfId="43" applyNumberFormat="1" applyFont="1" applyFill="1" applyBorder="1" applyAlignment="1">
      <alignment vertical="top"/>
    </xf>
    <xf numFmtId="3" fontId="25" fillId="36" borderId="0" xfId="43" applyNumberFormat="1" applyFont="1" applyFill="1" applyBorder="1" applyAlignment="1">
      <alignment horizontal="center" vertical="center"/>
    </xf>
    <xf numFmtId="1" fontId="25" fillId="36" borderId="0" xfId="43" applyNumberFormat="1" applyFont="1" applyFill="1" applyBorder="1" applyAlignment="1">
      <alignment horizontal="center" vertical="center"/>
    </xf>
    <xf numFmtId="3" fontId="25" fillId="36" borderId="0" xfId="43" applyNumberFormat="1" applyFont="1" applyFill="1" applyBorder="1" applyAlignment="1">
      <alignment vertical="center"/>
    </xf>
    <xf numFmtId="0" fontId="33" fillId="0" borderId="0" xfId="43" applyFont="1" applyFill="1" applyAlignment="1">
      <alignment vertical="center"/>
    </xf>
    <xf numFmtId="0" fontId="34" fillId="0" borderId="58" xfId="43" applyFont="1" applyFill="1" applyBorder="1" applyAlignment="1">
      <alignment horizontal="center" vertical="center"/>
    </xf>
    <xf numFmtId="0" fontId="34" fillId="0" borderId="58" xfId="43" applyFont="1" applyFill="1" applyBorder="1" applyAlignment="1">
      <alignment horizontal="center" vertical="center" wrapText="1"/>
    </xf>
    <xf numFmtId="0" fontId="33" fillId="0" borderId="0" xfId="43" applyFont="1" applyFill="1" applyAlignment="1">
      <alignment horizontal="center" vertical="center"/>
    </xf>
    <xf numFmtId="0" fontId="34" fillId="0" borderId="59" xfId="43" applyFont="1" applyFill="1" applyBorder="1" applyAlignment="1">
      <alignment horizontal="center" vertical="center"/>
    </xf>
    <xf numFmtId="0" fontId="34" fillId="0" borderId="59" xfId="43" applyFont="1" applyFill="1" applyBorder="1" applyAlignment="1">
      <alignment horizontal="center" vertical="center" wrapText="1"/>
    </xf>
    <xf numFmtId="0" fontId="33" fillId="0" borderId="0" xfId="43" applyFont="1" applyAlignment="1">
      <alignment vertical="center"/>
    </xf>
    <xf numFmtId="0" fontId="34" fillId="37" borderId="0" xfId="43" applyFont="1" applyFill="1" applyBorder="1" applyAlignment="1">
      <alignment horizontal="center" vertical="center" wrapText="1"/>
    </xf>
    <xf numFmtId="0" fontId="33" fillId="0" borderId="0" xfId="43" applyFont="1" applyAlignment="1">
      <alignment horizontal="center" vertical="center"/>
    </xf>
    <xf numFmtId="0" fontId="34" fillId="37" borderId="0" xfId="43" applyFont="1" applyFill="1" applyBorder="1" applyAlignment="1">
      <alignment horizontal="center"/>
    </xf>
    <xf numFmtId="0" fontId="35" fillId="0" borderId="0" xfId="43" applyFont="1" applyFill="1" applyBorder="1" applyAlignment="1">
      <alignment horizontal="center" vertical="center" wrapText="1"/>
    </xf>
    <xf numFmtId="0" fontId="36" fillId="0" borderId="0" xfId="43" applyFont="1" applyFill="1" applyAlignment="1">
      <alignment vertical="center"/>
    </xf>
    <xf numFmtId="0" fontId="33" fillId="0" borderId="0" xfId="43" applyFont="1" applyBorder="1"/>
    <xf numFmtId="167" fontId="33" fillId="0" borderId="0" xfId="42" applyNumberFormat="1" applyFont="1" applyBorder="1"/>
    <xf numFmtId="168" fontId="33" fillId="0" borderId="0" xfId="42" applyNumberFormat="1" applyFont="1" applyBorder="1"/>
    <xf numFmtId="0" fontId="38" fillId="0" borderId="0" xfId="43" applyFont="1" applyBorder="1"/>
    <xf numFmtId="167" fontId="38" fillId="0" borderId="0" xfId="42" applyNumberFormat="1" applyFont="1" applyBorder="1"/>
    <xf numFmtId="0" fontId="38" fillId="0" borderId="0" xfId="43" applyFont="1" applyBorder="1" applyAlignment="1">
      <alignment horizontal="right"/>
    </xf>
    <xf numFmtId="168" fontId="38" fillId="0" borderId="0" xfId="42" applyNumberFormat="1" applyFont="1" applyBorder="1"/>
    <xf numFmtId="0" fontId="22" fillId="0" borderId="0" xfId="0" applyFont="1"/>
    <xf numFmtId="0" fontId="33" fillId="0" borderId="0" xfId="44" applyFont="1" applyBorder="1" applyAlignment="1">
      <alignment horizontal="right"/>
    </xf>
    <xf numFmtId="0" fontId="39" fillId="0" borderId="0" xfId="45" applyFont="1"/>
    <xf numFmtId="3" fontId="33" fillId="0" borderId="0" xfId="44" applyNumberFormat="1" applyFont="1" applyBorder="1"/>
    <xf numFmtId="0" fontId="22" fillId="0" borderId="0" xfId="45" applyFont="1"/>
    <xf numFmtId="168" fontId="40" fillId="0" borderId="0" xfId="42" applyNumberFormat="1" applyFont="1" applyBorder="1"/>
    <xf numFmtId="0" fontId="26" fillId="0" borderId="0" xfId="43" applyFont="1" applyBorder="1"/>
    <xf numFmtId="165" fontId="26" fillId="36" borderId="61" xfId="43" applyNumberFormat="1" applyFont="1" applyFill="1" applyBorder="1" applyAlignment="1">
      <alignment vertical="center"/>
    </xf>
    <xf numFmtId="3" fontId="26" fillId="36" borderId="61" xfId="43" applyNumberFormat="1" applyFont="1" applyFill="1" applyBorder="1" applyAlignment="1">
      <alignment vertical="center"/>
    </xf>
    <xf numFmtId="3" fontId="26" fillId="36" borderId="61" xfId="43" applyNumberFormat="1" applyFont="1" applyFill="1" applyBorder="1" applyAlignment="1">
      <alignment horizontal="center"/>
    </xf>
    <xf numFmtId="0" fontId="26" fillId="36" borderId="61" xfId="43" applyFont="1" applyFill="1" applyBorder="1" applyAlignment="1">
      <alignment vertical="top" wrapText="1"/>
    </xf>
    <xf numFmtId="3" fontId="26" fillId="36" borderId="61" xfId="43" applyNumberFormat="1" applyFont="1" applyFill="1" applyBorder="1" applyAlignment="1">
      <alignment vertical="top"/>
    </xf>
    <xf numFmtId="165" fontId="26" fillId="36" borderId="0" xfId="43" applyNumberFormat="1" applyFont="1" applyFill="1" applyBorder="1" applyAlignment="1">
      <alignment vertical="center"/>
    </xf>
    <xf numFmtId="3" fontId="26" fillId="36" borderId="0" xfId="43" applyNumberFormat="1" applyFont="1" applyFill="1" applyBorder="1" applyAlignment="1">
      <alignment vertical="center"/>
    </xf>
    <xf numFmtId="167" fontId="42" fillId="36" borderId="0" xfId="42" applyNumberFormat="1" applyFont="1" applyFill="1" applyBorder="1" applyAlignment="1">
      <alignment vertical="top" wrapText="1"/>
    </xf>
    <xf numFmtId="0" fontId="26" fillId="36" borderId="0" xfId="44" applyFont="1" applyFill="1" applyBorder="1" applyAlignment="1">
      <alignment vertical="top" wrapText="1"/>
    </xf>
    <xf numFmtId="168" fontId="42" fillId="36" borderId="0" xfId="42" applyNumberFormat="1" applyFont="1" applyFill="1" applyBorder="1" applyAlignment="1">
      <alignment vertical="top" wrapText="1"/>
    </xf>
    <xf numFmtId="165" fontId="25" fillId="36" borderId="0" xfId="43" applyNumberFormat="1" applyFont="1" applyFill="1" applyBorder="1" applyAlignment="1">
      <alignment vertical="center"/>
    </xf>
    <xf numFmtId="0" fontId="33" fillId="0" borderId="58" xfId="43" applyFont="1" applyBorder="1"/>
    <xf numFmtId="0" fontId="33" fillId="0" borderId="58" xfId="43" applyFont="1" applyBorder="1" applyAlignment="1">
      <alignment horizontal="right"/>
    </xf>
    <xf numFmtId="0" fontId="33" fillId="0" borderId="0" xfId="43" applyFont="1" applyFill="1" applyBorder="1"/>
    <xf numFmtId="167" fontId="33" fillId="0" borderId="0" xfId="42" applyNumberFormat="1" applyFont="1" applyFill="1" applyBorder="1"/>
    <xf numFmtId="168" fontId="33" fillId="0" borderId="0" xfId="42" applyNumberFormat="1" applyFont="1" applyFill="1" applyBorder="1"/>
    <xf numFmtId="0" fontId="34" fillId="0" borderId="59" xfId="43" applyFont="1" applyFill="1" applyBorder="1" applyAlignment="1">
      <alignment horizontal="center"/>
    </xf>
    <xf numFmtId="0" fontId="33" fillId="0" borderId="0" xfId="43" applyFont="1" applyBorder="1" applyAlignment="1">
      <alignment vertical="center"/>
    </xf>
    <xf numFmtId="167" fontId="33" fillId="0" borderId="0" xfId="42" applyNumberFormat="1" applyFont="1" applyBorder="1" applyAlignment="1">
      <alignment vertical="center"/>
    </xf>
    <xf numFmtId="168" fontId="33" fillId="0" borderId="0" xfId="42" applyNumberFormat="1" applyFont="1" applyBorder="1" applyAlignment="1">
      <alignment vertical="center"/>
    </xf>
    <xf numFmtId="0" fontId="33" fillId="0" borderId="0" xfId="43" applyFont="1" applyBorder="1" applyAlignment="1">
      <alignment horizontal="center" vertical="center"/>
    </xf>
    <xf numFmtId="0" fontId="36" fillId="0" borderId="0" xfId="43" applyFont="1" applyFill="1" applyBorder="1" applyAlignment="1">
      <alignment vertical="center"/>
    </xf>
    <xf numFmtId="0" fontId="34" fillId="37" borderId="60" xfId="43" applyFont="1" applyFill="1" applyBorder="1" applyAlignment="1">
      <alignment horizontal="center" vertical="center"/>
    </xf>
    <xf numFmtId="0" fontId="34" fillId="37" borderId="60" xfId="43" applyFont="1" applyFill="1" applyBorder="1" applyAlignment="1">
      <alignment horizontal="center" vertical="center" wrapText="1"/>
    </xf>
    <xf numFmtId="0" fontId="34" fillId="37" borderId="0" xfId="43" applyFont="1" applyFill="1" applyBorder="1" applyAlignment="1">
      <alignment horizontal="center" vertical="center" wrapText="1"/>
    </xf>
    <xf numFmtId="0" fontId="34" fillId="37" borderId="0" xfId="43" applyFont="1" applyFill="1" applyBorder="1" applyAlignment="1">
      <alignment horizontal="center" vertical="center"/>
    </xf>
    <xf numFmtId="0" fontId="25" fillId="36" borderId="0" xfId="43" applyFont="1" applyFill="1" applyBorder="1" applyAlignment="1">
      <alignment horizontal="left" vertical="center"/>
    </xf>
    <xf numFmtId="0" fontId="37" fillId="37" borderId="0" xfId="43" applyFont="1" applyFill="1" applyAlignment="1">
      <alignment horizontal="center" vertical="center" wrapText="1"/>
    </xf>
    <xf numFmtId="0" fontId="35" fillId="0" borderId="59" xfId="43" applyFont="1" applyFill="1" applyBorder="1" applyAlignment="1">
      <alignment horizontal="center" vertical="center" wrapText="1"/>
    </xf>
    <xf numFmtId="0" fontId="34" fillId="37" borderId="63" xfId="43" applyFont="1" applyFill="1" applyBorder="1" applyAlignment="1">
      <alignment horizontal="center" vertical="center"/>
    </xf>
    <xf numFmtId="0" fontId="34" fillId="37" borderId="64" xfId="43" applyFont="1" applyFill="1" applyBorder="1" applyAlignment="1">
      <alignment horizontal="center" vertical="center" wrapText="1"/>
    </xf>
    <xf numFmtId="0" fontId="25" fillId="36" borderId="62" xfId="43" applyFont="1" applyFill="1" applyBorder="1" applyAlignment="1">
      <alignment horizontal="left" vertical="center"/>
    </xf>
    <xf numFmtId="0" fontId="22" fillId="0" borderId="0" xfId="45" applyFont="1" applyAlignment="1">
      <alignment horizontal="left" vertical="top" wrapText="1"/>
    </xf>
    <xf numFmtId="0" fontId="37" fillId="37" borderId="0" xfId="43" applyFont="1" applyFill="1" applyBorder="1" applyAlignment="1">
      <alignment horizontal="center" vertical="center" wrapText="1"/>
    </xf>
    <xf numFmtId="0" fontId="35" fillId="0" borderId="0" xfId="43" applyFont="1" applyFill="1" applyBorder="1" applyAlignment="1">
      <alignment horizontal="center" vertical="center" wrapText="1"/>
    </xf>
    <xf numFmtId="0" fontId="22" fillId="0" borderId="0" xfId="0" applyFont="1" applyBorder="1" applyAlignment="1">
      <alignment vertical="top" wrapText="1"/>
    </xf>
    <xf numFmtId="0" fontId="22" fillId="0" borderId="21" xfId="0" applyFont="1" applyBorder="1" applyAlignment="1">
      <alignment vertical="top" wrapText="1"/>
    </xf>
    <xf numFmtId="0" fontId="24" fillId="0" borderId="10" xfId="0" applyFont="1" applyBorder="1" applyAlignment="1">
      <alignment horizontal="center" vertical="center" wrapText="1"/>
    </xf>
    <xf numFmtId="0" fontId="27" fillId="0" borderId="15" xfId="0" applyFont="1" applyFill="1" applyBorder="1" applyAlignment="1">
      <alignment horizontal="justify" vertical="center" wrapText="1"/>
    </xf>
    <xf numFmtId="0" fontId="27" fillId="0" borderId="16" xfId="0" applyFont="1" applyFill="1" applyBorder="1" applyAlignment="1">
      <alignment horizontal="justify" vertical="center" wrapText="1"/>
    </xf>
    <xf numFmtId="0" fontId="27" fillId="0" borderId="14" xfId="0" applyFont="1" applyFill="1" applyBorder="1" applyAlignment="1">
      <alignment horizontal="justify" vertical="center" wrapText="1"/>
    </xf>
    <xf numFmtId="0" fontId="28" fillId="0" borderId="15" xfId="0" applyFont="1" applyFill="1" applyBorder="1" applyAlignment="1">
      <alignment horizontal="justify" vertical="center" wrapText="1"/>
    </xf>
    <xf numFmtId="0" fontId="28" fillId="0" borderId="16" xfId="0" applyFont="1" applyFill="1" applyBorder="1" applyAlignment="1">
      <alignment horizontal="justify" vertical="center" wrapText="1"/>
    </xf>
    <xf numFmtId="165" fontId="29" fillId="0" borderId="14" xfId="0" applyNumberFormat="1" applyFont="1" applyFill="1" applyBorder="1" applyAlignment="1">
      <alignment horizontal="center" vertical="center" wrapText="1"/>
    </xf>
    <xf numFmtId="165" fontId="29" fillId="0" borderId="15" xfId="0" applyNumberFormat="1" applyFont="1" applyFill="1" applyBorder="1" applyAlignment="1">
      <alignment horizontal="center" vertical="center" wrapText="1"/>
    </xf>
    <xf numFmtId="164" fontId="24" fillId="0" borderId="19" xfId="0" applyNumberFormat="1" applyFont="1" applyFill="1" applyBorder="1" applyAlignment="1">
      <alignment horizontal="left" vertical="center" wrapText="1"/>
    </xf>
    <xf numFmtId="164" fontId="24" fillId="0" borderId="18" xfId="0" applyNumberFormat="1" applyFont="1" applyFill="1" applyBorder="1" applyAlignment="1">
      <alignment horizontal="left" vertical="center" wrapText="1"/>
    </xf>
    <xf numFmtId="0" fontId="22" fillId="0" borderId="0" xfId="0" applyFont="1" applyBorder="1" applyAlignment="1">
      <alignment horizontal="justify" vertical="top" wrapText="1"/>
    </xf>
    <xf numFmtId="0" fontId="30" fillId="0" borderId="22" xfId="0" applyFont="1" applyBorder="1" applyAlignment="1">
      <alignment horizontal="center" vertical="center" wrapText="1"/>
    </xf>
    <xf numFmtId="0" fontId="29" fillId="0" borderId="25" xfId="0" applyFont="1" applyBorder="1" applyAlignment="1">
      <alignment horizontal="center" vertical="top" wrapText="1"/>
    </xf>
    <xf numFmtId="0" fontId="29" fillId="0" borderId="17" xfId="0" applyFont="1" applyBorder="1" applyAlignment="1">
      <alignment horizontal="center" vertical="top" wrapText="1"/>
    </xf>
    <xf numFmtId="0" fontId="29" fillId="0" borderId="26" xfId="0" applyFont="1" applyBorder="1" applyAlignment="1">
      <alignment horizontal="center" vertical="top" wrapText="1"/>
    </xf>
    <xf numFmtId="0" fontId="22" fillId="0" borderId="21" xfId="0" applyFont="1" applyBorder="1" applyAlignment="1">
      <alignment horizontal="justify" vertical="top" wrapText="1"/>
    </xf>
    <xf numFmtId="0" fontId="22" fillId="0" borderId="29" xfId="0" applyFont="1" applyBorder="1" applyAlignment="1">
      <alignment horizontal="justify" vertical="top" wrapText="1"/>
    </xf>
    <xf numFmtId="0" fontId="22" fillId="0" borderId="28" xfId="0" applyFont="1" applyBorder="1" applyAlignment="1">
      <alignment horizontal="justify" vertical="top" wrapText="1"/>
    </xf>
    <xf numFmtId="0" fontId="29" fillId="35" borderId="30" xfId="0" applyFont="1" applyFill="1" applyBorder="1" applyAlignment="1">
      <alignment horizontal="center" vertical="center" wrapText="1"/>
    </xf>
    <xf numFmtId="0" fontId="29" fillId="35" borderId="32" xfId="0" applyFont="1" applyFill="1" applyBorder="1" applyAlignment="1">
      <alignment horizontal="center" vertical="center" wrapText="1"/>
    </xf>
    <xf numFmtId="0" fontId="29" fillId="35" borderId="31" xfId="0" applyFont="1" applyFill="1" applyBorder="1" applyAlignment="1">
      <alignment horizontal="center" vertical="center" wrapText="1"/>
    </xf>
    <xf numFmtId="0" fontId="29" fillId="35" borderId="33" xfId="0" applyFont="1" applyFill="1" applyBorder="1" applyAlignment="1">
      <alignment horizontal="center" vertical="center" wrapText="1"/>
    </xf>
    <xf numFmtId="0" fontId="29" fillId="35" borderId="35" xfId="0" applyFont="1" applyFill="1" applyBorder="1" applyAlignment="1">
      <alignment horizontal="center" vertical="center" wrapText="1"/>
    </xf>
    <xf numFmtId="0" fontId="29" fillId="35" borderId="34" xfId="0" applyFont="1" applyFill="1" applyBorder="1" applyAlignment="1">
      <alignment horizontal="center" vertical="center" wrapText="1"/>
    </xf>
    <xf numFmtId="0" fontId="29" fillId="35" borderId="37" xfId="0" applyFont="1" applyFill="1" applyBorder="1" applyAlignment="1">
      <alignment horizontal="center" vertical="center" wrapText="1"/>
    </xf>
    <xf numFmtId="0" fontId="29" fillId="35" borderId="36" xfId="0" applyFont="1" applyFill="1" applyBorder="1" applyAlignment="1">
      <alignment horizontal="center" vertical="center" wrapText="1"/>
    </xf>
    <xf numFmtId="0" fontId="29" fillId="35" borderId="38"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0" xfId="0" applyFont="1" applyFill="1" applyBorder="1" applyAlignment="1">
      <alignment horizontal="center" vertical="center" wrapText="1"/>
    </xf>
    <xf numFmtId="0" fontId="29" fillId="35" borderId="41" xfId="0" applyFont="1" applyFill="1" applyBorder="1" applyAlignment="1">
      <alignment horizontal="center" vertical="center" wrapText="1"/>
    </xf>
    <xf numFmtId="0" fontId="29" fillId="35" borderId="42" xfId="0" applyFont="1" applyFill="1" applyBorder="1" applyAlignment="1">
      <alignment horizontal="center" vertical="center" wrapText="1"/>
    </xf>
    <xf numFmtId="0" fontId="29" fillId="35" borderId="43" xfId="0" applyFont="1" applyFill="1" applyBorder="1" applyAlignment="1">
      <alignment horizontal="center" vertical="center" wrapText="1"/>
    </xf>
    <xf numFmtId="0" fontId="29" fillId="35" borderId="44" xfId="0" applyFont="1" applyFill="1" applyBorder="1" applyAlignment="1">
      <alignment horizontal="center" vertical="center" wrapText="1"/>
    </xf>
    <xf numFmtId="0" fontId="29" fillId="35" borderId="46" xfId="0" applyFont="1" applyFill="1" applyBorder="1" applyAlignment="1">
      <alignment horizontal="center" vertical="center" wrapText="1"/>
    </xf>
    <xf numFmtId="0" fontId="29" fillId="35" borderId="47" xfId="0" applyFont="1" applyFill="1" applyBorder="1" applyAlignment="1">
      <alignment horizontal="center" vertical="center" wrapText="1"/>
    </xf>
    <xf numFmtId="0" fontId="29" fillId="0" borderId="20" xfId="0" applyFont="1" applyBorder="1" applyAlignment="1">
      <alignment horizontal="justify" vertical="center" wrapText="1"/>
    </xf>
    <xf numFmtId="0" fontId="29" fillId="0" borderId="0" xfId="0" applyFont="1" applyBorder="1" applyAlignment="1">
      <alignment horizontal="justify" vertical="center" wrapText="1"/>
    </xf>
    <xf numFmtId="0" fontId="22" fillId="0"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9" fillId="0" borderId="25" xfId="0" applyFont="1" applyFill="1" applyBorder="1" applyAlignment="1">
      <alignment horizontal="justify" vertical="top" wrapText="1"/>
    </xf>
    <xf numFmtId="0" fontId="29" fillId="0" borderId="17" xfId="0" applyFont="1" applyFill="1" applyBorder="1" applyAlignment="1">
      <alignment horizontal="justify" vertical="top" wrapText="1"/>
    </xf>
    <xf numFmtId="0" fontId="29" fillId="0" borderId="26" xfId="0" applyFont="1" applyFill="1" applyBorder="1" applyAlignment="1">
      <alignment horizontal="justify" vertical="top" wrapText="1"/>
    </xf>
    <xf numFmtId="0" fontId="29" fillId="0" borderId="55" xfId="0" applyFont="1" applyFill="1" applyBorder="1" applyAlignment="1">
      <alignment horizontal="justify" vertical="top" wrapText="1"/>
    </xf>
    <xf numFmtId="0" fontId="29" fillId="0" borderId="57" xfId="0" applyFont="1" applyFill="1" applyBorder="1" applyAlignment="1">
      <alignment horizontal="justify" vertical="top" wrapText="1"/>
    </xf>
    <xf numFmtId="0" fontId="29" fillId="0" borderId="56" xfId="0" applyFont="1" applyFill="1" applyBorder="1" applyAlignment="1">
      <alignment horizontal="justify" vertical="top" wrapText="1"/>
    </xf>
    <xf numFmtId="0" fontId="29" fillId="0" borderId="38" xfId="0" applyFont="1" applyFill="1" applyBorder="1" applyAlignment="1">
      <alignment horizontal="justify" vertical="top" wrapText="1"/>
    </xf>
    <xf numFmtId="0" fontId="29" fillId="0" borderId="39" xfId="0" applyFont="1" applyFill="1" applyBorder="1" applyAlignment="1">
      <alignment horizontal="justify" vertical="top" wrapText="1"/>
    </xf>
    <xf numFmtId="0" fontId="29" fillId="0" borderId="47" xfId="0" applyFont="1" applyFill="1" applyBorder="1" applyAlignment="1">
      <alignment horizontal="justify" vertical="top" wrapText="1"/>
    </xf>
    <xf numFmtId="0" fontId="29" fillId="35" borderId="25" xfId="0" applyFont="1" applyFill="1" applyBorder="1" applyAlignment="1">
      <alignment horizontal="center" vertical="center"/>
    </xf>
    <xf numFmtId="0" fontId="29" fillId="35" borderId="17" xfId="0" applyFont="1" applyFill="1" applyBorder="1" applyAlignment="1">
      <alignment horizontal="center" vertical="center"/>
    </xf>
    <xf numFmtId="0" fontId="29" fillId="35" borderId="48" xfId="0" applyFont="1" applyFill="1" applyBorder="1" applyAlignment="1">
      <alignment horizontal="center" vertical="center"/>
    </xf>
    <xf numFmtId="0" fontId="29" fillId="35" borderId="38" xfId="0" applyFont="1" applyFill="1" applyBorder="1" applyAlignment="1">
      <alignment horizontal="center" vertical="center"/>
    </xf>
    <xf numFmtId="0" fontId="29" fillId="35" borderId="39" xfId="0" applyFont="1" applyFill="1" applyBorder="1" applyAlignment="1">
      <alignment horizontal="center" vertical="center"/>
    </xf>
    <xf numFmtId="0" fontId="29" fillId="35" borderId="49" xfId="0" applyFont="1" applyFill="1" applyBorder="1" applyAlignment="1">
      <alignment horizontal="center" vertical="center"/>
    </xf>
    <xf numFmtId="0" fontId="29" fillId="0" borderId="50" xfId="0" applyFont="1" applyBorder="1" applyAlignment="1">
      <alignment horizontal="justify" vertical="top" wrapText="1"/>
    </xf>
    <xf numFmtId="0" fontId="29" fillId="0" borderId="22" xfId="0" applyFont="1" applyBorder="1" applyAlignment="1">
      <alignment horizontal="justify" vertical="top" wrapText="1"/>
    </xf>
    <xf numFmtId="0" fontId="29" fillId="0" borderId="52" xfId="0" applyFont="1" applyBorder="1" applyAlignment="1">
      <alignment horizontal="justify" vertical="top" wrapText="1"/>
    </xf>
    <xf numFmtId="0" fontId="29" fillId="0" borderId="53" xfId="0" applyFont="1" applyBorder="1" applyAlignment="1">
      <alignment horizontal="justify" vertical="top" wrapText="1"/>
    </xf>
    <xf numFmtId="164" fontId="38" fillId="0" borderId="19" xfId="0" applyNumberFormat="1" applyFont="1" applyFill="1" applyBorder="1" applyAlignment="1">
      <alignment horizontal="left" vertical="center" wrapText="1"/>
    </xf>
    <xf numFmtId="164" fontId="38" fillId="0" borderId="18" xfId="0" applyNumberFormat="1" applyFont="1" applyFill="1" applyBorder="1" applyAlignment="1">
      <alignment horizontal="left" vertical="center" wrapText="1"/>
    </xf>
    <xf numFmtId="164" fontId="43" fillId="0" borderId="19" xfId="0" applyNumberFormat="1" applyFont="1" applyFill="1" applyBorder="1" applyAlignment="1">
      <alignment horizontal="left" vertical="center" wrapText="1"/>
    </xf>
    <xf numFmtId="164" fontId="43" fillId="0" borderId="18" xfId="0" applyNumberFormat="1" applyFont="1" applyFill="1" applyBorder="1" applyAlignment="1">
      <alignment horizontal="left" vertical="center" wrapText="1"/>
    </xf>
    <xf numFmtId="0" fontId="29" fillId="0" borderId="67" xfId="0" applyFont="1" applyBorder="1" applyAlignment="1">
      <alignment horizontal="justify" vertical="center" wrapText="1"/>
    </xf>
    <xf numFmtId="0" fontId="29" fillId="0" borderId="14" xfId="0" applyFont="1" applyBorder="1" applyAlignment="1">
      <alignment horizontal="justify" vertical="center" wrapText="1"/>
    </xf>
    <xf numFmtId="164" fontId="44" fillId="0" borderId="65" xfId="0" applyNumberFormat="1" applyFont="1" applyFill="1" applyBorder="1" applyAlignment="1">
      <alignment horizontal="left" vertical="top" wrapText="1"/>
    </xf>
    <xf numFmtId="164" fontId="44" fillId="0" borderId="66" xfId="0" applyNumberFormat="1" applyFont="1" applyFill="1" applyBorder="1" applyAlignment="1">
      <alignment horizontal="left" vertical="top" wrapText="1"/>
    </xf>
    <xf numFmtId="164" fontId="44" fillId="0" borderId="15" xfId="0" applyNumberFormat="1" applyFont="1" applyFill="1" applyBorder="1" applyAlignment="1">
      <alignment horizontal="left" vertical="top" wrapText="1"/>
    </xf>
    <xf numFmtId="164" fontId="44" fillId="0" borderId="16" xfId="0" applyNumberFormat="1" applyFont="1" applyFill="1" applyBorder="1" applyAlignment="1">
      <alignment horizontal="left" vertical="top" wrapText="1"/>
    </xf>
    <xf numFmtId="0" fontId="0" fillId="0" borderId="0" xfId="0" applyAlignment="1">
      <alignment vertical="top" wrapText="1"/>
    </xf>
    <xf numFmtId="0" fontId="45" fillId="0" borderId="0" xfId="0" applyFont="1" applyAlignment="1">
      <alignment vertical="top" wrapText="1"/>
    </xf>
    <xf numFmtId="164" fontId="0" fillId="0" borderId="0" xfId="0" applyNumberFormat="1" applyAlignment="1">
      <alignment vertical="top" wrapText="1"/>
    </xf>
    <xf numFmtId="0" fontId="0" fillId="0" borderId="0" xfId="0" applyNumberFormat="1" applyFont="1" applyFill="1" applyBorder="1" applyAlignment="1" applyProtection="1"/>
    <xf numFmtId="0" fontId="0" fillId="0" borderId="0" xfId="0" applyFill="1"/>
    <xf numFmtId="0" fontId="0" fillId="0" borderId="0" xfId="0" applyAlignment="1">
      <alignment horizontal="center"/>
    </xf>
    <xf numFmtId="0" fontId="0" fillId="0" borderId="0" xfId="0" applyFill="1" applyAlignment="1">
      <alignment horizontal="center"/>
    </xf>
    <xf numFmtId="0" fontId="19" fillId="37" borderId="0" xfId="0" applyFont="1" applyFill="1" applyAlignment="1">
      <alignment horizontal="center" vertical="center" wrapText="1"/>
    </xf>
    <xf numFmtId="0" fontId="32" fillId="0" borderId="0" xfId="0" applyFont="1" applyAlignment="1">
      <alignment vertical="top" wrapText="1"/>
    </xf>
    <xf numFmtId="0" fontId="32" fillId="0" borderId="0" xfId="0" applyFont="1" applyAlignment="1">
      <alignment horizontal="right" vertical="top" wrapText="1"/>
    </xf>
    <xf numFmtId="0" fontId="46" fillId="0" borderId="0" xfId="0" applyFont="1" applyAlignment="1">
      <alignment vertical="top" wrapText="1"/>
    </xf>
    <xf numFmtId="0" fontId="29" fillId="0" borderId="47" xfId="0" applyFont="1" applyBorder="1" applyAlignment="1">
      <alignment horizontal="justify" vertical="top" wrapText="1"/>
    </xf>
    <xf numFmtId="0" fontId="29" fillId="0" borderId="39" xfId="0" applyFont="1" applyBorder="1" applyAlignment="1">
      <alignment horizontal="justify" vertical="top" wrapText="1"/>
    </xf>
    <xf numFmtId="0" fontId="29" fillId="0" borderId="38" xfId="0" applyFont="1" applyBorder="1" applyAlignment="1">
      <alignment horizontal="justify" vertical="top" wrapText="1"/>
    </xf>
    <xf numFmtId="0" fontId="29" fillId="0" borderId="26" xfId="0" applyFont="1" applyBorder="1" applyAlignment="1">
      <alignment horizontal="justify" vertical="top" wrapText="1"/>
    </xf>
    <xf numFmtId="0" fontId="29" fillId="0" borderId="17" xfId="0" applyFont="1" applyBorder="1" applyAlignment="1">
      <alignment horizontal="justify" vertical="top" wrapText="1"/>
    </xf>
    <xf numFmtId="0" fontId="29" fillId="0" borderId="25" xfId="0" applyFont="1" applyBorder="1" applyAlignment="1">
      <alignment horizontal="justify" vertical="top" wrapText="1"/>
    </xf>
    <xf numFmtId="0" fontId="29" fillId="0" borderId="56" xfId="0" applyFont="1" applyBorder="1" applyAlignment="1">
      <alignment horizontal="justify" vertical="top" wrapText="1"/>
    </xf>
    <xf numFmtId="0" fontId="29" fillId="0" borderId="57" xfId="0" applyFont="1" applyBorder="1" applyAlignment="1">
      <alignment horizontal="justify" vertical="top" wrapText="1"/>
    </xf>
    <xf numFmtId="0" fontId="29" fillId="0" borderId="55" xfId="0" applyFont="1" applyBorder="1" applyAlignment="1">
      <alignment horizontal="justify" vertical="top" wrapText="1"/>
    </xf>
    <xf numFmtId="165" fontId="32" fillId="0" borderId="0" xfId="0" applyNumberFormat="1" applyFont="1" applyAlignment="1">
      <alignment vertical="top" wrapText="1"/>
    </xf>
    <xf numFmtId="0" fontId="22" fillId="0" borderId="25" xfId="0" applyFont="1" applyBorder="1" applyAlignment="1">
      <alignment horizontal="justify" vertical="top" wrapText="1"/>
    </xf>
    <xf numFmtId="2" fontId="32" fillId="0" borderId="0" xfId="0" applyNumberFormat="1" applyFont="1" applyAlignment="1">
      <alignment vertical="top" wrapText="1"/>
    </xf>
    <xf numFmtId="0" fontId="22" fillId="36" borderId="21" xfId="0" applyFont="1" applyFill="1" applyBorder="1" applyAlignment="1">
      <alignment horizontal="center" vertical="center" wrapText="1"/>
    </xf>
    <xf numFmtId="164" fontId="22" fillId="36" borderId="0" xfId="0" applyNumberFormat="1" applyFont="1" applyFill="1" applyAlignment="1">
      <alignment horizontal="center" vertical="center" wrapText="1"/>
    </xf>
    <xf numFmtId="0" fontId="22" fillId="36" borderId="68" xfId="0" applyFont="1" applyFill="1" applyBorder="1" applyAlignment="1">
      <alignment horizontal="center" vertical="center" wrapText="1"/>
    </xf>
    <xf numFmtId="0" fontId="29" fillId="0" borderId="68" xfId="0" applyFont="1" applyBorder="1" applyAlignment="1">
      <alignment horizontal="justify" vertical="center" wrapText="1"/>
    </xf>
    <xf numFmtId="0" fontId="29" fillId="0" borderId="69" xfId="0" applyFont="1" applyBorder="1" applyAlignment="1">
      <alignment horizontal="justify" vertical="center" wrapText="1"/>
    </xf>
    <xf numFmtId="164" fontId="32" fillId="0" borderId="0" xfId="0" applyNumberFormat="1" applyFont="1" applyAlignment="1">
      <alignment vertical="top" wrapText="1"/>
    </xf>
    <xf numFmtId="0" fontId="22" fillId="0" borderId="0" xfId="0" applyFont="1" applyAlignment="1">
      <alignment horizontal="justify" vertical="top" wrapText="1"/>
    </xf>
    <xf numFmtId="164" fontId="24" fillId="0" borderId="18" xfId="0" applyNumberFormat="1" applyFont="1" applyBorder="1" applyAlignment="1">
      <alignment horizontal="left" vertical="center" wrapText="1"/>
    </xf>
    <xf numFmtId="164" fontId="24" fillId="0" borderId="19" xfId="0" applyNumberFormat="1" applyFont="1" applyBorder="1" applyAlignment="1">
      <alignment horizontal="left" vertical="center" wrapText="1"/>
    </xf>
    <xf numFmtId="0" fontId="22" fillId="0" borderId="0" xfId="0" applyFont="1" applyAlignment="1">
      <alignment vertical="top" wrapText="1"/>
    </xf>
    <xf numFmtId="0" fontId="22" fillId="0" borderId="0" xfId="0" applyFont="1" applyAlignment="1">
      <alignment horizontal="center" vertical="top" wrapText="1"/>
    </xf>
    <xf numFmtId="0" fontId="32" fillId="0" borderId="21" xfId="0" applyFont="1" applyBorder="1" applyAlignment="1">
      <alignment vertical="top" wrapText="1"/>
    </xf>
    <xf numFmtId="0" fontId="32" fillId="0" borderId="0" xfId="0" applyFont="1" applyAlignment="1">
      <alignment vertical="top" wrapText="1"/>
    </xf>
    <xf numFmtId="0" fontId="46" fillId="0" borderId="20" xfId="0" applyFont="1" applyBorder="1" applyAlignment="1">
      <alignment vertical="top" wrapText="1"/>
    </xf>
    <xf numFmtId="4" fontId="24" fillId="0" borderId="70" xfId="0" applyNumberFormat="1" applyFont="1" applyBorder="1" applyAlignment="1">
      <alignment horizontal="left" vertical="center" wrapText="1"/>
    </xf>
    <xf numFmtId="4" fontId="24" fillId="0" borderId="71" xfId="0" applyNumberFormat="1" applyFont="1" applyBorder="1" applyAlignment="1">
      <alignment horizontal="left" vertical="center" wrapText="1"/>
    </xf>
    <xf numFmtId="165" fontId="29" fillId="0" borderId="15" xfId="0" applyNumberFormat="1" applyFont="1" applyBorder="1" applyAlignment="1">
      <alignment horizontal="center" vertical="center" wrapText="1"/>
    </xf>
    <xf numFmtId="165" fontId="29" fillId="0" borderId="14" xfId="0" applyNumberFormat="1" applyFont="1" applyBorder="1" applyAlignment="1">
      <alignment horizontal="center" vertical="center" wrapText="1"/>
    </xf>
    <xf numFmtId="165" fontId="47" fillId="0" borderId="0" xfId="0" applyNumberFormat="1" applyFont="1" applyAlignment="1">
      <alignment vertical="center"/>
    </xf>
    <xf numFmtId="0" fontId="28" fillId="0" borderId="70" xfId="0" applyFont="1" applyBorder="1" applyAlignment="1">
      <alignment horizontal="left" vertical="center" wrapText="1"/>
    </xf>
    <xf numFmtId="0" fontId="28" fillId="0" borderId="71" xfId="0" applyFont="1" applyBorder="1" applyAlignment="1">
      <alignment horizontal="left" vertical="center" wrapText="1"/>
    </xf>
    <xf numFmtId="0" fontId="27" fillId="0" borderId="15" xfId="0" applyFont="1" applyBorder="1" applyAlignment="1">
      <alignment horizontal="center" vertical="center" wrapText="1"/>
    </xf>
    <xf numFmtId="0" fontId="27" fillId="0" borderId="71" xfId="0" applyFont="1" applyBorder="1" applyAlignment="1">
      <alignment horizontal="justify" vertical="center" wrapText="1"/>
    </xf>
    <xf numFmtId="0" fontId="27" fillId="0" borderId="72" xfId="0" applyFont="1" applyBorder="1" applyAlignment="1">
      <alignment horizontal="justify" vertical="center" wrapText="1"/>
    </xf>
    <xf numFmtId="0" fontId="47" fillId="0" borderId="0" xfId="0" applyFont="1" applyAlignment="1">
      <alignment vertical="top" wrapText="1"/>
    </xf>
    <xf numFmtId="0" fontId="27" fillId="0" borderId="16" xfId="0" applyFont="1" applyBorder="1" applyAlignment="1">
      <alignment horizontal="justify" vertical="center" wrapText="1"/>
    </xf>
    <xf numFmtId="0" fontId="27" fillId="0" borderId="15" xfId="0" applyFont="1" applyBorder="1" applyAlignment="1">
      <alignment horizontal="justify" vertical="center" wrapText="1"/>
    </xf>
    <xf numFmtId="0" fontId="27" fillId="0" borderId="14" xfId="0" applyFont="1" applyBorder="1" applyAlignment="1">
      <alignment vertical="center" wrapText="1"/>
    </xf>
    <xf numFmtId="0" fontId="32" fillId="0" borderId="0" xfId="0" applyFont="1"/>
    <xf numFmtId="0" fontId="32" fillId="0" borderId="0" xfId="0" applyFont="1" applyAlignment="1">
      <alignment horizontal="center"/>
    </xf>
    <xf numFmtId="0" fontId="22" fillId="36" borderId="0" xfId="0" applyFont="1" applyFill="1" applyAlignment="1">
      <alignment horizontal="center" vertical="center" wrapText="1"/>
    </xf>
    <xf numFmtId="0" fontId="29" fillId="0" borderId="0" xfId="0" applyFont="1" applyAlignment="1">
      <alignment horizontal="justify" vertical="center" wrapText="1"/>
    </xf>
    <xf numFmtId="4" fontId="24" fillId="0" borderId="18" xfId="0" applyNumberFormat="1" applyFont="1" applyBorder="1" applyAlignment="1">
      <alignment horizontal="left" vertical="center" wrapText="1"/>
    </xf>
    <xf numFmtId="4" fontId="24" fillId="0" borderId="19" xfId="0" applyNumberFormat="1" applyFont="1" applyBorder="1" applyAlignment="1">
      <alignment horizontal="left" vertical="center" wrapText="1"/>
    </xf>
    <xf numFmtId="165" fontId="22" fillId="0" borderId="0" xfId="0" applyNumberFormat="1" applyFont="1" applyAlignment="1">
      <alignment vertical="center"/>
    </xf>
    <xf numFmtId="0" fontId="28" fillId="0" borderId="16" xfId="0" applyFont="1" applyBorder="1" applyAlignment="1">
      <alignment horizontal="justify" vertical="center" wrapText="1"/>
    </xf>
    <xf numFmtId="0" fontId="28" fillId="0" borderId="15" xfId="0" applyFont="1" applyBorder="1" applyAlignment="1">
      <alignment horizontal="justify" vertical="center" wrapText="1"/>
    </xf>
    <xf numFmtId="0" fontId="27" fillId="0" borderId="14" xfId="0" applyFont="1" applyBorder="1" applyAlignment="1">
      <alignment horizontal="justify" vertical="center" wrapText="1"/>
    </xf>
    <xf numFmtId="0" fontId="29" fillId="0" borderId="89" xfId="0" applyFont="1" applyBorder="1" applyAlignment="1">
      <alignment vertical="top" wrapText="1"/>
    </xf>
    <xf numFmtId="0" fontId="22" fillId="0" borderId="88" xfId="0" applyFont="1" applyBorder="1" applyAlignment="1">
      <alignment vertical="top" wrapText="1"/>
    </xf>
    <xf numFmtId="0" fontId="23" fillId="0" borderId="89" xfId="0" applyFont="1" applyBorder="1" applyAlignment="1">
      <alignment vertical="top" wrapText="1"/>
    </xf>
    <xf numFmtId="0" fontId="29" fillId="0" borderId="77" xfId="0" applyFont="1" applyBorder="1" applyAlignment="1">
      <alignment horizontal="center" vertical="top" wrapText="1"/>
    </xf>
    <xf numFmtId="0" fontId="29" fillId="0" borderId="76" xfId="0" applyFont="1" applyBorder="1" applyAlignment="1">
      <alignment horizontal="center" vertical="top" wrapText="1"/>
    </xf>
    <xf numFmtId="0" fontId="22" fillId="0" borderId="88" xfId="0" applyFont="1" applyBorder="1" applyAlignment="1">
      <alignment horizontal="justify" vertical="top" wrapText="1"/>
    </xf>
    <xf numFmtId="0" fontId="29" fillId="0" borderId="96" xfId="0" applyFont="1" applyBorder="1" applyAlignment="1">
      <alignment horizontal="justify" vertical="top" wrapText="1"/>
    </xf>
    <xf numFmtId="0" fontId="22" fillId="0" borderId="95" xfId="0" applyFont="1" applyBorder="1" applyAlignment="1">
      <alignment horizontal="justify" vertical="top" wrapText="1"/>
    </xf>
    <xf numFmtId="0" fontId="29" fillId="35" borderId="94" xfId="0" applyFont="1" applyFill="1" applyBorder="1" applyAlignment="1">
      <alignment horizontal="center" vertical="center" wrapText="1"/>
    </xf>
    <xf numFmtId="0" fontId="29" fillId="35" borderId="87" xfId="0" applyFont="1" applyFill="1" applyBorder="1" applyAlignment="1">
      <alignment horizontal="center" vertical="center" wrapText="1"/>
    </xf>
    <xf numFmtId="0" fontId="29" fillId="35" borderId="93" xfId="0" applyFont="1" applyFill="1" applyBorder="1" applyAlignment="1">
      <alignment horizontal="center" vertical="center" wrapText="1"/>
    </xf>
    <xf numFmtId="0" fontId="29" fillId="35" borderId="92" xfId="0" applyFont="1" applyFill="1" applyBorder="1" applyAlignment="1">
      <alignment horizontal="center" vertical="center" wrapText="1"/>
    </xf>
    <xf numFmtId="0" fontId="29" fillId="35" borderId="75" xfId="0" applyFont="1" applyFill="1" applyBorder="1" applyAlignment="1">
      <alignment horizontal="center" vertical="center" wrapText="1"/>
    </xf>
    <xf numFmtId="0" fontId="29" fillId="35" borderId="74" xfId="0" applyFont="1" applyFill="1" applyBorder="1" applyAlignment="1">
      <alignment horizontal="center" vertical="center" wrapText="1"/>
    </xf>
    <xf numFmtId="0" fontId="29" fillId="35" borderId="91" xfId="0" applyFont="1" applyFill="1" applyBorder="1" applyAlignment="1">
      <alignment horizontal="center" vertical="center" wrapText="1"/>
    </xf>
    <xf numFmtId="0" fontId="29" fillId="35" borderId="90" xfId="0" applyFont="1" applyFill="1" applyBorder="1" applyAlignment="1">
      <alignment horizontal="center" vertical="center" wrapText="1"/>
    </xf>
    <xf numFmtId="0" fontId="29" fillId="35" borderId="73" xfId="0" applyFont="1" applyFill="1" applyBorder="1" applyAlignment="1">
      <alignment horizontal="center" vertical="center" wrapText="1"/>
    </xf>
    <xf numFmtId="0" fontId="29" fillId="0" borderId="89" xfId="0" applyFont="1" applyBorder="1" applyAlignment="1">
      <alignment horizontal="justify" vertical="center" wrapText="1"/>
    </xf>
    <xf numFmtId="0" fontId="22" fillId="0" borderId="88" xfId="0" applyFont="1" applyBorder="1" applyAlignment="1">
      <alignment horizontal="center" vertical="center" wrapText="1"/>
    </xf>
    <xf numFmtId="0" fontId="29" fillId="35" borderId="77" xfId="0" applyFont="1" applyFill="1" applyBorder="1" applyAlignment="1">
      <alignment horizontal="center" vertical="center"/>
    </xf>
    <xf numFmtId="0" fontId="29" fillId="35" borderId="75" xfId="0" applyFont="1" applyFill="1" applyBorder="1" applyAlignment="1">
      <alignment horizontal="center" vertical="center"/>
    </xf>
    <xf numFmtId="0" fontId="29" fillId="35" borderId="74" xfId="0" applyFont="1" applyFill="1" applyBorder="1" applyAlignment="1">
      <alignment horizontal="center" vertical="center"/>
    </xf>
    <xf numFmtId="0" fontId="29" fillId="35" borderId="86" xfId="0" applyFont="1" applyFill="1" applyBorder="1" applyAlignment="1">
      <alignment horizontal="center" vertical="center"/>
    </xf>
    <xf numFmtId="0" fontId="29" fillId="35" borderId="74" xfId="0" applyFont="1" applyFill="1" applyBorder="1" applyAlignment="1">
      <alignment horizontal="center" vertical="center" wrapText="1"/>
    </xf>
    <xf numFmtId="0" fontId="29" fillId="35" borderId="85" xfId="0" applyFont="1" applyFill="1" applyBorder="1" applyAlignment="1">
      <alignment horizontal="center" vertical="center" wrapText="1"/>
    </xf>
    <xf numFmtId="0" fontId="29" fillId="0" borderId="84" xfId="0" applyFont="1" applyBorder="1" applyAlignment="1">
      <alignment horizontal="justify" vertical="top" wrapText="1"/>
    </xf>
    <xf numFmtId="0" fontId="22" fillId="0" borderId="83" xfId="0" applyFont="1" applyBorder="1" applyAlignment="1">
      <alignment horizontal="center" vertical="top" wrapText="1"/>
    </xf>
    <xf numFmtId="0" fontId="29" fillId="0" borderId="82" xfId="0" applyFont="1" applyBorder="1" applyAlignment="1">
      <alignment horizontal="justify" vertical="top" wrapText="1"/>
    </xf>
    <xf numFmtId="0" fontId="29" fillId="0" borderId="81" xfId="0" applyFont="1" applyBorder="1" applyAlignment="1">
      <alignment horizontal="justify" vertical="top" wrapText="1"/>
    </xf>
    <xf numFmtId="0" fontId="29" fillId="0" borderId="81" xfId="0" applyFont="1" applyBorder="1" applyAlignment="1">
      <alignment horizontal="justify" vertical="top" wrapText="1"/>
    </xf>
    <xf numFmtId="0" fontId="22" fillId="0" borderId="81" xfId="0" applyFont="1" applyBorder="1" applyAlignment="1">
      <alignment vertical="top" wrapText="1"/>
    </xf>
    <xf numFmtId="4" fontId="22" fillId="0" borderId="81" xfId="0" applyNumberFormat="1" applyFont="1" applyBorder="1" applyAlignment="1">
      <alignment vertical="top" wrapText="1"/>
    </xf>
    <xf numFmtId="4" fontId="22" fillId="0" borderId="81" xfId="0" applyNumberFormat="1" applyFont="1" applyBorder="1" applyAlignment="1">
      <alignment horizontal="center" vertical="top" wrapText="1"/>
    </xf>
    <xf numFmtId="4" fontId="22" fillId="0" borderId="81" xfId="0" applyNumberFormat="1" applyFont="1" applyFill="1" applyBorder="1" applyAlignment="1">
      <alignment horizontal="center" vertical="top" wrapText="1"/>
    </xf>
    <xf numFmtId="0" fontId="22" fillId="0" borderId="80" xfId="0" applyFont="1" applyBorder="1" applyAlignment="1">
      <alignment horizontal="center" vertical="top" wrapText="1"/>
    </xf>
    <xf numFmtId="0" fontId="29" fillId="0" borderId="77" xfId="0" applyFont="1" applyFill="1" applyBorder="1" applyAlignment="1">
      <alignment horizontal="justify" vertical="top" wrapText="1"/>
    </xf>
    <xf numFmtId="0" fontId="29" fillId="0" borderId="76" xfId="0" applyFont="1" applyFill="1" applyBorder="1" applyAlignment="1">
      <alignment horizontal="justify" vertical="top" wrapText="1"/>
    </xf>
    <xf numFmtId="0" fontId="29" fillId="0" borderId="79" xfId="0" applyFont="1" applyFill="1" applyBorder="1" applyAlignment="1">
      <alignment horizontal="justify" vertical="top" wrapText="1"/>
    </xf>
    <xf numFmtId="0" fontId="29" fillId="0" borderId="78" xfId="0" applyFont="1" applyFill="1" applyBorder="1" applyAlignment="1">
      <alignment horizontal="justify" vertical="top" wrapText="1"/>
    </xf>
    <xf numFmtId="0" fontId="29" fillId="0" borderId="75" xfId="0" applyFont="1" applyFill="1" applyBorder="1" applyAlignment="1">
      <alignment horizontal="justify" vertical="top" wrapText="1"/>
    </xf>
    <xf numFmtId="0" fontId="29" fillId="0" borderId="74" xfId="0" applyFont="1" applyFill="1" applyBorder="1" applyAlignment="1">
      <alignment horizontal="justify" vertical="top" wrapText="1"/>
    </xf>
    <xf numFmtId="0" fontId="29" fillId="0" borderId="73" xfId="0" applyFont="1" applyFill="1" applyBorder="1" applyAlignment="1">
      <alignment horizontal="justify" vertical="top" wrapText="1"/>
    </xf>
    <xf numFmtId="0" fontId="33" fillId="0" borderId="0" xfId="43" applyFont="1" applyFill="1"/>
    <xf numFmtId="0" fontId="29" fillId="0" borderId="97" xfId="0" applyFont="1" applyBorder="1" applyAlignment="1">
      <alignment horizontal="justify" vertical="top" wrapText="1"/>
    </xf>
    <xf numFmtId="0" fontId="29" fillId="0" borderId="98" xfId="0" applyFont="1" applyBorder="1" applyAlignment="1">
      <alignment horizontal="justify" vertical="top" wrapText="1"/>
    </xf>
    <xf numFmtId="0" fontId="29" fillId="0" borderId="99" xfId="0" applyFont="1" applyBorder="1" applyAlignment="1">
      <alignment horizontal="justify" vertical="top" wrapText="1"/>
    </xf>
    <xf numFmtId="0" fontId="29" fillId="0" borderId="100" xfId="0" applyFont="1" applyBorder="1" applyAlignment="1">
      <alignment horizontal="justify" vertical="top" wrapText="1"/>
    </xf>
    <xf numFmtId="0" fontId="29" fillId="0" borderId="101" xfId="0" applyFont="1" applyBorder="1" applyAlignment="1">
      <alignment horizontal="justify" vertical="top" wrapText="1"/>
    </xf>
    <xf numFmtId="0" fontId="29" fillId="0" borderId="102" xfId="0" applyFont="1" applyBorder="1" applyAlignment="1">
      <alignment horizontal="justify" vertical="top" wrapText="1"/>
    </xf>
    <xf numFmtId="43" fontId="22" fillId="0" borderId="0" xfId="42" applyFont="1" applyAlignment="1">
      <alignment vertical="top" wrapText="1"/>
    </xf>
    <xf numFmtId="43" fontId="22" fillId="0" borderId="0" xfId="42" applyNumberFormat="1" applyFont="1" applyAlignment="1">
      <alignment vertical="top" wrapText="1"/>
    </xf>
    <xf numFmtId="43" fontId="0" fillId="0" borderId="0" xfId="42" applyNumberFormat="1" applyFont="1"/>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ustomBuiltin="1"/>
    <cellStyle name="Normal 2 2" xfId="43"/>
    <cellStyle name="Normal 2 2 2" xfId="44"/>
    <cellStyle name="Normal 3 2" xfId="45"/>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4.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externalLink" Target="externalLinks/externalLink14.xml"/><Relationship Id="rId134" Type="http://schemas.openxmlformats.org/officeDocument/2006/relationships/externalLink" Target="externalLinks/externalLink30.xml"/><Relationship Id="rId139" Type="http://schemas.openxmlformats.org/officeDocument/2006/relationships/externalLink" Target="externalLinks/externalLink3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externalLink" Target="externalLinks/externalLink20.xml"/><Relationship Id="rId129" Type="http://schemas.openxmlformats.org/officeDocument/2006/relationships/externalLink" Target="externalLinks/externalLink2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6.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0.xml"/><Relationship Id="rId119" Type="http://schemas.openxmlformats.org/officeDocument/2006/relationships/externalLink" Target="externalLinks/externalLink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6.xml"/><Relationship Id="rId135" Type="http://schemas.openxmlformats.org/officeDocument/2006/relationships/externalLink" Target="externalLinks/externalLink3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6.xml"/><Relationship Id="rId125" Type="http://schemas.openxmlformats.org/officeDocument/2006/relationships/externalLink" Target="externalLinks/externalLink21.xml"/><Relationship Id="rId141" Type="http://schemas.openxmlformats.org/officeDocument/2006/relationships/externalLink" Target="externalLinks/externalLink37.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 Id="rId131" Type="http://schemas.openxmlformats.org/officeDocument/2006/relationships/externalLink" Target="externalLinks/externalLink27.xml"/><Relationship Id="rId136" Type="http://schemas.openxmlformats.org/officeDocument/2006/relationships/externalLink" Target="externalLinks/externalLink3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externalLink" Target="externalLinks/externalLink22.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7.xml"/><Relationship Id="rId142" Type="http://schemas.openxmlformats.org/officeDocument/2006/relationships/externalLink" Target="externalLinks/externalLink3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2.xml"/><Relationship Id="rId13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externalLink" Target="externalLinks/externalLink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8.xml"/><Relationship Id="rId14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externalLink" Target="externalLinks/externalLink2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9.xml"/><Relationship Id="rId14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triana_carcano/Documents/Jefatura%20de%20Departamento/4.%20Trimestrales/Trimestrales%202019/2T/G&#233;nero/Finales/Anexo%20XVIII_%20Avance%20de%20PP%20con%20Erogaciones%20para%20la%20Igualdad_2T%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Financiero"/>
      <sheetName val="4 E015"/>
      <sheetName val="4 P006"/>
      <sheetName val="4 P021"/>
      <sheetName val="4 P022"/>
      <sheetName val="4 P023"/>
      <sheetName val="4 P024"/>
      <sheetName val="5 E002"/>
      <sheetName val="5 M001"/>
      <sheetName val="5 P005"/>
      <sheetName val="6 M001"/>
      <sheetName val="7 A900"/>
      <sheetName val="8 P001"/>
      <sheetName val="8 S257"/>
      <sheetName val="8 S259"/>
      <sheetName val="8 S260"/>
      <sheetName val="8 U024"/>
      <sheetName val="9 P001"/>
      <sheetName val="10 M001"/>
      <sheetName val="10 S020"/>
      <sheetName val="10 S021"/>
      <sheetName val="10 U006"/>
      <sheetName val="11 E010"/>
      <sheetName val="11 E021"/>
      <sheetName val="11 E032"/>
      <sheetName val="11 S243"/>
      <sheetName val="11 S244"/>
      <sheetName val="11 S247"/>
      <sheetName val="11 S267"/>
      <sheetName val="11 S271"/>
      <sheetName val="11 U084"/>
      <sheetName val="11 U280"/>
      <sheetName val="12 E010"/>
      <sheetName val="12 E022"/>
      <sheetName val="12 E023"/>
      <sheetName val="12 E025"/>
      <sheetName val="12 E036"/>
      <sheetName val="12 M001"/>
      <sheetName val="12 O001"/>
      <sheetName val="12 P012"/>
      <sheetName val="12 P016"/>
      <sheetName val="12 P018"/>
      <sheetName val="12 P020"/>
      <sheetName val="12 S174"/>
      <sheetName val="13 A006"/>
      <sheetName val="14 E002"/>
      <sheetName val="14 E003"/>
      <sheetName val="14 S043"/>
      <sheetName val="15 M001"/>
      <sheetName val="15 S273"/>
      <sheetName val="16 P002"/>
      <sheetName val="16 S046"/>
      <sheetName val="16 S219"/>
      <sheetName val="17 E002"/>
      <sheetName val="17 E003"/>
      <sheetName val="17 E009"/>
      <sheetName val="17 E011"/>
      <sheetName val="17 E013"/>
      <sheetName val="17 M001"/>
      <sheetName val="18 E568"/>
      <sheetName val="18 G003"/>
      <sheetName val="18 P008"/>
      <sheetName val="19 J014"/>
      <sheetName val="20 E016"/>
      <sheetName val="20 S017"/>
      <sheetName val="20 S070"/>
      <sheetName val="20 S155"/>
      <sheetName val="20 S174"/>
      <sheetName val="20 S176"/>
      <sheetName val="21 P001"/>
      <sheetName val="22 M001"/>
      <sheetName val="22 R003"/>
      <sheetName val="22 R008"/>
      <sheetName val="22 R009"/>
      <sheetName val="22 R010"/>
      <sheetName val="22 R011"/>
      <sheetName val="35 E013"/>
      <sheetName val="35 M001"/>
      <sheetName val="38 F002"/>
      <sheetName val="38 S190"/>
      <sheetName val="40 P002"/>
      <sheetName val="43 M001"/>
      <sheetName val="45 G001"/>
      <sheetName val="45 G002"/>
      <sheetName val="45 M001"/>
      <sheetName val="47 E033"/>
      <sheetName val="47 M001"/>
      <sheetName val="47 O001"/>
      <sheetName val="47 P010"/>
      <sheetName val="47 S010"/>
      <sheetName val="47 S249"/>
      <sheetName val="47 U011"/>
      <sheetName val="48 E011"/>
      <sheetName val="48 S243"/>
      <sheetName val="50 E001"/>
      <sheetName val="50 E007"/>
      <sheetName val="50 E011"/>
      <sheetName val="51 E036"/>
      <sheetName val="51 E043"/>
      <sheetName val="52 M001"/>
      <sheetName val="53 F5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3"/>
  <sheetViews>
    <sheetView showGridLines="0" tabSelected="1" view="pageBreakPreview" zoomScaleNormal="100" zoomScaleSheetLayoutView="100" workbookViewId="0">
      <selection sqref="A1:D1"/>
    </sheetView>
  </sheetViews>
  <sheetFormatPr baseColWidth="10" defaultRowHeight="18" x14ac:dyDescent="0.35"/>
  <cols>
    <col min="1" max="1" width="3.375" style="57" customWidth="1"/>
    <col min="2" max="2" width="3.875" style="57" customWidth="1"/>
    <col min="3" max="3" width="50.5" style="57" customWidth="1"/>
    <col min="4" max="4" width="16.5" style="57" customWidth="1"/>
    <col min="5" max="5" width="14.625" style="57" customWidth="1"/>
    <col min="6" max="7" width="13.875" style="57" customWidth="1"/>
    <col min="8" max="8" width="1.25" style="57" customWidth="1"/>
    <col min="9" max="10" width="13.875" style="57" customWidth="1"/>
    <col min="11" max="11" width="14.125" style="57" customWidth="1"/>
    <col min="12" max="12" width="15.25" style="57" customWidth="1"/>
    <col min="13" max="13" width="2.875" style="57" customWidth="1"/>
    <col min="14" max="16384" width="11" style="57"/>
  </cols>
  <sheetData>
    <row r="1" spans="1:16" ht="49.5" customHeight="1" x14ac:dyDescent="0.35">
      <c r="A1" s="123" t="s">
        <v>2389</v>
      </c>
      <c r="B1" s="123"/>
      <c r="C1" s="123"/>
      <c r="D1" s="123"/>
      <c r="E1" s="81" t="s">
        <v>2388</v>
      </c>
      <c r="F1" s="304"/>
      <c r="G1" s="304"/>
      <c r="H1" s="304"/>
      <c r="I1" s="304"/>
      <c r="J1" s="304"/>
      <c r="K1" s="304"/>
      <c r="L1" s="304"/>
      <c r="M1" s="304"/>
      <c r="N1" s="304"/>
      <c r="O1" s="304"/>
      <c r="P1" s="304"/>
    </row>
    <row r="3" spans="1:16" ht="30.75" customHeight="1" thickBot="1" x14ac:dyDescent="0.4">
      <c r="B3" s="124" t="s">
        <v>2387</v>
      </c>
      <c r="C3" s="124"/>
      <c r="D3" s="124"/>
      <c r="E3" s="124"/>
      <c r="F3" s="124"/>
      <c r="G3" s="124"/>
      <c r="H3" s="124"/>
      <c r="I3" s="124"/>
      <c r="J3" s="124"/>
      <c r="K3" s="124"/>
      <c r="L3" s="124"/>
    </row>
    <row r="4" spans="1:16" ht="8.25" customHeight="1" x14ac:dyDescent="0.35">
      <c r="B4" s="80"/>
      <c r="C4" s="80"/>
      <c r="D4" s="80"/>
      <c r="E4" s="80"/>
      <c r="F4" s="80"/>
      <c r="G4" s="80"/>
      <c r="H4" s="80"/>
      <c r="I4" s="80"/>
      <c r="J4" s="80"/>
      <c r="K4" s="80"/>
      <c r="L4" s="80"/>
    </row>
    <row r="5" spans="1:16" ht="45.75" customHeight="1" x14ac:dyDescent="0.35">
      <c r="B5" s="118" t="s">
        <v>2386</v>
      </c>
      <c r="C5" s="118"/>
      <c r="D5" s="118"/>
      <c r="E5" s="118"/>
      <c r="F5" s="118"/>
      <c r="G5" s="118"/>
      <c r="H5" s="79"/>
      <c r="I5" s="119" t="str">
        <f>"Avances en "&amp;TEXT(I10+J10+K10+L10,"#,##0")&amp;" indicadores"&amp;CHAR(10)&amp;"por rangos de porcentaje"</f>
        <v>Avances en 254 indicadores
por rangos de porcentaje</v>
      </c>
      <c r="J5" s="118"/>
      <c r="K5" s="118"/>
      <c r="L5" s="118"/>
    </row>
    <row r="6" spans="1:16" ht="24" customHeight="1" x14ac:dyDescent="0.35">
      <c r="B6" s="121" t="s">
        <v>3</v>
      </c>
      <c r="C6" s="121"/>
      <c r="D6" s="120" t="s">
        <v>2385</v>
      </c>
      <c r="E6" s="120" t="s">
        <v>2384</v>
      </c>
      <c r="F6" s="120" t="s">
        <v>2383</v>
      </c>
      <c r="G6" s="120" t="s">
        <v>2382</v>
      </c>
      <c r="H6" s="77"/>
      <c r="I6" s="120" t="s">
        <v>2381</v>
      </c>
      <c r="J6" s="120" t="s">
        <v>2380</v>
      </c>
      <c r="K6" s="120" t="s">
        <v>2379</v>
      </c>
      <c r="L6" s="121" t="s">
        <v>2378</v>
      </c>
    </row>
    <row r="7" spans="1:16" s="76" customFormat="1" ht="35.25" customHeight="1" x14ac:dyDescent="0.2">
      <c r="A7" s="78"/>
      <c r="B7" s="121"/>
      <c r="C7" s="121"/>
      <c r="D7" s="120"/>
      <c r="E7" s="120"/>
      <c r="F7" s="120"/>
      <c r="G7" s="120"/>
      <c r="H7" s="77"/>
      <c r="I7" s="120"/>
      <c r="J7" s="121"/>
      <c r="K7" s="121"/>
      <c r="L7" s="121"/>
    </row>
    <row r="8" spans="1:16" s="70" customFormat="1" ht="8.25" customHeight="1" thickBot="1" x14ac:dyDescent="0.25">
      <c r="A8" s="73"/>
      <c r="B8" s="74"/>
      <c r="C8" s="74"/>
      <c r="D8" s="75"/>
      <c r="E8" s="75"/>
      <c r="F8" s="75"/>
      <c r="G8" s="75"/>
      <c r="H8" s="75"/>
      <c r="I8" s="75"/>
      <c r="J8" s="74"/>
      <c r="K8" s="74"/>
      <c r="L8" s="74"/>
    </row>
    <row r="9" spans="1:16" s="70" customFormat="1" ht="8.25" customHeight="1" thickBot="1" x14ac:dyDescent="0.25">
      <c r="A9" s="73"/>
      <c r="B9" s="71"/>
      <c r="C9" s="71"/>
      <c r="D9" s="72"/>
      <c r="E9" s="72"/>
      <c r="F9" s="72"/>
      <c r="G9" s="72"/>
      <c r="H9" s="72"/>
      <c r="I9" s="72"/>
      <c r="J9" s="71"/>
      <c r="K9" s="71"/>
      <c r="L9" s="71"/>
    </row>
    <row r="10" spans="1:16" x14ac:dyDescent="0.35">
      <c r="B10" s="122" t="s">
        <v>2377</v>
      </c>
      <c r="C10" s="122"/>
      <c r="D10" s="67">
        <f t="shared" ref="D10:L10" si="0">SUM(D12:D41)</f>
        <v>422</v>
      </c>
      <c r="E10" s="67">
        <f t="shared" si="0"/>
        <v>132</v>
      </c>
      <c r="F10" s="67">
        <f t="shared" si="0"/>
        <v>254</v>
      </c>
      <c r="G10" s="67">
        <f t="shared" si="0"/>
        <v>36</v>
      </c>
      <c r="H10" s="69">
        <f t="shared" si="0"/>
        <v>0</v>
      </c>
      <c r="I10" s="67">
        <f t="shared" si="0"/>
        <v>57</v>
      </c>
      <c r="J10" s="67">
        <f t="shared" si="0"/>
        <v>49</v>
      </c>
      <c r="K10" s="68">
        <f t="shared" si="0"/>
        <v>54</v>
      </c>
      <c r="L10" s="68">
        <f t="shared" si="0"/>
        <v>94</v>
      </c>
    </row>
    <row r="11" spans="1:16" x14ac:dyDescent="0.35">
      <c r="B11" s="122" t="s">
        <v>2376</v>
      </c>
      <c r="C11" s="122"/>
      <c r="D11" s="67"/>
      <c r="E11" s="63">
        <f>E10/$D$10*100</f>
        <v>31.279620853080569</v>
      </c>
      <c r="F11" s="63">
        <f>F10/$D$10*100</f>
        <v>60.189573459715639</v>
      </c>
      <c r="G11" s="63">
        <f>G10/$D$10*100</f>
        <v>8.5308056872037916</v>
      </c>
      <c r="H11" s="63"/>
      <c r="I11" s="67">
        <f>I10/($I$10+$J$10+$K$10+$L$10)*100</f>
        <v>22.440944881889763</v>
      </c>
      <c r="J11" s="63">
        <f>J10/($I$10+$J$10+$K$10+$L$10)*100</f>
        <v>19.291338582677163</v>
      </c>
      <c r="K11" s="63">
        <f>K10/($I$10+$J$10+$K$10+$L$10)*100</f>
        <v>21.259842519685041</v>
      </c>
      <c r="L11" s="63">
        <f>L10/($I$10+$J$10+$K$10+$L$10)*100</f>
        <v>37.00787401574803</v>
      </c>
    </row>
    <row r="12" spans="1:16" x14ac:dyDescent="0.35">
      <c r="B12" s="66">
        <v>4</v>
      </c>
      <c r="C12" s="64" t="s">
        <v>5</v>
      </c>
      <c r="D12" s="63">
        <v>21</v>
      </c>
      <c r="E12" s="63">
        <v>2</v>
      </c>
      <c r="F12" s="63">
        <v>8</v>
      </c>
      <c r="G12" s="63">
        <v>11</v>
      </c>
      <c r="H12" s="63" t="s">
        <v>46</v>
      </c>
      <c r="I12" s="63">
        <v>2</v>
      </c>
      <c r="J12" s="63">
        <v>2</v>
      </c>
      <c r="K12" s="63">
        <v>2</v>
      </c>
      <c r="L12" s="63">
        <v>2</v>
      </c>
      <c r="M12" s="59"/>
    </row>
    <row r="13" spans="1:16" x14ac:dyDescent="0.35">
      <c r="B13" s="66">
        <v>5</v>
      </c>
      <c r="C13" s="64" t="s">
        <v>194</v>
      </c>
      <c r="D13" s="63">
        <v>7</v>
      </c>
      <c r="E13" s="63">
        <v>0</v>
      </c>
      <c r="F13" s="63">
        <v>7</v>
      </c>
      <c r="G13" s="63">
        <v>0</v>
      </c>
      <c r="H13" s="63" t="s">
        <v>46</v>
      </c>
      <c r="I13" s="63">
        <v>0</v>
      </c>
      <c r="J13" s="63">
        <v>6</v>
      </c>
      <c r="K13" s="63">
        <v>1</v>
      </c>
      <c r="L13" s="63">
        <v>0</v>
      </c>
      <c r="M13" s="59"/>
    </row>
    <row r="14" spans="1:16" ht="18.75" customHeight="1" x14ac:dyDescent="0.35">
      <c r="B14" s="66">
        <v>6</v>
      </c>
      <c r="C14" s="64" t="s">
        <v>251</v>
      </c>
      <c r="D14" s="63">
        <v>5</v>
      </c>
      <c r="E14" s="63">
        <v>1</v>
      </c>
      <c r="F14" s="63">
        <v>4</v>
      </c>
      <c r="G14" s="63">
        <v>0</v>
      </c>
      <c r="H14" s="63" t="s">
        <v>46</v>
      </c>
      <c r="I14" s="63">
        <v>1</v>
      </c>
      <c r="J14" s="63">
        <v>2</v>
      </c>
      <c r="K14" s="63">
        <v>1</v>
      </c>
      <c r="L14" s="63">
        <v>0</v>
      </c>
      <c r="M14" s="59"/>
    </row>
    <row r="15" spans="1:16" x14ac:dyDescent="0.35">
      <c r="B15" s="66">
        <v>7</v>
      </c>
      <c r="C15" s="64" t="s">
        <v>291</v>
      </c>
      <c r="D15" s="63">
        <v>10</v>
      </c>
      <c r="E15" s="63">
        <v>0</v>
      </c>
      <c r="F15" s="63">
        <v>10</v>
      </c>
      <c r="G15" s="63">
        <v>0</v>
      </c>
      <c r="H15" s="63" t="s">
        <v>46</v>
      </c>
      <c r="I15" s="63">
        <v>0</v>
      </c>
      <c r="J15" s="63">
        <v>0</v>
      </c>
      <c r="K15" s="63">
        <v>0</v>
      </c>
      <c r="L15" s="63">
        <v>10</v>
      </c>
      <c r="M15" s="59"/>
    </row>
    <row r="16" spans="1:16" ht="18.75" customHeight="1" x14ac:dyDescent="0.35">
      <c r="B16" s="66">
        <v>8</v>
      </c>
      <c r="C16" s="64" t="s">
        <v>311</v>
      </c>
      <c r="D16" s="63">
        <v>14</v>
      </c>
      <c r="E16" s="63">
        <v>13</v>
      </c>
      <c r="F16" s="63">
        <v>1</v>
      </c>
      <c r="G16" s="63">
        <v>0</v>
      </c>
      <c r="H16" s="63" t="s">
        <v>46</v>
      </c>
      <c r="I16" s="63">
        <v>0</v>
      </c>
      <c r="J16" s="63">
        <v>1</v>
      </c>
      <c r="K16" s="63">
        <v>0</v>
      </c>
      <c r="L16" s="63">
        <v>0</v>
      </c>
      <c r="M16" s="59"/>
    </row>
    <row r="17" spans="2:13" x14ac:dyDescent="0.35">
      <c r="B17" s="66">
        <v>9</v>
      </c>
      <c r="C17" s="64" t="s">
        <v>403</v>
      </c>
      <c r="D17" s="63">
        <v>3</v>
      </c>
      <c r="E17" s="63">
        <v>0</v>
      </c>
      <c r="F17" s="63">
        <v>3</v>
      </c>
      <c r="G17" s="63">
        <v>0</v>
      </c>
      <c r="H17" s="63" t="s">
        <v>46</v>
      </c>
      <c r="I17" s="63">
        <v>0</v>
      </c>
      <c r="J17" s="63">
        <v>2</v>
      </c>
      <c r="K17" s="63">
        <v>0</v>
      </c>
      <c r="L17" s="63">
        <v>1</v>
      </c>
      <c r="M17" s="59"/>
    </row>
    <row r="18" spans="2:13" ht="18.75" customHeight="1" x14ac:dyDescent="0.35">
      <c r="B18" s="65">
        <v>10</v>
      </c>
      <c r="C18" s="64" t="s">
        <v>419</v>
      </c>
      <c r="D18" s="63">
        <v>5</v>
      </c>
      <c r="E18" s="63">
        <v>2</v>
      </c>
      <c r="F18" s="63">
        <v>3</v>
      </c>
      <c r="G18" s="63">
        <v>0</v>
      </c>
      <c r="H18" s="63" t="s">
        <v>46</v>
      </c>
      <c r="I18" s="63">
        <v>1</v>
      </c>
      <c r="J18" s="63">
        <v>0</v>
      </c>
      <c r="K18" s="63">
        <v>2</v>
      </c>
      <c r="L18" s="63">
        <v>0</v>
      </c>
      <c r="M18" s="59"/>
    </row>
    <row r="19" spans="2:13" x14ac:dyDescent="0.35">
      <c r="B19" s="65">
        <v>11</v>
      </c>
      <c r="C19" s="64" t="s">
        <v>488</v>
      </c>
      <c r="D19" s="63">
        <v>41</v>
      </c>
      <c r="E19" s="63">
        <v>14</v>
      </c>
      <c r="F19" s="63">
        <v>24</v>
      </c>
      <c r="G19" s="63">
        <v>3</v>
      </c>
      <c r="H19" s="63" t="s">
        <v>46</v>
      </c>
      <c r="I19" s="63">
        <v>13</v>
      </c>
      <c r="J19" s="63">
        <v>3</v>
      </c>
      <c r="K19" s="63">
        <v>2</v>
      </c>
      <c r="L19" s="63">
        <v>6</v>
      </c>
      <c r="M19" s="59"/>
    </row>
    <row r="20" spans="2:13" x14ac:dyDescent="0.35">
      <c r="B20" s="65">
        <v>12</v>
      </c>
      <c r="C20" s="64" t="s">
        <v>753</v>
      </c>
      <c r="D20" s="63">
        <v>115</v>
      </c>
      <c r="E20" s="63">
        <v>29</v>
      </c>
      <c r="F20" s="63">
        <v>84</v>
      </c>
      <c r="G20" s="63">
        <v>2</v>
      </c>
      <c r="H20" s="63" t="s">
        <v>46</v>
      </c>
      <c r="I20" s="63">
        <v>4</v>
      </c>
      <c r="J20" s="63">
        <v>7</v>
      </c>
      <c r="K20" s="63">
        <v>34</v>
      </c>
      <c r="L20" s="63">
        <v>39</v>
      </c>
      <c r="M20" s="59"/>
    </row>
    <row r="21" spans="2:13" x14ac:dyDescent="0.35">
      <c r="B21" s="65">
        <v>13</v>
      </c>
      <c r="C21" s="64" t="s">
        <v>1208</v>
      </c>
      <c r="D21" s="63">
        <v>3</v>
      </c>
      <c r="E21" s="63">
        <v>1</v>
      </c>
      <c r="F21" s="63">
        <v>2</v>
      </c>
      <c r="G21" s="63">
        <v>0</v>
      </c>
      <c r="H21" s="63" t="s">
        <v>46</v>
      </c>
      <c r="I21" s="63">
        <v>1</v>
      </c>
      <c r="J21" s="63">
        <v>1</v>
      </c>
      <c r="K21" s="63">
        <v>0</v>
      </c>
      <c r="L21" s="63">
        <v>0</v>
      </c>
      <c r="M21" s="59"/>
    </row>
    <row r="22" spans="2:13" x14ac:dyDescent="0.35">
      <c r="B22" s="65">
        <v>14</v>
      </c>
      <c r="C22" s="64" t="s">
        <v>1218</v>
      </c>
      <c r="D22" s="63">
        <v>7</v>
      </c>
      <c r="E22" s="63">
        <v>1</v>
      </c>
      <c r="F22" s="63">
        <v>4</v>
      </c>
      <c r="G22" s="63">
        <v>2</v>
      </c>
      <c r="H22" s="63" t="s">
        <v>46</v>
      </c>
      <c r="I22" s="63">
        <v>2</v>
      </c>
      <c r="J22" s="63">
        <v>1</v>
      </c>
      <c r="K22" s="63">
        <v>1</v>
      </c>
      <c r="L22" s="63">
        <v>0</v>
      </c>
      <c r="M22" s="59"/>
    </row>
    <row r="23" spans="2:13" x14ac:dyDescent="0.35">
      <c r="B23" s="65">
        <v>15</v>
      </c>
      <c r="C23" s="64" t="s">
        <v>1267</v>
      </c>
      <c r="D23" s="63">
        <v>6</v>
      </c>
      <c r="E23" s="63">
        <v>5</v>
      </c>
      <c r="F23" s="63">
        <v>0</v>
      </c>
      <c r="G23" s="63">
        <v>1</v>
      </c>
      <c r="H23" s="63" t="s">
        <v>46</v>
      </c>
      <c r="I23" s="63">
        <v>0</v>
      </c>
      <c r="J23" s="63">
        <v>0</v>
      </c>
      <c r="K23" s="63">
        <v>0</v>
      </c>
      <c r="L23" s="63">
        <v>0</v>
      </c>
      <c r="M23" s="59"/>
    </row>
    <row r="24" spans="2:13" x14ac:dyDescent="0.35">
      <c r="B24" s="65">
        <v>16</v>
      </c>
      <c r="C24" s="64" t="s">
        <v>1294</v>
      </c>
      <c r="D24" s="63">
        <v>6</v>
      </c>
      <c r="E24" s="63">
        <v>3</v>
      </c>
      <c r="F24" s="63">
        <v>3</v>
      </c>
      <c r="G24" s="63">
        <v>0</v>
      </c>
      <c r="H24" s="63" t="s">
        <v>46</v>
      </c>
      <c r="I24" s="63">
        <v>1</v>
      </c>
      <c r="J24" s="63">
        <v>2</v>
      </c>
      <c r="K24" s="63">
        <v>0</v>
      </c>
      <c r="L24" s="63">
        <v>0</v>
      </c>
      <c r="M24" s="59"/>
    </row>
    <row r="25" spans="2:13" x14ac:dyDescent="0.35">
      <c r="B25" s="65">
        <v>17</v>
      </c>
      <c r="C25" s="64" t="s">
        <v>2448</v>
      </c>
      <c r="D25" s="63">
        <v>33</v>
      </c>
      <c r="E25" s="63">
        <v>6</v>
      </c>
      <c r="F25" s="63">
        <v>24</v>
      </c>
      <c r="G25" s="63">
        <v>3</v>
      </c>
      <c r="H25" s="63" t="s">
        <v>46</v>
      </c>
      <c r="I25" s="63">
        <v>10</v>
      </c>
      <c r="J25" s="63">
        <v>5</v>
      </c>
      <c r="K25" s="63">
        <v>0</v>
      </c>
      <c r="L25" s="63">
        <v>9</v>
      </c>
      <c r="M25" s="59"/>
    </row>
    <row r="26" spans="2:13" x14ac:dyDescent="0.35">
      <c r="B26" s="65">
        <v>18</v>
      </c>
      <c r="C26" s="64" t="s">
        <v>1497</v>
      </c>
      <c r="D26" s="63">
        <v>16</v>
      </c>
      <c r="E26" s="63">
        <v>1</v>
      </c>
      <c r="F26" s="63">
        <v>8</v>
      </c>
      <c r="G26" s="63">
        <v>7</v>
      </c>
      <c r="H26" s="63" t="s">
        <v>46</v>
      </c>
      <c r="I26" s="63">
        <v>2</v>
      </c>
      <c r="J26" s="63">
        <v>1</v>
      </c>
      <c r="K26" s="63">
        <v>0</v>
      </c>
      <c r="L26" s="63">
        <v>5</v>
      </c>
      <c r="M26" s="59"/>
    </row>
    <row r="27" spans="2:13" x14ac:dyDescent="0.35">
      <c r="B27" s="65">
        <v>19</v>
      </c>
      <c r="C27" s="64" t="s">
        <v>1528</v>
      </c>
      <c r="D27" s="63">
        <v>1</v>
      </c>
      <c r="E27" s="63">
        <v>1</v>
      </c>
      <c r="F27" s="63">
        <v>0</v>
      </c>
      <c r="G27" s="63">
        <v>0</v>
      </c>
      <c r="H27" s="63" t="s">
        <v>46</v>
      </c>
      <c r="I27" s="63">
        <v>0</v>
      </c>
      <c r="J27" s="63">
        <v>0</v>
      </c>
      <c r="K27" s="63">
        <v>0</v>
      </c>
      <c r="L27" s="63">
        <v>0</v>
      </c>
      <c r="M27" s="59"/>
    </row>
    <row r="28" spans="2:13" x14ac:dyDescent="0.35">
      <c r="B28" s="65">
        <v>20</v>
      </c>
      <c r="C28" s="64" t="s">
        <v>1545</v>
      </c>
      <c r="D28" s="63">
        <v>11</v>
      </c>
      <c r="E28" s="63">
        <v>6</v>
      </c>
      <c r="F28" s="63">
        <v>3</v>
      </c>
      <c r="G28" s="63">
        <v>2</v>
      </c>
      <c r="H28" s="63" t="s">
        <v>46</v>
      </c>
      <c r="I28" s="63">
        <v>1</v>
      </c>
      <c r="J28" s="63">
        <v>0</v>
      </c>
      <c r="K28" s="63">
        <v>0</v>
      </c>
      <c r="L28" s="63">
        <v>2</v>
      </c>
      <c r="M28" s="59"/>
    </row>
    <row r="29" spans="2:13" x14ac:dyDescent="0.35">
      <c r="B29" s="65">
        <v>21</v>
      </c>
      <c r="C29" s="64" t="s">
        <v>1633</v>
      </c>
      <c r="D29" s="63">
        <v>6</v>
      </c>
      <c r="E29" s="63">
        <v>2</v>
      </c>
      <c r="F29" s="63">
        <v>3</v>
      </c>
      <c r="G29" s="63">
        <v>1</v>
      </c>
      <c r="H29" s="63" t="s">
        <v>46</v>
      </c>
      <c r="I29" s="63">
        <v>3</v>
      </c>
      <c r="J29" s="63">
        <v>0</v>
      </c>
      <c r="K29" s="63">
        <v>0</v>
      </c>
      <c r="L29" s="63">
        <v>0</v>
      </c>
      <c r="M29" s="59"/>
    </row>
    <row r="30" spans="2:13" x14ac:dyDescent="0.35">
      <c r="B30" s="65">
        <v>22</v>
      </c>
      <c r="C30" s="64" t="s">
        <v>1645</v>
      </c>
      <c r="D30" s="63">
        <v>24</v>
      </c>
      <c r="E30" s="63">
        <v>10</v>
      </c>
      <c r="F30" s="63">
        <v>13</v>
      </c>
      <c r="G30" s="63">
        <v>1</v>
      </c>
      <c r="H30" s="63" t="s">
        <v>46</v>
      </c>
      <c r="I30" s="63">
        <v>6</v>
      </c>
      <c r="J30" s="63">
        <v>1</v>
      </c>
      <c r="K30" s="63">
        <v>4</v>
      </c>
      <c r="L30" s="63">
        <v>2</v>
      </c>
      <c r="M30" s="59"/>
    </row>
    <row r="31" spans="2:13" x14ac:dyDescent="0.35">
      <c r="B31" s="65">
        <v>35</v>
      </c>
      <c r="C31" s="64" t="s">
        <v>1772</v>
      </c>
      <c r="D31" s="63">
        <v>18</v>
      </c>
      <c r="E31" s="63">
        <v>7</v>
      </c>
      <c r="F31" s="63">
        <v>11</v>
      </c>
      <c r="G31" s="63">
        <v>0</v>
      </c>
      <c r="H31" s="63" t="s">
        <v>46</v>
      </c>
      <c r="I31" s="63">
        <v>1</v>
      </c>
      <c r="J31" s="63">
        <v>2</v>
      </c>
      <c r="K31" s="63">
        <v>0</v>
      </c>
      <c r="L31" s="63">
        <v>8</v>
      </c>
      <c r="M31" s="59"/>
    </row>
    <row r="32" spans="2:13" x14ac:dyDescent="0.35">
      <c r="B32" s="65">
        <v>38</v>
      </c>
      <c r="C32" s="64" t="s">
        <v>1802</v>
      </c>
      <c r="D32" s="63">
        <v>7</v>
      </c>
      <c r="E32" s="63">
        <v>5</v>
      </c>
      <c r="F32" s="63">
        <v>2</v>
      </c>
      <c r="G32" s="63">
        <v>0</v>
      </c>
      <c r="H32" s="63" t="s">
        <v>46</v>
      </c>
      <c r="I32" s="63">
        <v>0</v>
      </c>
      <c r="J32" s="63">
        <v>1</v>
      </c>
      <c r="K32" s="63">
        <v>1</v>
      </c>
      <c r="L32" s="63">
        <v>0</v>
      </c>
      <c r="M32" s="59"/>
    </row>
    <row r="33" spans="2:13" x14ac:dyDescent="0.35">
      <c r="B33" s="65">
        <v>40</v>
      </c>
      <c r="C33" s="64" t="s">
        <v>1837</v>
      </c>
      <c r="D33" s="63">
        <v>5</v>
      </c>
      <c r="E33" s="63">
        <v>0</v>
      </c>
      <c r="F33" s="63">
        <v>5</v>
      </c>
      <c r="G33" s="63">
        <v>0</v>
      </c>
      <c r="H33" s="63" t="s">
        <v>46</v>
      </c>
      <c r="I33" s="63">
        <v>0</v>
      </c>
      <c r="J33" s="63">
        <v>5</v>
      </c>
      <c r="K33" s="63">
        <v>0</v>
      </c>
      <c r="L33" s="63">
        <v>0</v>
      </c>
      <c r="M33" s="59"/>
    </row>
    <row r="34" spans="2:13" x14ac:dyDescent="0.35">
      <c r="B34" s="65">
        <v>43</v>
      </c>
      <c r="C34" s="64" t="s">
        <v>1856</v>
      </c>
      <c r="D34" s="63">
        <v>3</v>
      </c>
      <c r="E34" s="63">
        <v>1</v>
      </c>
      <c r="F34" s="63">
        <v>2</v>
      </c>
      <c r="G34" s="63">
        <v>0</v>
      </c>
      <c r="H34" s="63" t="s">
        <v>46</v>
      </c>
      <c r="I34" s="63">
        <v>0</v>
      </c>
      <c r="J34" s="63">
        <v>0</v>
      </c>
      <c r="K34" s="63">
        <v>0</v>
      </c>
      <c r="L34" s="63">
        <v>2</v>
      </c>
      <c r="M34" s="59"/>
    </row>
    <row r="35" spans="2:13" x14ac:dyDescent="0.35">
      <c r="B35" s="65">
        <v>45</v>
      </c>
      <c r="C35" s="64" t="s">
        <v>1870</v>
      </c>
      <c r="D35" s="63">
        <v>6</v>
      </c>
      <c r="E35" s="63">
        <v>6</v>
      </c>
      <c r="F35" s="63">
        <v>0</v>
      </c>
      <c r="G35" s="63">
        <v>0</v>
      </c>
      <c r="H35" s="63" t="s">
        <v>46</v>
      </c>
      <c r="I35" s="63">
        <v>0</v>
      </c>
      <c r="J35" s="63">
        <v>0</v>
      </c>
      <c r="K35" s="63">
        <v>0</v>
      </c>
      <c r="L35" s="63">
        <v>0</v>
      </c>
      <c r="M35" s="59"/>
    </row>
    <row r="36" spans="2:13" x14ac:dyDescent="0.35">
      <c r="B36" s="65">
        <v>47</v>
      </c>
      <c r="C36" s="64" t="s">
        <v>1895</v>
      </c>
      <c r="D36" s="63">
        <v>22</v>
      </c>
      <c r="E36" s="63">
        <v>8</v>
      </c>
      <c r="F36" s="63">
        <v>13</v>
      </c>
      <c r="G36" s="63">
        <v>1</v>
      </c>
      <c r="H36" s="63" t="s">
        <v>46</v>
      </c>
      <c r="I36" s="63">
        <v>6</v>
      </c>
      <c r="J36" s="63">
        <v>5</v>
      </c>
      <c r="K36" s="63">
        <v>1</v>
      </c>
      <c r="L36" s="63">
        <v>1</v>
      </c>
      <c r="M36" s="59"/>
    </row>
    <row r="37" spans="2:13" x14ac:dyDescent="0.35">
      <c r="B37" s="65">
        <v>48</v>
      </c>
      <c r="C37" s="64" t="s">
        <v>1992</v>
      </c>
      <c r="D37" s="63">
        <v>3</v>
      </c>
      <c r="E37" s="63">
        <v>1</v>
      </c>
      <c r="F37" s="63">
        <v>2</v>
      </c>
      <c r="G37" s="63">
        <v>0</v>
      </c>
      <c r="H37" s="63" t="s">
        <v>46</v>
      </c>
      <c r="I37" s="63">
        <v>0</v>
      </c>
      <c r="J37" s="63">
        <v>0</v>
      </c>
      <c r="K37" s="63">
        <v>1</v>
      </c>
      <c r="L37" s="63">
        <v>1</v>
      </c>
      <c r="M37" s="59"/>
    </row>
    <row r="38" spans="2:13" x14ac:dyDescent="0.35">
      <c r="B38" s="65">
        <v>50</v>
      </c>
      <c r="C38" s="64" t="s">
        <v>2019</v>
      </c>
      <c r="D38" s="63">
        <v>10</v>
      </c>
      <c r="E38" s="63">
        <v>4</v>
      </c>
      <c r="F38" s="63">
        <v>6</v>
      </c>
      <c r="G38" s="63">
        <v>0</v>
      </c>
      <c r="H38" s="63" t="s">
        <v>46</v>
      </c>
      <c r="I38" s="63">
        <v>0</v>
      </c>
      <c r="J38" s="63">
        <v>0</v>
      </c>
      <c r="K38" s="63">
        <v>2</v>
      </c>
      <c r="L38" s="63">
        <v>4</v>
      </c>
      <c r="M38" s="59"/>
    </row>
    <row r="39" spans="2:13" ht="30" x14ac:dyDescent="0.35">
      <c r="B39" s="65">
        <v>51</v>
      </c>
      <c r="C39" s="64" t="s">
        <v>2072</v>
      </c>
      <c r="D39" s="63">
        <v>10</v>
      </c>
      <c r="E39" s="63">
        <v>2</v>
      </c>
      <c r="F39" s="63">
        <v>6</v>
      </c>
      <c r="G39" s="63">
        <v>2</v>
      </c>
      <c r="H39" s="63" t="s">
        <v>46</v>
      </c>
      <c r="I39" s="63">
        <v>0</v>
      </c>
      <c r="J39" s="63">
        <v>2</v>
      </c>
      <c r="K39" s="63">
        <v>2</v>
      </c>
      <c r="L39" s="63">
        <v>2</v>
      </c>
      <c r="M39" s="59"/>
    </row>
    <row r="40" spans="2:13" ht="15" customHeight="1" x14ac:dyDescent="0.35">
      <c r="B40" s="65">
        <v>52</v>
      </c>
      <c r="C40" s="64" t="s">
        <v>2375</v>
      </c>
      <c r="D40" s="63">
        <v>3</v>
      </c>
      <c r="E40" s="63">
        <v>0</v>
      </c>
      <c r="F40" s="63">
        <v>3</v>
      </c>
      <c r="G40" s="63">
        <v>0</v>
      </c>
      <c r="H40" s="63" t="s">
        <v>46</v>
      </c>
      <c r="I40" s="63">
        <v>3</v>
      </c>
      <c r="J40" s="63">
        <v>0</v>
      </c>
      <c r="K40" s="63">
        <v>0</v>
      </c>
      <c r="L40" s="63">
        <v>0</v>
      </c>
      <c r="M40" s="59"/>
    </row>
    <row r="41" spans="2:13" ht="18.75" thickBot="1" x14ac:dyDescent="0.4">
      <c r="B41" s="62">
        <v>53</v>
      </c>
      <c r="C41" s="61" t="s">
        <v>2095</v>
      </c>
      <c r="D41" s="60">
        <v>1</v>
      </c>
      <c r="E41" s="60">
        <v>1</v>
      </c>
      <c r="F41" s="60">
        <v>0</v>
      </c>
      <c r="G41" s="60">
        <v>0</v>
      </c>
      <c r="H41" s="60" t="s">
        <v>46</v>
      </c>
      <c r="I41" s="60">
        <v>0</v>
      </c>
      <c r="J41" s="60">
        <v>0</v>
      </c>
      <c r="K41" s="60">
        <v>0</v>
      </c>
      <c r="L41" s="60">
        <v>0</v>
      </c>
      <c r="M41" s="59"/>
    </row>
    <row r="42" spans="2:13" x14ac:dyDescent="0.35">
      <c r="D42" s="58"/>
    </row>
    <row r="43" spans="2:13" x14ac:dyDescent="0.35">
      <c r="D43" s="58"/>
    </row>
    <row r="44" spans="2:13" x14ac:dyDescent="0.35">
      <c r="D44" s="58"/>
    </row>
    <row r="45" spans="2:13" x14ac:dyDescent="0.35">
      <c r="D45" s="58"/>
    </row>
    <row r="46" spans="2:13" x14ac:dyDescent="0.35">
      <c r="D46" s="58"/>
    </row>
    <row r="47" spans="2:13" x14ac:dyDescent="0.35">
      <c r="D47" s="58"/>
    </row>
    <row r="48" spans="2:13" x14ac:dyDescent="0.35">
      <c r="D48" s="58"/>
    </row>
    <row r="49" spans="4:4" x14ac:dyDescent="0.35">
      <c r="D49" s="58"/>
    </row>
    <row r="50" spans="4:4" x14ac:dyDescent="0.35">
      <c r="D50" s="58"/>
    </row>
    <row r="51" spans="4:4" x14ac:dyDescent="0.35">
      <c r="D51" s="58"/>
    </row>
    <row r="52" spans="4:4" x14ac:dyDescent="0.35">
      <c r="D52" s="58"/>
    </row>
    <row r="53" spans="4:4" x14ac:dyDescent="0.35">
      <c r="D53" s="58"/>
    </row>
    <row r="54" spans="4:4" x14ac:dyDescent="0.35">
      <c r="D54" s="58"/>
    </row>
    <row r="55" spans="4:4" x14ac:dyDescent="0.35">
      <c r="D55" s="58"/>
    </row>
    <row r="56" spans="4:4" x14ac:dyDescent="0.35">
      <c r="D56" s="58"/>
    </row>
    <row r="57" spans="4:4" x14ac:dyDescent="0.35">
      <c r="D57" s="58"/>
    </row>
    <row r="58" spans="4:4" x14ac:dyDescent="0.35">
      <c r="D58" s="58"/>
    </row>
    <row r="59" spans="4:4" x14ac:dyDescent="0.35">
      <c r="D59" s="58"/>
    </row>
    <row r="60" spans="4:4" x14ac:dyDescent="0.35">
      <c r="D60" s="58"/>
    </row>
    <row r="61" spans="4:4" x14ac:dyDescent="0.35">
      <c r="D61" s="58"/>
    </row>
    <row r="62" spans="4:4" x14ac:dyDescent="0.35">
      <c r="D62" s="58"/>
    </row>
    <row r="63" spans="4:4" x14ac:dyDescent="0.35">
      <c r="D63" s="58"/>
    </row>
    <row r="64" spans="4:4" x14ac:dyDescent="0.35">
      <c r="D64" s="58"/>
    </row>
    <row r="65" spans="4:4" x14ac:dyDescent="0.35">
      <c r="D65" s="58"/>
    </row>
    <row r="66" spans="4:4" x14ac:dyDescent="0.35">
      <c r="D66" s="58"/>
    </row>
    <row r="67" spans="4:4" x14ac:dyDescent="0.35">
      <c r="D67" s="58"/>
    </row>
    <row r="68" spans="4:4" x14ac:dyDescent="0.35">
      <c r="D68" s="58"/>
    </row>
    <row r="69" spans="4:4" x14ac:dyDescent="0.35">
      <c r="D69" s="58"/>
    </row>
    <row r="70" spans="4:4" x14ac:dyDescent="0.35">
      <c r="D70" s="58"/>
    </row>
    <row r="71" spans="4:4" x14ac:dyDescent="0.35">
      <c r="D71" s="58"/>
    </row>
    <row r="72" spans="4:4" x14ac:dyDescent="0.35">
      <c r="D72" s="58"/>
    </row>
    <row r="73" spans="4:4" x14ac:dyDescent="0.35">
      <c r="D73" s="58"/>
    </row>
    <row r="74" spans="4:4" x14ac:dyDescent="0.35">
      <c r="D74" s="58"/>
    </row>
    <row r="75" spans="4:4" x14ac:dyDescent="0.35">
      <c r="D75" s="58"/>
    </row>
    <row r="76" spans="4:4" x14ac:dyDescent="0.35">
      <c r="D76" s="58"/>
    </row>
    <row r="77" spans="4:4" x14ac:dyDescent="0.35">
      <c r="D77" s="58"/>
    </row>
    <row r="78" spans="4:4" x14ac:dyDescent="0.35">
      <c r="D78" s="58"/>
    </row>
    <row r="79" spans="4:4" x14ac:dyDescent="0.35">
      <c r="D79" s="58"/>
    </row>
    <row r="80" spans="4:4" x14ac:dyDescent="0.35">
      <c r="D80" s="58"/>
    </row>
    <row r="81" spans="4:4" x14ac:dyDescent="0.35">
      <c r="D81" s="58"/>
    </row>
    <row r="82" spans="4:4" x14ac:dyDescent="0.35">
      <c r="D82" s="58"/>
    </row>
    <row r="83" spans="4:4" x14ac:dyDescent="0.35">
      <c r="D83" s="58"/>
    </row>
  </sheetData>
  <mergeCells count="15">
    <mergeCell ref="B10:C10"/>
    <mergeCell ref="B11:C11"/>
    <mergeCell ref="A1:D1"/>
    <mergeCell ref="B3:L3"/>
    <mergeCell ref="B6:C7"/>
    <mergeCell ref="D6:D7"/>
    <mergeCell ref="E6:E7"/>
    <mergeCell ref="F6:F7"/>
    <mergeCell ref="G6:G7"/>
    <mergeCell ref="I6:I7"/>
    <mergeCell ref="B5:G5"/>
    <mergeCell ref="I5:L5"/>
    <mergeCell ref="J6:J7"/>
    <mergeCell ref="K6:K7"/>
    <mergeCell ref="L6:L7"/>
  </mergeCells>
  <pageMargins left="0.7" right="0.7" top="0.75" bottom="0.75" header="0.3" footer="0.3"/>
  <pageSetup scale="44" orientation="portrait" r:id="rId1"/>
  <rowBreaks count="1" manualBreakCount="1">
    <brk id="41" max="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195</v>
      </c>
      <c r="D4" s="134" t="s">
        <v>194</v>
      </c>
      <c r="E4" s="134"/>
      <c r="F4" s="134"/>
      <c r="G4" s="134"/>
      <c r="H4" s="135"/>
      <c r="I4" s="16"/>
      <c r="J4" s="136" t="s">
        <v>6</v>
      </c>
      <c r="K4" s="134"/>
      <c r="L4" s="15" t="s">
        <v>212</v>
      </c>
      <c r="M4" s="137" t="s">
        <v>211</v>
      </c>
      <c r="N4" s="137"/>
      <c r="O4" s="137"/>
      <c r="P4" s="137"/>
      <c r="Q4" s="138"/>
      <c r="R4" s="17"/>
      <c r="S4" s="139" t="s">
        <v>2099</v>
      </c>
      <c r="T4" s="140"/>
      <c r="U4" s="140"/>
      <c r="V4" s="141" t="s">
        <v>200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204</v>
      </c>
      <c r="D6" s="143" t="s">
        <v>210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209</v>
      </c>
      <c r="M8" s="24" t="s">
        <v>208</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207</v>
      </c>
      <c r="C21" s="169"/>
      <c r="D21" s="169"/>
      <c r="E21" s="169"/>
      <c r="F21" s="169"/>
      <c r="G21" s="169"/>
      <c r="H21" s="169"/>
      <c r="I21" s="169"/>
      <c r="J21" s="169"/>
      <c r="K21" s="169"/>
      <c r="L21" s="169"/>
      <c r="M21" s="170" t="s">
        <v>204</v>
      </c>
      <c r="N21" s="170"/>
      <c r="O21" s="170" t="s">
        <v>48</v>
      </c>
      <c r="P21" s="170"/>
      <c r="Q21" s="171" t="s">
        <v>49</v>
      </c>
      <c r="R21" s="171"/>
      <c r="S21" s="33" t="s">
        <v>206</v>
      </c>
      <c r="T21" s="33" t="s">
        <v>51</v>
      </c>
      <c r="U21" s="33" t="s">
        <v>51</v>
      </c>
      <c r="V21" s="33">
        <f>+IF(ISERR(U21/T21*100),"N/A",ROUND(U21/T21*100,2))</f>
        <v>100</v>
      </c>
      <c r="W21" s="34">
        <f>+IF(ISERR(U21/S21*100),"N/A",ROUND(U21/S21*100,2))</f>
        <v>375</v>
      </c>
    </row>
    <row r="22" spans="2:27" ht="56.25" customHeight="1" thickBot="1" x14ac:dyDescent="0.25">
      <c r="B22" s="168" t="s">
        <v>205</v>
      </c>
      <c r="C22" s="169"/>
      <c r="D22" s="169"/>
      <c r="E22" s="169"/>
      <c r="F22" s="169"/>
      <c r="G22" s="169"/>
      <c r="H22" s="169"/>
      <c r="I22" s="169"/>
      <c r="J22" s="169"/>
      <c r="K22" s="169"/>
      <c r="L22" s="169"/>
      <c r="M22" s="170" t="s">
        <v>204</v>
      </c>
      <c r="N22" s="170"/>
      <c r="O22" s="170" t="s">
        <v>48</v>
      </c>
      <c r="P22" s="170"/>
      <c r="Q22" s="171" t="s">
        <v>49</v>
      </c>
      <c r="R22" s="171"/>
      <c r="S22" s="33" t="s">
        <v>203</v>
      </c>
      <c r="T22" s="33" t="s">
        <v>202</v>
      </c>
      <c r="U22" s="33" t="s">
        <v>201</v>
      </c>
      <c r="V22" s="33">
        <f>+IF(ISERR(U22/T22*100),"N/A",ROUND(U22/T22*100,2))</f>
        <v>112.82</v>
      </c>
      <c r="W22" s="34">
        <f>+IF(ISERR(U22/S22*100),"N/A",ROUND(U22/S22*100,2))</f>
        <v>14.67</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199</v>
      </c>
      <c r="F26" s="40"/>
      <c r="G26" s="40"/>
      <c r="H26" s="41"/>
      <c r="I26" s="41"/>
      <c r="J26" s="41"/>
      <c r="K26" s="41"/>
      <c r="L26" s="41"/>
      <c r="M26" s="41"/>
      <c r="N26" s="41"/>
      <c r="O26" s="41"/>
      <c r="P26" s="42"/>
      <c r="Q26" s="42"/>
      <c r="R26" s="43" t="s">
        <v>200</v>
      </c>
      <c r="S26" s="44" t="s">
        <v>10</v>
      </c>
      <c r="T26" s="42"/>
      <c r="U26" s="44" t="s">
        <v>196</v>
      </c>
      <c r="V26" s="42"/>
      <c r="W26" s="45">
        <f>+IF(ISERR(U26/R26*100),"N/A",ROUND(U26/R26*100,2))</f>
        <v>0.75</v>
      </c>
    </row>
    <row r="27" spans="2:27" ht="26.25" customHeight="1" thickBot="1" x14ac:dyDescent="0.25">
      <c r="B27" s="189" t="s">
        <v>73</v>
      </c>
      <c r="C27" s="190"/>
      <c r="D27" s="190"/>
      <c r="E27" s="46" t="s">
        <v>199</v>
      </c>
      <c r="F27" s="46"/>
      <c r="G27" s="46"/>
      <c r="H27" s="47"/>
      <c r="I27" s="47"/>
      <c r="J27" s="47"/>
      <c r="K27" s="47"/>
      <c r="L27" s="47"/>
      <c r="M27" s="47"/>
      <c r="N27" s="47"/>
      <c r="O27" s="47"/>
      <c r="P27" s="48"/>
      <c r="Q27" s="48"/>
      <c r="R27" s="49" t="s">
        <v>198</v>
      </c>
      <c r="S27" s="50" t="s">
        <v>197</v>
      </c>
      <c r="T27" s="50">
        <f>+IF(ISERR(S27/R27*100),"N/A",ROUND(S27/R27*100,2))</f>
        <v>86.12</v>
      </c>
      <c r="U27" s="50" t="s">
        <v>196</v>
      </c>
      <c r="V27" s="50">
        <f>+IF(ISERR(U27/S27*100),"N/A",ROUND(U27/S27*100,2))</f>
        <v>0.99</v>
      </c>
      <c r="W27" s="51">
        <f>+IF(ISERR(U27/R27*100),"N/A",ROUND(U27/R27*100,2))</f>
        <v>0.85</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2354</v>
      </c>
      <c r="C29" s="173"/>
      <c r="D29" s="173"/>
      <c r="E29" s="173"/>
      <c r="F29" s="173"/>
      <c r="G29" s="173"/>
      <c r="H29" s="173"/>
      <c r="I29" s="173"/>
      <c r="J29" s="173"/>
      <c r="K29" s="173"/>
      <c r="L29" s="173"/>
      <c r="M29" s="173"/>
      <c r="N29" s="173"/>
      <c r="O29" s="173"/>
      <c r="P29" s="173"/>
      <c r="Q29" s="173"/>
      <c r="R29" s="173"/>
      <c r="S29" s="173"/>
      <c r="T29" s="173"/>
      <c r="U29" s="173"/>
      <c r="V29" s="173"/>
      <c r="W29" s="174"/>
    </row>
    <row r="30" spans="2:27" ht="106.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2355</v>
      </c>
      <c r="C31" s="173"/>
      <c r="D31" s="173"/>
      <c r="E31" s="173"/>
      <c r="F31" s="173"/>
      <c r="G31" s="173"/>
      <c r="H31" s="173"/>
      <c r="I31" s="173"/>
      <c r="J31" s="173"/>
      <c r="K31" s="173"/>
      <c r="L31" s="173"/>
      <c r="M31" s="173"/>
      <c r="N31" s="173"/>
      <c r="O31" s="173"/>
      <c r="P31" s="173"/>
      <c r="Q31" s="173"/>
      <c r="R31" s="173"/>
      <c r="S31" s="173"/>
      <c r="T31" s="173"/>
      <c r="U31" s="173"/>
      <c r="V31" s="173"/>
      <c r="W31" s="174"/>
    </row>
    <row r="32" spans="2:27" ht="78.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2356</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3"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7" min="1" max="22"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2020</v>
      </c>
      <c r="D4" s="134" t="s">
        <v>2019</v>
      </c>
      <c r="E4" s="134"/>
      <c r="F4" s="134"/>
      <c r="G4" s="134"/>
      <c r="H4" s="135"/>
      <c r="I4" s="16"/>
      <c r="J4" s="136" t="s">
        <v>6</v>
      </c>
      <c r="K4" s="134"/>
      <c r="L4" s="15" t="s">
        <v>1440</v>
      </c>
      <c r="M4" s="137" t="s">
        <v>894</v>
      </c>
      <c r="N4" s="137"/>
      <c r="O4" s="137"/>
      <c r="P4" s="137"/>
      <c r="Q4" s="138"/>
      <c r="R4" s="17"/>
      <c r="S4" s="139" t="s">
        <v>2099</v>
      </c>
      <c r="T4" s="140"/>
      <c r="U4" s="140"/>
      <c r="V4" s="141" t="s">
        <v>90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2002</v>
      </c>
      <c r="D6" s="143" t="s">
        <v>2017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2016</v>
      </c>
      <c r="K8" s="24" t="s">
        <v>2015</v>
      </c>
      <c r="L8" s="24" t="s">
        <v>2044</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2043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2012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2042</v>
      </c>
      <c r="C21" s="169"/>
      <c r="D21" s="169"/>
      <c r="E21" s="169"/>
      <c r="F21" s="169"/>
      <c r="G21" s="169"/>
      <c r="H21" s="169"/>
      <c r="I21" s="169"/>
      <c r="J21" s="169"/>
      <c r="K21" s="169"/>
      <c r="L21" s="169"/>
      <c r="M21" s="170" t="s">
        <v>2002</v>
      </c>
      <c r="N21" s="170"/>
      <c r="O21" s="170" t="s">
        <v>48</v>
      </c>
      <c r="P21" s="170"/>
      <c r="Q21" s="171" t="s">
        <v>49</v>
      </c>
      <c r="R21" s="171"/>
      <c r="S21" s="33" t="s">
        <v>2041</v>
      </c>
      <c r="T21" s="33" t="s">
        <v>2041</v>
      </c>
      <c r="U21" s="33" t="s">
        <v>2040</v>
      </c>
      <c r="V21" s="33">
        <f>+IF(ISERR(U21/T21*100),"N/A",ROUND(U21/T21*100,2))</f>
        <v>97.59</v>
      </c>
      <c r="W21" s="34">
        <f>+IF(ISERR(U21/S21*100),"N/A",ROUND(U21/S21*100,2))</f>
        <v>97.59</v>
      </c>
    </row>
    <row r="22" spans="2:27" ht="56.25" customHeight="1" thickBot="1" x14ac:dyDescent="0.25">
      <c r="B22" s="168" t="s">
        <v>2039</v>
      </c>
      <c r="C22" s="169"/>
      <c r="D22" s="169"/>
      <c r="E22" s="169"/>
      <c r="F22" s="169"/>
      <c r="G22" s="169"/>
      <c r="H22" s="169"/>
      <c r="I22" s="169"/>
      <c r="J22" s="169"/>
      <c r="K22" s="169"/>
      <c r="L22" s="169"/>
      <c r="M22" s="170" t="s">
        <v>2002</v>
      </c>
      <c r="N22" s="170"/>
      <c r="O22" s="170" t="s">
        <v>1883</v>
      </c>
      <c r="P22" s="170"/>
      <c r="Q22" s="171" t="s">
        <v>49</v>
      </c>
      <c r="R22" s="171"/>
      <c r="S22" s="33" t="s">
        <v>2038</v>
      </c>
      <c r="T22" s="33" t="s">
        <v>2038</v>
      </c>
      <c r="U22" s="33" t="s">
        <v>858</v>
      </c>
      <c r="V22" s="33">
        <f>+IF(ISERR(U22/T22*100),"N/A",ROUND(U22/T22*100,2))</f>
        <v>88.57</v>
      </c>
      <c r="W22" s="34">
        <f>+IF(ISERR(U22/S22*100),"N/A",ROUND(U22/S22*100,2))</f>
        <v>88.57</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2000</v>
      </c>
      <c r="F26" s="40"/>
      <c r="G26" s="40"/>
      <c r="H26" s="41"/>
      <c r="I26" s="41"/>
      <c r="J26" s="41"/>
      <c r="K26" s="41"/>
      <c r="L26" s="41"/>
      <c r="M26" s="41"/>
      <c r="N26" s="41"/>
      <c r="O26" s="41"/>
      <c r="P26" s="42"/>
      <c r="Q26" s="42"/>
      <c r="R26" s="43" t="s">
        <v>87</v>
      </c>
      <c r="S26" s="44" t="s">
        <v>10</v>
      </c>
      <c r="T26" s="42"/>
      <c r="U26" s="44" t="s">
        <v>90</v>
      </c>
      <c r="V26" s="42"/>
      <c r="W26" s="45" t="str">
        <f>+IF(ISERR(U26/R26*100),"N/A",ROUND(U26/R26*100,2))</f>
        <v>N/A</v>
      </c>
    </row>
    <row r="27" spans="2:27" ht="26.25" customHeight="1" thickBot="1" x14ac:dyDescent="0.25">
      <c r="B27" s="189" t="s">
        <v>73</v>
      </c>
      <c r="C27" s="190"/>
      <c r="D27" s="190"/>
      <c r="E27" s="46" t="s">
        <v>2000</v>
      </c>
      <c r="F27" s="46"/>
      <c r="G27" s="46"/>
      <c r="H27" s="47"/>
      <c r="I27" s="47"/>
      <c r="J27" s="47"/>
      <c r="K27" s="47"/>
      <c r="L27" s="47"/>
      <c r="M27" s="47"/>
      <c r="N27" s="47"/>
      <c r="O27" s="47"/>
      <c r="P27" s="48"/>
      <c r="Q27" s="48"/>
      <c r="R27" s="49" t="s">
        <v>87</v>
      </c>
      <c r="S27" s="50" t="s">
        <v>90</v>
      </c>
      <c r="T27" s="50" t="str">
        <f>+IF(ISERR(S27/R27*100),"N/A",ROUND(S27/R27*100,2))</f>
        <v>N/A</v>
      </c>
      <c r="U27" s="50" t="s">
        <v>90</v>
      </c>
      <c r="V27" s="50" t="str">
        <f>+IF(ISERR(U27/S27*100),"N/A",ROUND(U27/S27*100,2))</f>
        <v>N/A</v>
      </c>
      <c r="W27" s="51" t="str">
        <f>+IF(ISERR(U27/R27*100),"N/A",ROUND(U27/R27*100,2))</f>
        <v>N/A</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2109</v>
      </c>
      <c r="C29" s="173"/>
      <c r="D29" s="173"/>
      <c r="E29" s="173"/>
      <c r="F29" s="173"/>
      <c r="G29" s="173"/>
      <c r="H29" s="173"/>
      <c r="I29" s="173"/>
      <c r="J29" s="173"/>
      <c r="K29" s="173"/>
      <c r="L29" s="173"/>
      <c r="M29" s="173"/>
      <c r="N29" s="173"/>
      <c r="O29" s="173"/>
      <c r="P29" s="173"/>
      <c r="Q29" s="173"/>
      <c r="R29" s="173"/>
      <c r="S29" s="173"/>
      <c r="T29" s="173"/>
      <c r="U29" s="173"/>
      <c r="V29" s="173"/>
      <c r="W29" s="174"/>
    </row>
    <row r="30" spans="2:27" ht="42"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2110</v>
      </c>
      <c r="C31" s="173"/>
      <c r="D31" s="173"/>
      <c r="E31" s="173"/>
      <c r="F31" s="173"/>
      <c r="G31" s="173"/>
      <c r="H31" s="173"/>
      <c r="I31" s="173"/>
      <c r="J31" s="173"/>
      <c r="K31" s="173"/>
      <c r="L31" s="173"/>
      <c r="M31" s="173"/>
      <c r="N31" s="173"/>
      <c r="O31" s="173"/>
      <c r="P31" s="173"/>
      <c r="Q31" s="173"/>
      <c r="R31" s="173"/>
      <c r="S31" s="173"/>
      <c r="T31" s="173"/>
      <c r="U31" s="173"/>
      <c r="V31" s="173"/>
      <c r="W31" s="174"/>
    </row>
    <row r="32" spans="2:27" ht="45.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2111</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5.25"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2073</v>
      </c>
      <c r="D4" s="134" t="s">
        <v>2072</v>
      </c>
      <c r="E4" s="134"/>
      <c r="F4" s="134"/>
      <c r="G4" s="134"/>
      <c r="H4" s="135"/>
      <c r="I4" s="16"/>
      <c r="J4" s="136" t="s">
        <v>6</v>
      </c>
      <c r="K4" s="134"/>
      <c r="L4" s="15" t="s">
        <v>928</v>
      </c>
      <c r="M4" s="137" t="s">
        <v>2071</v>
      </c>
      <c r="N4" s="137"/>
      <c r="O4" s="137"/>
      <c r="P4" s="137"/>
      <c r="Q4" s="138"/>
      <c r="R4" s="17"/>
      <c r="S4" s="139" t="s">
        <v>2099</v>
      </c>
      <c r="T4" s="140"/>
      <c r="U4" s="140"/>
      <c r="V4" s="141" t="s">
        <v>2070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2051</v>
      </c>
      <c r="D6" s="143" t="s">
        <v>2069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2068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2067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2066</v>
      </c>
      <c r="C21" s="169"/>
      <c r="D21" s="169"/>
      <c r="E21" s="169"/>
      <c r="F21" s="169"/>
      <c r="G21" s="169"/>
      <c r="H21" s="169"/>
      <c r="I21" s="169"/>
      <c r="J21" s="169"/>
      <c r="K21" s="169"/>
      <c r="L21" s="169"/>
      <c r="M21" s="170" t="s">
        <v>2051</v>
      </c>
      <c r="N21" s="170"/>
      <c r="O21" s="170" t="s">
        <v>48</v>
      </c>
      <c r="P21" s="170"/>
      <c r="Q21" s="171" t="s">
        <v>49</v>
      </c>
      <c r="R21" s="171"/>
      <c r="S21" s="33" t="s">
        <v>2065</v>
      </c>
      <c r="T21" s="33" t="s">
        <v>2064</v>
      </c>
      <c r="U21" s="33" t="s">
        <v>2064</v>
      </c>
      <c r="V21" s="33">
        <f t="shared" ref="V21:V28" si="0">+IF(ISERR(U21/T21*100),"N/A",ROUND(U21/T21*100,2))</f>
        <v>100</v>
      </c>
      <c r="W21" s="34">
        <f t="shared" ref="W21:W28" si="1">+IF(ISERR(U21/S21*100),"N/A",ROUND(U21/S21*100,2))</f>
        <v>80.260000000000005</v>
      </c>
    </row>
    <row r="22" spans="2:27" ht="56.25" customHeight="1" x14ac:dyDescent="0.2">
      <c r="B22" s="168" t="s">
        <v>2063</v>
      </c>
      <c r="C22" s="169"/>
      <c r="D22" s="169"/>
      <c r="E22" s="169"/>
      <c r="F22" s="169"/>
      <c r="G22" s="169"/>
      <c r="H22" s="169"/>
      <c r="I22" s="169"/>
      <c r="J22" s="169"/>
      <c r="K22" s="169"/>
      <c r="L22" s="169"/>
      <c r="M22" s="170" t="s">
        <v>2051</v>
      </c>
      <c r="N22" s="170"/>
      <c r="O22" s="170" t="s">
        <v>48</v>
      </c>
      <c r="P22" s="170"/>
      <c r="Q22" s="171" t="s">
        <v>68</v>
      </c>
      <c r="R22" s="171"/>
      <c r="S22" s="33" t="s">
        <v>2062</v>
      </c>
      <c r="T22" s="33" t="s">
        <v>87</v>
      </c>
      <c r="U22" s="33" t="s">
        <v>87</v>
      </c>
      <c r="V22" s="33" t="str">
        <f t="shared" si="0"/>
        <v>N/A</v>
      </c>
      <c r="W22" s="34" t="str">
        <f t="shared" si="1"/>
        <v>N/A</v>
      </c>
    </row>
    <row r="23" spans="2:27" ht="56.25" customHeight="1" x14ac:dyDescent="0.2">
      <c r="B23" s="168" t="s">
        <v>2061</v>
      </c>
      <c r="C23" s="169"/>
      <c r="D23" s="169"/>
      <c r="E23" s="169"/>
      <c r="F23" s="169"/>
      <c r="G23" s="169"/>
      <c r="H23" s="169"/>
      <c r="I23" s="169"/>
      <c r="J23" s="169"/>
      <c r="K23" s="169"/>
      <c r="L23" s="169"/>
      <c r="M23" s="170" t="s">
        <v>2051</v>
      </c>
      <c r="N23" s="170"/>
      <c r="O23" s="170" t="s">
        <v>48</v>
      </c>
      <c r="P23" s="170"/>
      <c r="Q23" s="171" t="s">
        <v>49</v>
      </c>
      <c r="R23" s="171"/>
      <c r="S23" s="33" t="s">
        <v>50</v>
      </c>
      <c r="T23" s="33" t="s">
        <v>2060</v>
      </c>
      <c r="U23" s="33" t="s">
        <v>2060</v>
      </c>
      <c r="V23" s="33">
        <f t="shared" si="0"/>
        <v>100</v>
      </c>
      <c r="W23" s="34">
        <f t="shared" si="1"/>
        <v>66.67</v>
      </c>
    </row>
    <row r="24" spans="2:27" ht="56.25" customHeight="1" x14ac:dyDescent="0.2">
      <c r="B24" s="168" t="s">
        <v>2059</v>
      </c>
      <c r="C24" s="169"/>
      <c r="D24" s="169"/>
      <c r="E24" s="169"/>
      <c r="F24" s="169"/>
      <c r="G24" s="169"/>
      <c r="H24" s="169"/>
      <c r="I24" s="169"/>
      <c r="J24" s="169"/>
      <c r="K24" s="169"/>
      <c r="L24" s="169"/>
      <c r="M24" s="170" t="s">
        <v>2051</v>
      </c>
      <c r="N24" s="170"/>
      <c r="O24" s="170" t="s">
        <v>48</v>
      </c>
      <c r="P24" s="170"/>
      <c r="Q24" s="171" t="s">
        <v>49</v>
      </c>
      <c r="R24" s="171"/>
      <c r="S24" s="33" t="s">
        <v>50</v>
      </c>
      <c r="T24" s="33" t="s">
        <v>2058</v>
      </c>
      <c r="U24" s="33" t="s">
        <v>2058</v>
      </c>
      <c r="V24" s="33">
        <f t="shared" si="0"/>
        <v>100</v>
      </c>
      <c r="W24" s="34">
        <f t="shared" si="1"/>
        <v>78.78</v>
      </c>
    </row>
    <row r="25" spans="2:27" ht="56.25" customHeight="1" x14ac:dyDescent="0.2">
      <c r="B25" s="168" t="s">
        <v>2057</v>
      </c>
      <c r="C25" s="169"/>
      <c r="D25" s="169"/>
      <c r="E25" s="169"/>
      <c r="F25" s="169"/>
      <c r="G25" s="169"/>
      <c r="H25" s="169"/>
      <c r="I25" s="169"/>
      <c r="J25" s="169"/>
      <c r="K25" s="169"/>
      <c r="L25" s="169"/>
      <c r="M25" s="170" t="s">
        <v>2051</v>
      </c>
      <c r="N25" s="170"/>
      <c r="O25" s="170" t="s">
        <v>48</v>
      </c>
      <c r="P25" s="170"/>
      <c r="Q25" s="171" t="s">
        <v>237</v>
      </c>
      <c r="R25" s="171"/>
      <c r="S25" s="33" t="s">
        <v>50</v>
      </c>
      <c r="T25" s="33" t="s">
        <v>87</v>
      </c>
      <c r="U25" s="33" t="s">
        <v>87</v>
      </c>
      <c r="V25" s="33" t="str">
        <f t="shared" si="0"/>
        <v>N/A</v>
      </c>
      <c r="W25" s="34" t="str">
        <f t="shared" si="1"/>
        <v>N/A</v>
      </c>
    </row>
    <row r="26" spans="2:27" ht="56.25" customHeight="1" x14ac:dyDescent="0.2">
      <c r="B26" s="168" t="s">
        <v>2056</v>
      </c>
      <c r="C26" s="169"/>
      <c r="D26" s="169"/>
      <c r="E26" s="169"/>
      <c r="F26" s="169"/>
      <c r="G26" s="169"/>
      <c r="H26" s="169"/>
      <c r="I26" s="169"/>
      <c r="J26" s="169"/>
      <c r="K26" s="169"/>
      <c r="L26" s="169"/>
      <c r="M26" s="170" t="s">
        <v>2051</v>
      </c>
      <c r="N26" s="170"/>
      <c r="O26" s="170" t="s">
        <v>48</v>
      </c>
      <c r="P26" s="170"/>
      <c r="Q26" s="171" t="s">
        <v>49</v>
      </c>
      <c r="R26" s="171"/>
      <c r="S26" s="33" t="s">
        <v>50</v>
      </c>
      <c r="T26" s="33" t="s">
        <v>1677</v>
      </c>
      <c r="U26" s="33" t="s">
        <v>2055</v>
      </c>
      <c r="V26" s="33">
        <f t="shared" si="0"/>
        <v>64.44</v>
      </c>
      <c r="W26" s="34">
        <f t="shared" si="1"/>
        <v>46.4</v>
      </c>
    </row>
    <row r="27" spans="2:27" ht="56.25" customHeight="1" x14ac:dyDescent="0.2">
      <c r="B27" s="168" t="s">
        <v>2054</v>
      </c>
      <c r="C27" s="169"/>
      <c r="D27" s="169"/>
      <c r="E27" s="169"/>
      <c r="F27" s="169"/>
      <c r="G27" s="169"/>
      <c r="H27" s="169"/>
      <c r="I27" s="169"/>
      <c r="J27" s="169"/>
      <c r="K27" s="169"/>
      <c r="L27" s="169"/>
      <c r="M27" s="170" t="s">
        <v>2051</v>
      </c>
      <c r="N27" s="170"/>
      <c r="O27" s="170" t="s">
        <v>48</v>
      </c>
      <c r="P27" s="170"/>
      <c r="Q27" s="171" t="s">
        <v>49</v>
      </c>
      <c r="R27" s="171"/>
      <c r="S27" s="33" t="s">
        <v>50</v>
      </c>
      <c r="T27" s="33" t="s">
        <v>2053</v>
      </c>
      <c r="U27" s="33" t="s">
        <v>2053</v>
      </c>
      <c r="V27" s="33">
        <f t="shared" si="0"/>
        <v>100</v>
      </c>
      <c r="W27" s="34">
        <f t="shared" si="1"/>
        <v>77.78</v>
      </c>
    </row>
    <row r="28" spans="2:27" ht="56.25" customHeight="1" thickBot="1" x14ac:dyDescent="0.25">
      <c r="B28" s="168" t="s">
        <v>2052</v>
      </c>
      <c r="C28" s="169"/>
      <c r="D28" s="169"/>
      <c r="E28" s="169"/>
      <c r="F28" s="169"/>
      <c r="G28" s="169"/>
      <c r="H28" s="169"/>
      <c r="I28" s="169"/>
      <c r="J28" s="169"/>
      <c r="K28" s="169"/>
      <c r="L28" s="169"/>
      <c r="M28" s="170" t="s">
        <v>2051</v>
      </c>
      <c r="N28" s="170"/>
      <c r="O28" s="170" t="s">
        <v>48</v>
      </c>
      <c r="P28" s="170"/>
      <c r="Q28" s="171" t="s">
        <v>49</v>
      </c>
      <c r="R28" s="171"/>
      <c r="S28" s="33" t="s">
        <v>50</v>
      </c>
      <c r="T28" s="33" t="s">
        <v>1677</v>
      </c>
      <c r="U28" s="33" t="s">
        <v>2050</v>
      </c>
      <c r="V28" s="33">
        <f t="shared" si="0"/>
        <v>56.67</v>
      </c>
      <c r="W28" s="34">
        <f t="shared" si="1"/>
        <v>40.799999999999997</v>
      </c>
    </row>
    <row r="29" spans="2:27" ht="21.75" customHeight="1" thickTop="1" thickBot="1" x14ac:dyDescent="0.25">
      <c r="B29" s="9" t="s">
        <v>63</v>
      </c>
      <c r="C29" s="10"/>
      <c r="D29" s="10"/>
      <c r="E29" s="10"/>
      <c r="F29" s="10"/>
      <c r="G29" s="10"/>
      <c r="H29" s="11"/>
      <c r="I29" s="11"/>
      <c r="J29" s="11"/>
      <c r="K29" s="11"/>
      <c r="L29" s="11"/>
      <c r="M29" s="11"/>
      <c r="N29" s="11"/>
      <c r="O29" s="11"/>
      <c r="P29" s="11"/>
      <c r="Q29" s="11"/>
      <c r="R29" s="11"/>
      <c r="S29" s="11"/>
      <c r="T29" s="11"/>
      <c r="U29" s="11"/>
      <c r="V29" s="11"/>
      <c r="W29" s="12"/>
      <c r="X29" s="35"/>
    </row>
    <row r="30" spans="2:27" ht="29.25" customHeight="1" thickTop="1" thickBot="1" x14ac:dyDescent="0.25">
      <c r="B30" s="181" t="s">
        <v>2098</v>
      </c>
      <c r="C30" s="182"/>
      <c r="D30" s="182"/>
      <c r="E30" s="182"/>
      <c r="F30" s="182"/>
      <c r="G30" s="182"/>
      <c r="H30" s="182"/>
      <c r="I30" s="182"/>
      <c r="J30" s="182"/>
      <c r="K30" s="182"/>
      <c r="L30" s="182"/>
      <c r="M30" s="182"/>
      <c r="N30" s="182"/>
      <c r="O30" s="182"/>
      <c r="P30" s="182"/>
      <c r="Q30" s="183"/>
      <c r="R30" s="36" t="s">
        <v>41</v>
      </c>
      <c r="S30" s="155" t="s">
        <v>42</v>
      </c>
      <c r="T30" s="155"/>
      <c r="U30" s="37" t="s">
        <v>64</v>
      </c>
      <c r="V30" s="154" t="s">
        <v>65</v>
      </c>
      <c r="W30" s="156"/>
    </row>
    <row r="31" spans="2:27" ht="30.75" customHeight="1" thickBot="1" x14ac:dyDescent="0.25">
      <c r="B31" s="184"/>
      <c r="C31" s="185"/>
      <c r="D31" s="185"/>
      <c r="E31" s="185"/>
      <c r="F31" s="185"/>
      <c r="G31" s="185"/>
      <c r="H31" s="185"/>
      <c r="I31" s="185"/>
      <c r="J31" s="185"/>
      <c r="K31" s="185"/>
      <c r="L31" s="185"/>
      <c r="M31" s="185"/>
      <c r="N31" s="185"/>
      <c r="O31" s="185"/>
      <c r="P31" s="185"/>
      <c r="Q31" s="186"/>
      <c r="R31" s="38" t="s">
        <v>66</v>
      </c>
      <c r="S31" s="38" t="s">
        <v>66</v>
      </c>
      <c r="T31" s="38" t="s">
        <v>48</v>
      </c>
      <c r="U31" s="38" t="s">
        <v>66</v>
      </c>
      <c r="V31" s="38" t="s">
        <v>67</v>
      </c>
      <c r="W31" s="39" t="s">
        <v>68</v>
      </c>
      <c r="Y31" s="35"/>
    </row>
    <row r="32" spans="2:27" ht="23.25" customHeight="1" thickBot="1" x14ac:dyDescent="0.25">
      <c r="B32" s="187" t="s">
        <v>69</v>
      </c>
      <c r="C32" s="188"/>
      <c r="D32" s="188"/>
      <c r="E32" s="40" t="s">
        <v>2048</v>
      </c>
      <c r="F32" s="40"/>
      <c r="G32" s="40"/>
      <c r="H32" s="41"/>
      <c r="I32" s="41"/>
      <c r="J32" s="41"/>
      <c r="K32" s="41"/>
      <c r="L32" s="41"/>
      <c r="M32" s="41"/>
      <c r="N32" s="41"/>
      <c r="O32" s="41"/>
      <c r="P32" s="42"/>
      <c r="Q32" s="42"/>
      <c r="R32" s="43" t="s">
        <v>2049</v>
      </c>
      <c r="S32" s="44" t="s">
        <v>10</v>
      </c>
      <c r="T32" s="42"/>
      <c r="U32" s="44" t="s">
        <v>2045</v>
      </c>
      <c r="V32" s="42"/>
      <c r="W32" s="45">
        <f>+IF(ISERR(U32/R32*100),"N/A",ROUND(U32/R32*100,2))</f>
        <v>65.290000000000006</v>
      </c>
    </row>
    <row r="33" spans="2:23" ht="26.25" customHeight="1" thickBot="1" x14ac:dyDescent="0.25">
      <c r="B33" s="189" t="s">
        <v>73</v>
      </c>
      <c r="C33" s="190"/>
      <c r="D33" s="190"/>
      <c r="E33" s="46" t="s">
        <v>2048</v>
      </c>
      <c r="F33" s="46"/>
      <c r="G33" s="46"/>
      <c r="H33" s="47"/>
      <c r="I33" s="47"/>
      <c r="J33" s="47"/>
      <c r="K33" s="47"/>
      <c r="L33" s="47"/>
      <c r="M33" s="47"/>
      <c r="N33" s="47"/>
      <c r="O33" s="47"/>
      <c r="P33" s="48"/>
      <c r="Q33" s="48"/>
      <c r="R33" s="49" t="s">
        <v>2047</v>
      </c>
      <c r="S33" s="50" t="s">
        <v>2046</v>
      </c>
      <c r="T33" s="50">
        <f>+IF(ISERR(S33/R33*100),"N/A",ROUND(S33/R33*100,2))</f>
        <v>75.37</v>
      </c>
      <c r="U33" s="50" t="s">
        <v>2045</v>
      </c>
      <c r="V33" s="50">
        <f>+IF(ISERR(U33/S33*100),"N/A",ROUND(U33/S33*100,2))</f>
        <v>88.27</v>
      </c>
      <c r="W33" s="51">
        <f>+IF(ISERR(U33/R33*100),"N/A",ROUND(U33/R33*100,2))</f>
        <v>66.53</v>
      </c>
    </row>
    <row r="34" spans="2:23" ht="22.5" customHeight="1" thickTop="1" thickBot="1" x14ac:dyDescent="0.25">
      <c r="B34" s="9" t="s">
        <v>76</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x14ac:dyDescent="0.2">
      <c r="B35" s="172" t="s">
        <v>2103</v>
      </c>
      <c r="C35" s="173"/>
      <c r="D35" s="173"/>
      <c r="E35" s="173"/>
      <c r="F35" s="173"/>
      <c r="G35" s="173"/>
      <c r="H35" s="173"/>
      <c r="I35" s="173"/>
      <c r="J35" s="173"/>
      <c r="K35" s="173"/>
      <c r="L35" s="173"/>
      <c r="M35" s="173"/>
      <c r="N35" s="173"/>
      <c r="O35" s="173"/>
      <c r="P35" s="173"/>
      <c r="Q35" s="173"/>
      <c r="R35" s="173"/>
      <c r="S35" s="173"/>
      <c r="T35" s="173"/>
      <c r="U35" s="173"/>
      <c r="V35" s="173"/>
      <c r="W35" s="174"/>
    </row>
    <row r="36" spans="2:23" ht="15" customHeight="1" thickBot="1" x14ac:dyDescent="0.25">
      <c r="B36" s="175"/>
      <c r="C36" s="176"/>
      <c r="D36" s="176"/>
      <c r="E36" s="176"/>
      <c r="F36" s="176"/>
      <c r="G36" s="176"/>
      <c r="H36" s="176"/>
      <c r="I36" s="176"/>
      <c r="J36" s="176"/>
      <c r="K36" s="176"/>
      <c r="L36" s="176"/>
      <c r="M36" s="176"/>
      <c r="N36" s="176"/>
      <c r="O36" s="176"/>
      <c r="P36" s="176"/>
      <c r="Q36" s="176"/>
      <c r="R36" s="176"/>
      <c r="S36" s="176"/>
      <c r="T36" s="176"/>
      <c r="U36" s="176"/>
      <c r="V36" s="176"/>
      <c r="W36" s="177"/>
    </row>
    <row r="37" spans="2:23" ht="37.5" customHeight="1" thickTop="1" x14ac:dyDescent="0.2">
      <c r="B37" s="172" t="s">
        <v>2104</v>
      </c>
      <c r="C37" s="173"/>
      <c r="D37" s="173"/>
      <c r="E37" s="173"/>
      <c r="F37" s="173"/>
      <c r="G37" s="173"/>
      <c r="H37" s="173"/>
      <c r="I37" s="173"/>
      <c r="J37" s="173"/>
      <c r="K37" s="173"/>
      <c r="L37" s="173"/>
      <c r="M37" s="173"/>
      <c r="N37" s="173"/>
      <c r="O37" s="173"/>
      <c r="P37" s="173"/>
      <c r="Q37" s="173"/>
      <c r="R37" s="173"/>
      <c r="S37" s="173"/>
      <c r="T37" s="173"/>
      <c r="U37" s="173"/>
      <c r="V37" s="173"/>
      <c r="W37" s="174"/>
    </row>
    <row r="38" spans="2:23" ht="15" customHeight="1" thickBot="1" x14ac:dyDescent="0.25">
      <c r="B38" s="175"/>
      <c r="C38" s="176"/>
      <c r="D38" s="176"/>
      <c r="E38" s="176"/>
      <c r="F38" s="176"/>
      <c r="G38" s="176"/>
      <c r="H38" s="176"/>
      <c r="I38" s="176"/>
      <c r="J38" s="176"/>
      <c r="K38" s="176"/>
      <c r="L38" s="176"/>
      <c r="M38" s="176"/>
      <c r="N38" s="176"/>
      <c r="O38" s="176"/>
      <c r="P38" s="176"/>
      <c r="Q38" s="176"/>
      <c r="R38" s="176"/>
      <c r="S38" s="176"/>
      <c r="T38" s="176"/>
      <c r="U38" s="176"/>
      <c r="V38" s="176"/>
      <c r="W38" s="177"/>
    </row>
    <row r="39" spans="2:23" ht="37.5" customHeight="1" thickTop="1" x14ac:dyDescent="0.2">
      <c r="B39" s="172" t="s">
        <v>2105</v>
      </c>
      <c r="C39" s="173"/>
      <c r="D39" s="173"/>
      <c r="E39" s="173"/>
      <c r="F39" s="173"/>
      <c r="G39" s="173"/>
      <c r="H39" s="173"/>
      <c r="I39" s="173"/>
      <c r="J39" s="173"/>
      <c r="K39" s="173"/>
      <c r="L39" s="173"/>
      <c r="M39" s="173"/>
      <c r="N39" s="173"/>
      <c r="O39" s="173"/>
      <c r="P39" s="173"/>
      <c r="Q39" s="173"/>
      <c r="R39" s="173"/>
      <c r="S39" s="173"/>
      <c r="T39" s="173"/>
      <c r="U39" s="173"/>
      <c r="V39" s="173"/>
      <c r="W39" s="174"/>
    </row>
    <row r="40" spans="2:23" ht="15.75" thickBot="1" x14ac:dyDescent="0.25">
      <c r="B40" s="178"/>
      <c r="C40" s="179"/>
      <c r="D40" s="179"/>
      <c r="E40" s="179"/>
      <c r="F40" s="179"/>
      <c r="G40" s="179"/>
      <c r="H40" s="179"/>
      <c r="I40" s="179"/>
      <c r="J40" s="179"/>
      <c r="K40" s="179"/>
      <c r="L40" s="179"/>
      <c r="M40" s="179"/>
      <c r="N40" s="179"/>
      <c r="O40" s="179"/>
      <c r="P40" s="179"/>
      <c r="Q40" s="179"/>
      <c r="R40" s="179"/>
      <c r="S40" s="179"/>
      <c r="T40" s="179"/>
      <c r="U40" s="179"/>
      <c r="V40" s="179"/>
      <c r="W40" s="180"/>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7:W38"/>
    <mergeCell ref="B39:W40"/>
    <mergeCell ref="S30:T30"/>
    <mergeCell ref="V30:W30"/>
    <mergeCell ref="B32:D32"/>
    <mergeCell ref="B33:D33"/>
    <mergeCell ref="B35:W3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2073</v>
      </c>
      <c r="D4" s="134" t="s">
        <v>2072</v>
      </c>
      <c r="E4" s="134"/>
      <c r="F4" s="134"/>
      <c r="G4" s="134"/>
      <c r="H4" s="135"/>
      <c r="I4" s="16"/>
      <c r="J4" s="136" t="s">
        <v>6</v>
      </c>
      <c r="K4" s="134"/>
      <c r="L4" s="15" t="s">
        <v>2085</v>
      </c>
      <c r="M4" s="137" t="s">
        <v>2084</v>
      </c>
      <c r="N4" s="137"/>
      <c r="O4" s="137"/>
      <c r="P4" s="137"/>
      <c r="Q4" s="138"/>
      <c r="R4" s="17"/>
      <c r="S4" s="139" t="s">
        <v>2099</v>
      </c>
      <c r="T4" s="140"/>
      <c r="U4" s="140"/>
      <c r="V4" s="141" t="s">
        <v>2076</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2051</v>
      </c>
      <c r="D6" s="143" t="s">
        <v>2069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2067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2083</v>
      </c>
      <c r="C21" s="169"/>
      <c r="D21" s="169"/>
      <c r="E21" s="169"/>
      <c r="F21" s="169"/>
      <c r="G21" s="169"/>
      <c r="H21" s="169"/>
      <c r="I21" s="169"/>
      <c r="J21" s="169"/>
      <c r="K21" s="169"/>
      <c r="L21" s="169"/>
      <c r="M21" s="170" t="s">
        <v>2051</v>
      </c>
      <c r="N21" s="170"/>
      <c r="O21" s="170" t="s">
        <v>1276</v>
      </c>
      <c r="P21" s="170"/>
      <c r="Q21" s="171" t="s">
        <v>49</v>
      </c>
      <c r="R21" s="171"/>
      <c r="S21" s="33" t="s">
        <v>2082</v>
      </c>
      <c r="T21" s="33" t="s">
        <v>1387</v>
      </c>
      <c r="U21" s="33" t="s">
        <v>2081</v>
      </c>
      <c r="V21" s="33">
        <f>+IF(ISERR(U21/T21*100),"N/A",ROUND(U21/T21*100,2))</f>
        <v>66.510000000000005</v>
      </c>
      <c r="W21" s="34">
        <f>+IF(ISERR(U21/S21*100),"N/A",ROUND(U21/S21*100,2))</f>
        <v>0</v>
      </c>
    </row>
    <row r="22" spans="2:27" ht="56.25" customHeight="1" thickBot="1" x14ac:dyDescent="0.25">
      <c r="B22" s="168" t="s">
        <v>2080</v>
      </c>
      <c r="C22" s="169"/>
      <c r="D22" s="169"/>
      <c r="E22" s="169"/>
      <c r="F22" s="169"/>
      <c r="G22" s="169"/>
      <c r="H22" s="169"/>
      <c r="I22" s="169"/>
      <c r="J22" s="169"/>
      <c r="K22" s="169"/>
      <c r="L22" s="169"/>
      <c r="M22" s="170" t="s">
        <v>2051</v>
      </c>
      <c r="N22" s="170"/>
      <c r="O22" s="170" t="s">
        <v>1276</v>
      </c>
      <c r="P22" s="170"/>
      <c r="Q22" s="171" t="s">
        <v>49</v>
      </c>
      <c r="R22" s="171"/>
      <c r="S22" s="33" t="s">
        <v>2079</v>
      </c>
      <c r="T22" s="33" t="s">
        <v>2078</v>
      </c>
      <c r="U22" s="33" t="s">
        <v>2077</v>
      </c>
      <c r="V22" s="33">
        <f>+IF(ISERR(U22/T22*100),"N/A",ROUND(U22/T22*100,2))</f>
        <v>87.85</v>
      </c>
      <c r="W22" s="34">
        <f>+IF(ISERR(U22/S22*100),"N/A",ROUND(U22/S22*100,2))</f>
        <v>0.05</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2048</v>
      </c>
      <c r="F26" s="40"/>
      <c r="G26" s="40"/>
      <c r="H26" s="41"/>
      <c r="I26" s="41"/>
      <c r="J26" s="41"/>
      <c r="K26" s="41"/>
      <c r="L26" s="41"/>
      <c r="M26" s="41"/>
      <c r="N26" s="41"/>
      <c r="O26" s="41"/>
      <c r="P26" s="42"/>
      <c r="Q26" s="42"/>
      <c r="R26" s="43" t="s">
        <v>2076</v>
      </c>
      <c r="S26" s="44" t="s">
        <v>10</v>
      </c>
      <c r="T26" s="42"/>
      <c r="U26" s="44" t="s">
        <v>2074</v>
      </c>
      <c r="V26" s="42"/>
      <c r="W26" s="45">
        <f>+IF(ISERR(U26/R26*100),"N/A",ROUND(U26/R26*100,2))</f>
        <v>57.4</v>
      </c>
    </row>
    <row r="27" spans="2:27" ht="26.25" customHeight="1" thickBot="1" x14ac:dyDescent="0.25">
      <c r="B27" s="189" t="s">
        <v>73</v>
      </c>
      <c r="C27" s="190"/>
      <c r="D27" s="190"/>
      <c r="E27" s="46" t="s">
        <v>2048</v>
      </c>
      <c r="F27" s="46"/>
      <c r="G27" s="46"/>
      <c r="H27" s="47"/>
      <c r="I27" s="47"/>
      <c r="J27" s="47"/>
      <c r="K27" s="47"/>
      <c r="L27" s="47"/>
      <c r="M27" s="47"/>
      <c r="N27" s="47"/>
      <c r="O27" s="47"/>
      <c r="P27" s="48"/>
      <c r="Q27" s="48"/>
      <c r="R27" s="49" t="s">
        <v>2075</v>
      </c>
      <c r="S27" s="50" t="s">
        <v>2074</v>
      </c>
      <c r="T27" s="50">
        <f>+IF(ISERR(S27/R27*100),"N/A",ROUND(S27/R27*100,2))</f>
        <v>69.72</v>
      </c>
      <c r="U27" s="50" t="s">
        <v>2074</v>
      </c>
      <c r="V27" s="50">
        <f>+IF(ISERR(U27/S27*100),"N/A",ROUND(U27/S27*100,2))</f>
        <v>100</v>
      </c>
      <c r="W27" s="51">
        <f>+IF(ISERR(U27/R27*100),"N/A",ROUND(U27/R27*100,2))</f>
        <v>69.72</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2106</v>
      </c>
      <c r="C29" s="173"/>
      <c r="D29" s="173"/>
      <c r="E29" s="173"/>
      <c r="F29" s="173"/>
      <c r="G29" s="173"/>
      <c r="H29" s="173"/>
      <c r="I29" s="173"/>
      <c r="J29" s="173"/>
      <c r="K29" s="173"/>
      <c r="L29" s="173"/>
      <c r="M29" s="173"/>
      <c r="N29" s="173"/>
      <c r="O29" s="173"/>
      <c r="P29" s="173"/>
      <c r="Q29" s="173"/>
      <c r="R29" s="173"/>
      <c r="S29" s="173"/>
      <c r="T29" s="173"/>
      <c r="U29" s="173"/>
      <c r="V29" s="173"/>
      <c r="W29" s="174"/>
    </row>
    <row r="30" spans="2:27" ht="1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2107</v>
      </c>
      <c r="C31" s="173"/>
      <c r="D31" s="173"/>
      <c r="E31" s="173"/>
      <c r="F31" s="173"/>
      <c r="G31" s="173"/>
      <c r="H31" s="173"/>
      <c r="I31" s="173"/>
      <c r="J31" s="173"/>
      <c r="K31" s="173"/>
      <c r="L31" s="173"/>
      <c r="M31" s="173"/>
      <c r="N31" s="173"/>
      <c r="O31" s="173"/>
      <c r="P31" s="173"/>
      <c r="Q31" s="173"/>
      <c r="R31" s="173"/>
      <c r="S31" s="173"/>
      <c r="T31" s="173"/>
      <c r="U31" s="173"/>
      <c r="V31" s="173"/>
      <c r="W31" s="174"/>
    </row>
    <row r="32" spans="2:27" ht="63.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2108</v>
      </c>
      <c r="C33" s="173"/>
      <c r="D33" s="173"/>
      <c r="E33" s="173"/>
      <c r="F33" s="173"/>
      <c r="G33" s="173"/>
      <c r="H33" s="173"/>
      <c r="I33" s="173"/>
      <c r="J33" s="173"/>
      <c r="K33" s="173"/>
      <c r="L33" s="173"/>
      <c r="M33" s="173"/>
      <c r="N33" s="173"/>
      <c r="O33" s="173"/>
      <c r="P33" s="173"/>
      <c r="Q33" s="173"/>
      <c r="R33" s="173"/>
      <c r="S33" s="173"/>
      <c r="T33" s="173"/>
      <c r="U33" s="173"/>
      <c r="V33" s="173"/>
      <c r="W33" s="174"/>
    </row>
    <row r="34" spans="2:23" ht="45"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2464</v>
      </c>
      <c r="D4" s="134" t="s">
        <v>2375</v>
      </c>
      <c r="E4" s="134"/>
      <c r="F4" s="134"/>
      <c r="G4" s="134"/>
      <c r="H4" s="135"/>
      <c r="I4" s="16"/>
      <c r="J4" s="136" t="s">
        <v>6</v>
      </c>
      <c r="K4" s="134"/>
      <c r="L4" s="15" t="s">
        <v>212</v>
      </c>
      <c r="M4" s="137" t="s">
        <v>211</v>
      </c>
      <c r="N4" s="137"/>
      <c r="O4" s="137"/>
      <c r="P4" s="137"/>
      <c r="Q4" s="138"/>
      <c r="R4" s="17"/>
      <c r="S4" s="139" t="s">
        <v>2099</v>
      </c>
      <c r="T4" s="140"/>
      <c r="U4" s="140"/>
      <c r="V4" s="141" t="s">
        <v>2463</v>
      </c>
      <c r="W4" s="142"/>
    </row>
    <row r="5" spans="1:29" ht="15.75" customHeight="1" thickTop="1" x14ac:dyDescent="0.2">
      <c r="B5" s="262" t="s">
        <v>10</v>
      </c>
      <c r="C5" s="131" t="s">
        <v>10</v>
      </c>
      <c r="D5" s="131"/>
      <c r="E5" s="131"/>
      <c r="F5" s="131"/>
      <c r="G5" s="131"/>
      <c r="H5" s="131"/>
      <c r="I5" s="131"/>
      <c r="J5" s="131"/>
      <c r="K5" s="131"/>
      <c r="L5" s="131"/>
      <c r="M5" s="131"/>
      <c r="N5" s="131"/>
      <c r="O5" s="131"/>
      <c r="P5" s="131"/>
      <c r="Q5" s="131"/>
      <c r="R5" s="131"/>
      <c r="S5" s="131"/>
      <c r="T5" s="131"/>
      <c r="U5" s="131"/>
      <c r="V5" s="131"/>
      <c r="W5" s="263"/>
    </row>
    <row r="6" spans="1:29" ht="30" customHeight="1" thickBot="1" x14ac:dyDescent="0.25">
      <c r="B6" s="262" t="s">
        <v>11</v>
      </c>
      <c r="C6" s="19" t="s">
        <v>2452</v>
      </c>
      <c r="D6" s="143" t="s">
        <v>2462</v>
      </c>
      <c r="E6" s="143"/>
      <c r="F6" s="143"/>
      <c r="G6" s="143"/>
      <c r="H6" s="143"/>
      <c r="I6" s="56"/>
      <c r="J6" s="144" t="s">
        <v>14</v>
      </c>
      <c r="K6" s="144"/>
      <c r="L6" s="144" t="s">
        <v>15</v>
      </c>
      <c r="M6" s="144"/>
      <c r="N6" s="263" t="s">
        <v>10</v>
      </c>
      <c r="O6" s="263"/>
      <c r="P6" s="263"/>
      <c r="Q6" s="263"/>
      <c r="R6" s="263"/>
      <c r="S6" s="263"/>
      <c r="T6" s="263"/>
      <c r="U6" s="263"/>
      <c r="V6" s="263"/>
      <c r="W6" s="263"/>
    </row>
    <row r="7" spans="1:29" ht="30" customHeight="1" thickBot="1" x14ac:dyDescent="0.25">
      <c r="B7" s="264"/>
      <c r="C7" s="19" t="s">
        <v>10</v>
      </c>
      <c r="D7" s="131" t="s">
        <v>10</v>
      </c>
      <c r="E7" s="131"/>
      <c r="F7" s="131"/>
      <c r="G7" s="131"/>
      <c r="H7" s="131"/>
      <c r="I7" s="56"/>
      <c r="J7" s="22" t="s">
        <v>16</v>
      </c>
      <c r="K7" s="22" t="s">
        <v>17</v>
      </c>
      <c r="L7" s="22" t="s">
        <v>16</v>
      </c>
      <c r="M7" s="22" t="s">
        <v>17</v>
      </c>
      <c r="N7" s="23"/>
      <c r="O7" s="263" t="s">
        <v>10</v>
      </c>
      <c r="P7" s="263"/>
      <c r="Q7" s="263"/>
      <c r="R7" s="263"/>
      <c r="S7" s="263"/>
      <c r="T7" s="263"/>
      <c r="U7" s="263"/>
      <c r="V7" s="263"/>
      <c r="W7" s="263"/>
    </row>
    <row r="8" spans="1:29" ht="30" customHeight="1" thickBot="1" x14ac:dyDescent="0.25">
      <c r="B8" s="264"/>
      <c r="C8" s="19" t="s">
        <v>10</v>
      </c>
      <c r="D8" s="131" t="s">
        <v>10</v>
      </c>
      <c r="E8" s="131"/>
      <c r="F8" s="131"/>
      <c r="G8" s="131"/>
      <c r="H8" s="131"/>
      <c r="I8" s="56"/>
      <c r="J8" s="24" t="s">
        <v>1968</v>
      </c>
      <c r="K8" s="24" t="s">
        <v>2461</v>
      </c>
      <c r="L8" s="24" t="s">
        <v>2460</v>
      </c>
      <c r="M8" s="24" t="s">
        <v>2459</v>
      </c>
      <c r="N8" s="23"/>
      <c r="O8" s="56"/>
      <c r="P8" s="263" t="s">
        <v>10</v>
      </c>
      <c r="Q8" s="263"/>
      <c r="R8" s="263"/>
      <c r="S8" s="263"/>
      <c r="T8" s="263"/>
      <c r="U8" s="263"/>
      <c r="V8" s="263"/>
      <c r="W8" s="263"/>
    </row>
    <row r="9" spans="1:29" ht="25.5" customHeight="1" thickBot="1" x14ac:dyDescent="0.25">
      <c r="B9" s="264"/>
      <c r="C9" s="131" t="s">
        <v>10</v>
      </c>
      <c r="D9" s="131"/>
      <c r="E9" s="131"/>
      <c r="F9" s="131"/>
      <c r="G9" s="131"/>
      <c r="H9" s="131"/>
      <c r="I9" s="131"/>
      <c r="J9" s="131"/>
      <c r="K9" s="131"/>
      <c r="L9" s="131"/>
      <c r="M9" s="131"/>
      <c r="N9" s="131"/>
      <c r="O9" s="131"/>
      <c r="P9" s="131"/>
      <c r="Q9" s="131"/>
      <c r="R9" s="131"/>
      <c r="S9" s="131"/>
      <c r="T9" s="131"/>
      <c r="U9" s="131"/>
      <c r="V9" s="131"/>
      <c r="W9" s="263"/>
    </row>
    <row r="10" spans="1:29" ht="190.5" customHeight="1" thickTop="1" thickBot="1" x14ac:dyDescent="0.25">
      <c r="B10" s="25" t="s">
        <v>21</v>
      </c>
      <c r="C10" s="141" t="s">
        <v>2458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65" t="s">
        <v>24</v>
      </c>
      <c r="C13" s="146"/>
      <c r="D13" s="146"/>
      <c r="E13" s="146"/>
      <c r="F13" s="146"/>
      <c r="G13" s="146"/>
      <c r="H13" s="146"/>
      <c r="I13" s="146"/>
      <c r="J13" s="28"/>
      <c r="K13" s="146" t="s">
        <v>25</v>
      </c>
      <c r="L13" s="146"/>
      <c r="M13" s="146"/>
      <c r="N13" s="146"/>
      <c r="O13" s="146"/>
      <c r="P13" s="146"/>
      <c r="Q13" s="146"/>
      <c r="R13" s="29"/>
      <c r="S13" s="146" t="s">
        <v>26</v>
      </c>
      <c r="T13" s="146"/>
      <c r="U13" s="146"/>
      <c r="V13" s="146"/>
      <c r="W13" s="266"/>
    </row>
    <row r="14" spans="1:29" ht="69" customHeight="1" x14ac:dyDescent="0.2">
      <c r="B14" s="262" t="s">
        <v>27</v>
      </c>
      <c r="C14" s="143" t="s">
        <v>10</v>
      </c>
      <c r="D14" s="143"/>
      <c r="E14" s="143"/>
      <c r="F14" s="143"/>
      <c r="G14" s="143"/>
      <c r="H14" s="143"/>
      <c r="I14" s="143"/>
      <c r="J14" s="30"/>
      <c r="K14" s="30" t="s">
        <v>28</v>
      </c>
      <c r="L14" s="143" t="s">
        <v>10</v>
      </c>
      <c r="M14" s="143"/>
      <c r="N14" s="143"/>
      <c r="O14" s="143"/>
      <c r="P14" s="143"/>
      <c r="Q14" s="143"/>
      <c r="R14" s="56"/>
      <c r="S14" s="30" t="s">
        <v>29</v>
      </c>
      <c r="T14" s="267" t="s">
        <v>2457</v>
      </c>
      <c r="U14" s="267"/>
      <c r="V14" s="267"/>
      <c r="W14" s="267"/>
    </row>
    <row r="15" spans="1:29" ht="86.25" customHeight="1" x14ac:dyDescent="0.2">
      <c r="B15" s="262" t="s">
        <v>31</v>
      </c>
      <c r="C15" s="143" t="s">
        <v>10</v>
      </c>
      <c r="D15" s="143"/>
      <c r="E15" s="143"/>
      <c r="F15" s="143"/>
      <c r="G15" s="143"/>
      <c r="H15" s="143"/>
      <c r="I15" s="143"/>
      <c r="J15" s="30"/>
      <c r="K15" s="30" t="s">
        <v>31</v>
      </c>
      <c r="L15" s="143" t="s">
        <v>10</v>
      </c>
      <c r="M15" s="143"/>
      <c r="N15" s="143"/>
      <c r="O15" s="143"/>
      <c r="P15" s="143"/>
      <c r="Q15" s="143"/>
      <c r="R15" s="56"/>
      <c r="S15" s="30" t="s">
        <v>32</v>
      </c>
      <c r="T15" s="267" t="s">
        <v>10</v>
      </c>
      <c r="U15" s="267"/>
      <c r="V15" s="267"/>
      <c r="W15" s="267"/>
    </row>
    <row r="16" spans="1:29" ht="25.5" customHeight="1" thickBot="1" x14ac:dyDescent="0.25">
      <c r="B16" s="268" t="s">
        <v>33</v>
      </c>
      <c r="C16" s="149" t="s">
        <v>10</v>
      </c>
      <c r="D16" s="149"/>
      <c r="E16" s="149"/>
      <c r="F16" s="149"/>
      <c r="G16" s="149"/>
      <c r="H16" s="149"/>
      <c r="I16" s="149"/>
      <c r="J16" s="149"/>
      <c r="K16" s="149"/>
      <c r="L16" s="149"/>
      <c r="M16" s="149"/>
      <c r="N16" s="149"/>
      <c r="O16" s="149"/>
      <c r="P16" s="149"/>
      <c r="Q16" s="149"/>
      <c r="R16" s="149"/>
      <c r="S16" s="149"/>
      <c r="T16" s="149"/>
      <c r="U16" s="149"/>
      <c r="V16" s="149"/>
      <c r="W16" s="26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70" t="s">
        <v>35</v>
      </c>
      <c r="C18" s="152"/>
      <c r="D18" s="152"/>
      <c r="E18" s="152"/>
      <c r="F18" s="152"/>
      <c r="G18" s="152"/>
      <c r="H18" s="152"/>
      <c r="I18" s="152"/>
      <c r="J18" s="152"/>
      <c r="K18" s="152"/>
      <c r="L18" s="152"/>
      <c r="M18" s="152"/>
      <c r="N18" s="152"/>
      <c r="O18" s="152"/>
      <c r="P18" s="152"/>
      <c r="Q18" s="152"/>
      <c r="R18" s="152"/>
      <c r="S18" s="152"/>
      <c r="T18" s="153"/>
      <c r="U18" s="154" t="s">
        <v>36</v>
      </c>
      <c r="V18" s="155"/>
      <c r="W18" s="271"/>
    </row>
    <row r="19" spans="2:27" ht="14.25" customHeight="1" x14ac:dyDescent="0.2">
      <c r="B19" s="272"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273" t="s">
        <v>45</v>
      </c>
    </row>
    <row r="20" spans="2:27" ht="27" customHeight="1" thickBot="1" x14ac:dyDescent="0.25">
      <c r="B20" s="274"/>
      <c r="C20" s="275"/>
      <c r="D20" s="275"/>
      <c r="E20" s="275"/>
      <c r="F20" s="275"/>
      <c r="G20" s="275"/>
      <c r="H20" s="275"/>
      <c r="I20" s="275"/>
      <c r="J20" s="275"/>
      <c r="K20" s="275"/>
      <c r="L20" s="275"/>
      <c r="M20" s="275"/>
      <c r="N20" s="275"/>
      <c r="O20" s="275"/>
      <c r="P20" s="275"/>
      <c r="Q20" s="275"/>
      <c r="R20" s="275"/>
      <c r="S20" s="275"/>
      <c r="T20" s="276"/>
      <c r="U20" s="277"/>
      <c r="V20" s="275"/>
      <c r="W20" s="278"/>
      <c r="Z20" s="32" t="s">
        <v>10</v>
      </c>
      <c r="AA20" s="32" t="s">
        <v>46</v>
      </c>
    </row>
    <row r="21" spans="2:27" ht="56.25" customHeight="1" x14ac:dyDescent="0.2">
      <c r="B21" s="279" t="s">
        <v>2456</v>
      </c>
      <c r="C21" s="169"/>
      <c r="D21" s="169"/>
      <c r="E21" s="169"/>
      <c r="F21" s="169"/>
      <c r="G21" s="169"/>
      <c r="H21" s="169"/>
      <c r="I21" s="169"/>
      <c r="J21" s="169"/>
      <c r="K21" s="169"/>
      <c r="L21" s="169"/>
      <c r="M21" s="170" t="s">
        <v>2452</v>
      </c>
      <c r="N21" s="170"/>
      <c r="O21" s="170" t="s">
        <v>48</v>
      </c>
      <c r="P21" s="170"/>
      <c r="Q21" s="171" t="s">
        <v>49</v>
      </c>
      <c r="R21" s="171"/>
      <c r="S21" s="33" t="s">
        <v>50</v>
      </c>
      <c r="T21" s="33" t="s">
        <v>62</v>
      </c>
      <c r="U21" s="33" t="s">
        <v>2455</v>
      </c>
      <c r="V21" s="33">
        <f>+IF(ISERR(U21/T21*100),"N/A",ROUND(U21/T21*100,2))</f>
        <v>76.5</v>
      </c>
      <c r="W21" s="280">
        <f>+IF(ISERR(U21/S21*100),"N/A",ROUND(U21/S21*100,2))</f>
        <v>53.55</v>
      </c>
    </row>
    <row r="22" spans="2:27" ht="56.25" customHeight="1" x14ac:dyDescent="0.2">
      <c r="B22" s="279" t="s">
        <v>2454</v>
      </c>
      <c r="C22" s="169"/>
      <c r="D22" s="169"/>
      <c r="E22" s="169"/>
      <c r="F22" s="169"/>
      <c r="G22" s="169"/>
      <c r="H22" s="169"/>
      <c r="I22" s="169"/>
      <c r="J22" s="169"/>
      <c r="K22" s="169"/>
      <c r="L22" s="169"/>
      <c r="M22" s="170" t="s">
        <v>2452</v>
      </c>
      <c r="N22" s="170"/>
      <c r="O22" s="170" t="s">
        <v>48</v>
      </c>
      <c r="P22" s="170"/>
      <c r="Q22" s="171" t="s">
        <v>49</v>
      </c>
      <c r="R22" s="171"/>
      <c r="S22" s="33" t="s">
        <v>50</v>
      </c>
      <c r="T22" s="33" t="s">
        <v>62</v>
      </c>
      <c r="U22" s="33" t="s">
        <v>988</v>
      </c>
      <c r="V22" s="33">
        <f>+IF(ISERR(U22/T22*100),"N/A",ROUND(U22/T22*100,2))</f>
        <v>27.14</v>
      </c>
      <c r="W22" s="280">
        <f>+IF(ISERR(U22/S22*100),"N/A",ROUND(U22/S22*100,2))</f>
        <v>19</v>
      </c>
    </row>
    <row r="23" spans="2:27" ht="56.25" customHeight="1" thickBot="1" x14ac:dyDescent="0.25">
      <c r="B23" s="279" t="s">
        <v>2453</v>
      </c>
      <c r="C23" s="169"/>
      <c r="D23" s="169"/>
      <c r="E23" s="169"/>
      <c r="F23" s="169"/>
      <c r="G23" s="169"/>
      <c r="H23" s="169"/>
      <c r="I23" s="169"/>
      <c r="J23" s="169"/>
      <c r="K23" s="169"/>
      <c r="L23" s="169"/>
      <c r="M23" s="170" t="s">
        <v>2452</v>
      </c>
      <c r="N23" s="170"/>
      <c r="O23" s="170" t="s">
        <v>48</v>
      </c>
      <c r="P23" s="170"/>
      <c r="Q23" s="171" t="s">
        <v>49</v>
      </c>
      <c r="R23" s="171"/>
      <c r="S23" s="33" t="s">
        <v>50</v>
      </c>
      <c r="T23" s="33" t="s">
        <v>62</v>
      </c>
      <c r="U23" s="33" t="s">
        <v>2451</v>
      </c>
      <c r="V23" s="33">
        <f>+IF(ISERR(U23/T23*100),"N/A",ROUND(U23/T23*100,2))</f>
        <v>58.43</v>
      </c>
      <c r="W23" s="280">
        <f>+IF(ISERR(U23/S23*100),"N/A",ROUND(U23/S23*100,2))</f>
        <v>40.9</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281" t="s">
        <v>2098</v>
      </c>
      <c r="C25" s="182"/>
      <c r="D25" s="182"/>
      <c r="E25" s="182"/>
      <c r="F25" s="182"/>
      <c r="G25" s="182"/>
      <c r="H25" s="182"/>
      <c r="I25" s="182"/>
      <c r="J25" s="182"/>
      <c r="K25" s="182"/>
      <c r="L25" s="182"/>
      <c r="M25" s="182"/>
      <c r="N25" s="182"/>
      <c r="O25" s="182"/>
      <c r="P25" s="182"/>
      <c r="Q25" s="183"/>
      <c r="R25" s="36" t="s">
        <v>41</v>
      </c>
      <c r="S25" s="155" t="s">
        <v>42</v>
      </c>
      <c r="T25" s="155"/>
      <c r="U25" s="52" t="s">
        <v>64</v>
      </c>
      <c r="V25" s="154" t="s">
        <v>65</v>
      </c>
      <c r="W25" s="271"/>
    </row>
    <row r="26" spans="2:27" ht="30.75" customHeight="1" thickBot="1" x14ac:dyDescent="0.25">
      <c r="B26" s="282"/>
      <c r="C26" s="283"/>
      <c r="D26" s="283"/>
      <c r="E26" s="283"/>
      <c r="F26" s="283"/>
      <c r="G26" s="283"/>
      <c r="H26" s="283"/>
      <c r="I26" s="283"/>
      <c r="J26" s="283"/>
      <c r="K26" s="283"/>
      <c r="L26" s="283"/>
      <c r="M26" s="283"/>
      <c r="N26" s="283"/>
      <c r="O26" s="283"/>
      <c r="P26" s="283"/>
      <c r="Q26" s="284"/>
      <c r="R26" s="285" t="s">
        <v>66</v>
      </c>
      <c r="S26" s="285" t="s">
        <v>66</v>
      </c>
      <c r="T26" s="285" t="s">
        <v>48</v>
      </c>
      <c r="U26" s="285" t="s">
        <v>66</v>
      </c>
      <c r="V26" s="285" t="s">
        <v>67</v>
      </c>
      <c r="W26" s="286" t="s">
        <v>68</v>
      </c>
      <c r="Y26" s="35"/>
    </row>
    <row r="27" spans="2:27" ht="23.25" customHeight="1" thickBot="1" x14ac:dyDescent="0.25">
      <c r="B27" s="287" t="s">
        <v>69</v>
      </c>
      <c r="C27" s="188"/>
      <c r="D27" s="188"/>
      <c r="E27" s="53" t="s">
        <v>2450</v>
      </c>
      <c r="F27" s="53"/>
      <c r="G27" s="53"/>
      <c r="H27" s="41"/>
      <c r="I27" s="41"/>
      <c r="J27" s="41"/>
      <c r="K27" s="41"/>
      <c r="L27" s="41"/>
      <c r="M27" s="41"/>
      <c r="N27" s="41"/>
      <c r="O27" s="41"/>
      <c r="P27" s="42"/>
      <c r="Q27" s="42"/>
      <c r="R27" s="43" t="s">
        <v>2449</v>
      </c>
      <c r="S27" s="44" t="s">
        <v>10</v>
      </c>
      <c r="T27" s="42"/>
      <c r="U27" s="44" t="s">
        <v>1285</v>
      </c>
      <c r="V27" s="42"/>
      <c r="W27" s="288">
        <f>+IF(ISERR(U27/R27*100),"N/A",ROUND(U27/R27*100,2))</f>
        <v>0.08</v>
      </c>
    </row>
    <row r="28" spans="2:27" ht="26.25" customHeight="1" thickBot="1" x14ac:dyDescent="0.25">
      <c r="B28" s="289" t="s">
        <v>73</v>
      </c>
      <c r="C28" s="290"/>
      <c r="D28" s="290"/>
      <c r="E28" s="291" t="s">
        <v>2450</v>
      </c>
      <c r="F28" s="291"/>
      <c r="G28" s="291"/>
      <c r="H28" s="292"/>
      <c r="I28" s="292"/>
      <c r="J28" s="292"/>
      <c r="K28" s="292"/>
      <c r="L28" s="292"/>
      <c r="M28" s="292"/>
      <c r="N28" s="292"/>
      <c r="O28" s="292"/>
      <c r="P28" s="293"/>
      <c r="Q28" s="293"/>
      <c r="R28" s="294" t="s">
        <v>2449</v>
      </c>
      <c r="S28" s="295" t="s">
        <v>1285</v>
      </c>
      <c r="T28" s="295">
        <f>+IF(ISERR(S28/R28*100),"N/A",ROUND(S28/R28*100,2))</f>
        <v>0.08</v>
      </c>
      <c r="U28" s="295" t="s">
        <v>1285</v>
      </c>
      <c r="V28" s="295">
        <f>+IF(ISERR(U28/S28*100),"N/A",ROUND(U28/S28*100,2))</f>
        <v>100</v>
      </c>
      <c r="W28" s="296">
        <f>+IF(ISERR(U28/R28*100),"N/A",ROUND(U28/R28*100,2))</f>
        <v>0.08</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297" t="s">
        <v>2465</v>
      </c>
      <c r="C30" s="173"/>
      <c r="D30" s="173"/>
      <c r="E30" s="173"/>
      <c r="F30" s="173"/>
      <c r="G30" s="173"/>
      <c r="H30" s="173"/>
      <c r="I30" s="173"/>
      <c r="J30" s="173"/>
      <c r="K30" s="173"/>
      <c r="L30" s="173"/>
      <c r="M30" s="173"/>
      <c r="N30" s="173"/>
      <c r="O30" s="173"/>
      <c r="P30" s="173"/>
      <c r="Q30" s="173"/>
      <c r="R30" s="173"/>
      <c r="S30" s="173"/>
      <c r="T30" s="173"/>
      <c r="U30" s="173"/>
      <c r="V30" s="173"/>
      <c r="W30" s="298"/>
    </row>
    <row r="31" spans="2:27" ht="97.5" customHeight="1" thickBot="1" x14ac:dyDescent="0.25">
      <c r="B31" s="299"/>
      <c r="C31" s="176"/>
      <c r="D31" s="176"/>
      <c r="E31" s="176"/>
      <c r="F31" s="176"/>
      <c r="G31" s="176"/>
      <c r="H31" s="176"/>
      <c r="I31" s="176"/>
      <c r="J31" s="176"/>
      <c r="K31" s="176"/>
      <c r="L31" s="176"/>
      <c r="M31" s="176"/>
      <c r="N31" s="176"/>
      <c r="O31" s="176"/>
      <c r="P31" s="176"/>
      <c r="Q31" s="176"/>
      <c r="R31" s="176"/>
      <c r="S31" s="176"/>
      <c r="T31" s="176"/>
      <c r="U31" s="176"/>
      <c r="V31" s="176"/>
      <c r="W31" s="300"/>
    </row>
    <row r="32" spans="2:27" ht="37.5" customHeight="1" thickTop="1" x14ac:dyDescent="0.2">
      <c r="B32" s="297" t="s">
        <v>2466</v>
      </c>
      <c r="C32" s="173"/>
      <c r="D32" s="173"/>
      <c r="E32" s="173"/>
      <c r="F32" s="173"/>
      <c r="G32" s="173"/>
      <c r="H32" s="173"/>
      <c r="I32" s="173"/>
      <c r="J32" s="173"/>
      <c r="K32" s="173"/>
      <c r="L32" s="173"/>
      <c r="M32" s="173"/>
      <c r="N32" s="173"/>
      <c r="O32" s="173"/>
      <c r="P32" s="173"/>
      <c r="Q32" s="173"/>
      <c r="R32" s="173"/>
      <c r="S32" s="173"/>
      <c r="T32" s="173"/>
      <c r="U32" s="173"/>
      <c r="V32" s="173"/>
      <c r="W32" s="298"/>
    </row>
    <row r="33" spans="2:23" ht="116.25" customHeight="1" thickBot="1" x14ac:dyDescent="0.25">
      <c r="B33" s="299"/>
      <c r="C33" s="176"/>
      <c r="D33" s="176"/>
      <c r="E33" s="176"/>
      <c r="F33" s="176"/>
      <c r="G33" s="176"/>
      <c r="H33" s="176"/>
      <c r="I33" s="176"/>
      <c r="J33" s="176"/>
      <c r="K33" s="176"/>
      <c r="L33" s="176"/>
      <c r="M33" s="176"/>
      <c r="N33" s="176"/>
      <c r="O33" s="176"/>
      <c r="P33" s="176"/>
      <c r="Q33" s="176"/>
      <c r="R33" s="176"/>
      <c r="S33" s="176"/>
      <c r="T33" s="176"/>
      <c r="U33" s="176"/>
      <c r="V33" s="176"/>
      <c r="W33" s="300"/>
    </row>
    <row r="34" spans="2:23" ht="37.5" customHeight="1" thickTop="1" x14ac:dyDescent="0.2">
      <c r="B34" s="297" t="s">
        <v>2467</v>
      </c>
      <c r="C34" s="173"/>
      <c r="D34" s="173"/>
      <c r="E34" s="173"/>
      <c r="F34" s="173"/>
      <c r="G34" s="173"/>
      <c r="H34" s="173"/>
      <c r="I34" s="173"/>
      <c r="J34" s="173"/>
      <c r="K34" s="173"/>
      <c r="L34" s="173"/>
      <c r="M34" s="173"/>
      <c r="N34" s="173"/>
      <c r="O34" s="173"/>
      <c r="P34" s="173"/>
      <c r="Q34" s="173"/>
      <c r="R34" s="173"/>
      <c r="S34" s="173"/>
      <c r="T34" s="173"/>
      <c r="U34" s="173"/>
      <c r="V34" s="173"/>
      <c r="W34" s="298"/>
    </row>
    <row r="35" spans="2:23" ht="49.5" customHeight="1" thickBot="1" x14ac:dyDescent="0.25">
      <c r="B35" s="301"/>
      <c r="C35" s="302"/>
      <c r="D35" s="302"/>
      <c r="E35" s="302"/>
      <c r="F35" s="302"/>
      <c r="G35" s="302"/>
      <c r="H35" s="302"/>
      <c r="I35" s="302"/>
      <c r="J35" s="302"/>
      <c r="K35" s="302"/>
      <c r="L35" s="302"/>
      <c r="M35" s="302"/>
      <c r="N35" s="302"/>
      <c r="O35" s="302"/>
      <c r="P35" s="302"/>
      <c r="Q35" s="302"/>
      <c r="R35" s="302"/>
      <c r="S35" s="302"/>
      <c r="T35" s="302"/>
      <c r="U35" s="302"/>
      <c r="V35" s="302"/>
      <c r="W35" s="303"/>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2096</v>
      </c>
      <c r="D4" s="134" t="s">
        <v>2095</v>
      </c>
      <c r="E4" s="134"/>
      <c r="F4" s="134"/>
      <c r="G4" s="134"/>
      <c r="H4" s="135"/>
      <c r="I4" s="16"/>
      <c r="J4" s="136" t="s">
        <v>6</v>
      </c>
      <c r="K4" s="134"/>
      <c r="L4" s="15" t="s">
        <v>2094</v>
      </c>
      <c r="M4" s="137" t="s">
        <v>2093</v>
      </c>
      <c r="N4" s="137"/>
      <c r="O4" s="137"/>
      <c r="P4" s="137"/>
      <c r="Q4" s="138"/>
      <c r="R4" s="17"/>
      <c r="S4" s="139" t="s">
        <v>2099</v>
      </c>
      <c r="T4" s="140"/>
      <c r="U4" s="140"/>
      <c r="V4" s="141" t="s">
        <v>260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2088</v>
      </c>
      <c r="D6" s="143" t="s">
        <v>2092</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2091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2090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2089</v>
      </c>
      <c r="C21" s="169"/>
      <c r="D21" s="169"/>
      <c r="E21" s="169"/>
      <c r="F21" s="169"/>
      <c r="G21" s="169"/>
      <c r="H21" s="169"/>
      <c r="I21" s="169"/>
      <c r="J21" s="169"/>
      <c r="K21" s="169"/>
      <c r="L21" s="169"/>
      <c r="M21" s="170" t="s">
        <v>2088</v>
      </c>
      <c r="N21" s="170"/>
      <c r="O21" s="170" t="s">
        <v>48</v>
      </c>
      <c r="P21" s="170"/>
      <c r="Q21" s="171" t="s">
        <v>237</v>
      </c>
      <c r="R21" s="171"/>
      <c r="S21" s="33" t="s">
        <v>50</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2087</v>
      </c>
      <c r="F25" s="40"/>
      <c r="G25" s="40"/>
      <c r="H25" s="41"/>
      <c r="I25" s="41"/>
      <c r="J25" s="41"/>
      <c r="K25" s="41"/>
      <c r="L25" s="41"/>
      <c r="M25" s="41"/>
      <c r="N25" s="41"/>
      <c r="O25" s="41"/>
      <c r="P25" s="42"/>
      <c r="Q25" s="42"/>
      <c r="R25" s="43" t="s">
        <v>1482</v>
      </c>
      <c r="S25" s="44" t="s">
        <v>10</v>
      </c>
      <c r="T25" s="42"/>
      <c r="U25" s="44" t="s">
        <v>90</v>
      </c>
      <c r="V25" s="42"/>
      <c r="W25" s="45">
        <f>+IF(ISERR(U25/R25*100),"N/A",ROUND(U25/R25*100,2))</f>
        <v>0</v>
      </c>
    </row>
    <row r="26" spans="2:27" ht="26.25" customHeight="1" thickBot="1" x14ac:dyDescent="0.25">
      <c r="B26" s="189" t="s">
        <v>73</v>
      </c>
      <c r="C26" s="190"/>
      <c r="D26" s="190"/>
      <c r="E26" s="46" t="s">
        <v>2087</v>
      </c>
      <c r="F26" s="46"/>
      <c r="G26" s="46"/>
      <c r="H26" s="47"/>
      <c r="I26" s="47"/>
      <c r="J26" s="47"/>
      <c r="K26" s="47"/>
      <c r="L26" s="47"/>
      <c r="M26" s="47"/>
      <c r="N26" s="47"/>
      <c r="O26" s="47"/>
      <c r="P26" s="48"/>
      <c r="Q26" s="48"/>
      <c r="R26" s="49" t="s">
        <v>1482</v>
      </c>
      <c r="S26" s="50" t="s">
        <v>2086</v>
      </c>
      <c r="T26" s="50">
        <f>+IF(ISERR(S26/R26*100),"N/A",ROUND(S26/R26*100,2))</f>
        <v>72.73</v>
      </c>
      <c r="U26" s="50" t="s">
        <v>90</v>
      </c>
      <c r="V26" s="50">
        <f>+IF(ISERR(U26/S26*100),"N/A",ROUND(U26/S26*100,2))</f>
        <v>0</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2103</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2104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2105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195</v>
      </c>
      <c r="D4" s="134" t="s">
        <v>194</v>
      </c>
      <c r="E4" s="134"/>
      <c r="F4" s="134"/>
      <c r="G4" s="134"/>
      <c r="H4" s="135"/>
      <c r="I4" s="16"/>
      <c r="J4" s="136" t="s">
        <v>6</v>
      </c>
      <c r="K4" s="134"/>
      <c r="L4" s="15" t="s">
        <v>226</v>
      </c>
      <c r="M4" s="137" t="s">
        <v>225</v>
      </c>
      <c r="N4" s="137"/>
      <c r="O4" s="137"/>
      <c r="P4" s="137"/>
      <c r="Q4" s="138"/>
      <c r="R4" s="17"/>
      <c r="S4" s="139" t="s">
        <v>2099</v>
      </c>
      <c r="T4" s="140"/>
      <c r="U4" s="140"/>
      <c r="V4" s="141" t="s">
        <v>217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221</v>
      </c>
      <c r="D6" s="143" t="s">
        <v>224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223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222</v>
      </c>
      <c r="C21" s="169"/>
      <c r="D21" s="169"/>
      <c r="E21" s="169"/>
      <c r="F21" s="169"/>
      <c r="G21" s="169"/>
      <c r="H21" s="169"/>
      <c r="I21" s="169"/>
      <c r="J21" s="169"/>
      <c r="K21" s="169"/>
      <c r="L21" s="169"/>
      <c r="M21" s="170" t="s">
        <v>221</v>
      </c>
      <c r="N21" s="170"/>
      <c r="O21" s="170" t="s">
        <v>48</v>
      </c>
      <c r="P21" s="170"/>
      <c r="Q21" s="171" t="s">
        <v>49</v>
      </c>
      <c r="R21" s="171"/>
      <c r="S21" s="33" t="s">
        <v>220</v>
      </c>
      <c r="T21" s="33" t="s">
        <v>219</v>
      </c>
      <c r="U21" s="33" t="s">
        <v>218</v>
      </c>
      <c r="V21" s="33">
        <f>+IF(ISERR(U21/T21*100),"N/A",ROUND(U21/T21*100,2))</f>
        <v>86.67</v>
      </c>
      <c r="W21" s="34">
        <f>+IF(ISERR(U21/S21*100),"N/A",ROUND(U21/S21*100,2))</f>
        <v>268.58999999999997</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216</v>
      </c>
      <c r="F25" s="40"/>
      <c r="G25" s="40"/>
      <c r="H25" s="41"/>
      <c r="I25" s="41"/>
      <c r="J25" s="41"/>
      <c r="K25" s="41"/>
      <c r="L25" s="41"/>
      <c r="M25" s="41"/>
      <c r="N25" s="41"/>
      <c r="O25" s="41"/>
      <c r="P25" s="42"/>
      <c r="Q25" s="42"/>
      <c r="R25" s="43" t="s">
        <v>217</v>
      </c>
      <c r="S25" s="44" t="s">
        <v>10</v>
      </c>
      <c r="T25" s="42"/>
      <c r="U25" s="44" t="s">
        <v>213</v>
      </c>
      <c r="V25" s="42"/>
      <c r="W25" s="45">
        <f>+IF(ISERR(U25/R25*100),"N/A",ROUND(U25/R25*100,2))</f>
        <v>18</v>
      </c>
    </row>
    <row r="26" spans="2:27" ht="26.25" customHeight="1" thickBot="1" x14ac:dyDescent="0.25">
      <c r="B26" s="189" t="s">
        <v>73</v>
      </c>
      <c r="C26" s="190"/>
      <c r="D26" s="190"/>
      <c r="E26" s="46" t="s">
        <v>216</v>
      </c>
      <c r="F26" s="46"/>
      <c r="G26" s="46"/>
      <c r="H26" s="47"/>
      <c r="I26" s="47"/>
      <c r="J26" s="47"/>
      <c r="K26" s="47"/>
      <c r="L26" s="47"/>
      <c r="M26" s="47"/>
      <c r="N26" s="47"/>
      <c r="O26" s="47"/>
      <c r="P26" s="48"/>
      <c r="Q26" s="48"/>
      <c r="R26" s="49" t="s">
        <v>215</v>
      </c>
      <c r="S26" s="50" t="s">
        <v>214</v>
      </c>
      <c r="T26" s="50">
        <f>+IF(ISERR(S26/R26*100),"N/A",ROUND(S26/R26*100,2))</f>
        <v>76.53</v>
      </c>
      <c r="U26" s="50" t="s">
        <v>213</v>
      </c>
      <c r="V26" s="50">
        <f>+IF(ISERR(U26/S26*100),"N/A",ROUND(U26/S26*100,2))</f>
        <v>24</v>
      </c>
      <c r="W26" s="51">
        <f>+IF(ISERR(U26/R26*100),"N/A",ROUND(U26/R26*100,2))</f>
        <v>18.37</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2351</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09.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2352</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2353</v>
      </c>
      <c r="C32" s="173"/>
      <c r="D32" s="173"/>
      <c r="E32" s="173"/>
      <c r="F32" s="173"/>
      <c r="G32" s="173"/>
      <c r="H32" s="173"/>
      <c r="I32" s="173"/>
      <c r="J32" s="173"/>
      <c r="K32" s="173"/>
      <c r="L32" s="173"/>
      <c r="M32" s="173"/>
      <c r="N32" s="173"/>
      <c r="O32" s="173"/>
      <c r="P32" s="173"/>
      <c r="Q32" s="173"/>
      <c r="R32" s="173"/>
      <c r="S32" s="173"/>
      <c r="T32" s="173"/>
      <c r="U32" s="173"/>
      <c r="V32" s="173"/>
      <c r="W32" s="174"/>
    </row>
    <row r="33" spans="2:23" ht="36.75"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252</v>
      </c>
      <c r="D4" s="134" t="s">
        <v>251</v>
      </c>
      <c r="E4" s="134"/>
      <c r="F4" s="134"/>
      <c r="G4" s="134"/>
      <c r="H4" s="135"/>
      <c r="I4" s="16"/>
      <c r="J4" s="136" t="s">
        <v>6</v>
      </c>
      <c r="K4" s="134"/>
      <c r="L4" s="15" t="s">
        <v>212</v>
      </c>
      <c r="M4" s="137" t="s">
        <v>211</v>
      </c>
      <c r="N4" s="137"/>
      <c r="O4" s="137"/>
      <c r="P4" s="137"/>
      <c r="Q4" s="138"/>
      <c r="R4" s="17"/>
      <c r="S4" s="139" t="s">
        <v>2099</v>
      </c>
      <c r="T4" s="140"/>
      <c r="U4" s="140"/>
      <c r="V4" s="141" t="s">
        <v>200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231</v>
      </c>
      <c r="D6" s="143" t="s">
        <v>250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249</v>
      </c>
      <c r="K8" s="24" t="s">
        <v>248</v>
      </c>
      <c r="L8" s="24" t="s">
        <v>247</v>
      </c>
      <c r="M8" s="24" t="s">
        <v>246</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245</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244</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243</v>
      </c>
      <c r="C21" s="169"/>
      <c r="D21" s="169"/>
      <c r="E21" s="169"/>
      <c r="F21" s="169"/>
      <c r="G21" s="169"/>
      <c r="H21" s="169"/>
      <c r="I21" s="169"/>
      <c r="J21" s="169"/>
      <c r="K21" s="169"/>
      <c r="L21" s="169"/>
      <c r="M21" s="170" t="s">
        <v>231</v>
      </c>
      <c r="N21" s="170"/>
      <c r="O21" s="170" t="s">
        <v>48</v>
      </c>
      <c r="P21" s="170"/>
      <c r="Q21" s="171" t="s">
        <v>49</v>
      </c>
      <c r="R21" s="171"/>
      <c r="S21" s="33" t="s">
        <v>50</v>
      </c>
      <c r="T21" s="33" t="s">
        <v>234</v>
      </c>
      <c r="U21" s="33" t="s">
        <v>242</v>
      </c>
      <c r="V21" s="33">
        <f>+IF(ISERR(U21/T21*100),"N/A",ROUND(U21/T21*100,2))</f>
        <v>34.33</v>
      </c>
      <c r="W21" s="34">
        <f>+IF(ISERR(U21/S21*100),"N/A",ROUND(U21/S21*100,2))</f>
        <v>23</v>
      </c>
    </row>
    <row r="22" spans="2:27" ht="56.25" customHeight="1" x14ac:dyDescent="0.2">
      <c r="B22" s="168" t="s">
        <v>241</v>
      </c>
      <c r="C22" s="169"/>
      <c r="D22" s="169"/>
      <c r="E22" s="169"/>
      <c r="F22" s="169"/>
      <c r="G22" s="169"/>
      <c r="H22" s="169"/>
      <c r="I22" s="169"/>
      <c r="J22" s="169"/>
      <c r="K22" s="169"/>
      <c r="L22" s="169"/>
      <c r="M22" s="170" t="s">
        <v>231</v>
      </c>
      <c r="N22" s="170"/>
      <c r="O22" s="170" t="s">
        <v>48</v>
      </c>
      <c r="P22" s="170"/>
      <c r="Q22" s="171" t="s">
        <v>49</v>
      </c>
      <c r="R22" s="171"/>
      <c r="S22" s="33" t="s">
        <v>50</v>
      </c>
      <c r="T22" s="33" t="s">
        <v>240</v>
      </c>
      <c r="U22" s="33" t="s">
        <v>202</v>
      </c>
      <c r="V22" s="33">
        <f>+IF(ISERR(U22/T22*100),"N/A",ROUND(U22/T22*100,2))</f>
        <v>109.86</v>
      </c>
      <c r="W22" s="34">
        <f>+IF(ISERR(U22/S22*100),"N/A",ROUND(U22/S22*100,2))</f>
        <v>78</v>
      </c>
    </row>
    <row r="23" spans="2:27" ht="56.25" customHeight="1" x14ac:dyDescent="0.2">
      <c r="B23" s="168" t="s">
        <v>239</v>
      </c>
      <c r="C23" s="169"/>
      <c r="D23" s="169"/>
      <c r="E23" s="169"/>
      <c r="F23" s="169"/>
      <c r="G23" s="169"/>
      <c r="H23" s="169"/>
      <c r="I23" s="169"/>
      <c r="J23" s="169"/>
      <c r="K23" s="169"/>
      <c r="L23" s="169"/>
      <c r="M23" s="170" t="s">
        <v>231</v>
      </c>
      <c r="N23" s="170"/>
      <c r="O23" s="170" t="s">
        <v>238</v>
      </c>
      <c r="P23" s="170"/>
      <c r="Q23" s="171" t="s">
        <v>237</v>
      </c>
      <c r="R23" s="171"/>
      <c r="S23" s="33" t="s">
        <v>236</v>
      </c>
      <c r="T23" s="33" t="s">
        <v>87</v>
      </c>
      <c r="U23" s="33" t="s">
        <v>87</v>
      </c>
      <c r="V23" s="33" t="str">
        <f>+IF(ISERR(U23/T23*100),"N/A",ROUND(U23/T23*100,2))</f>
        <v>N/A</v>
      </c>
      <c r="W23" s="34" t="str">
        <f>+IF(ISERR(U23/S23*100),"N/A",ROUND(U23/S23*100,2))</f>
        <v>N/A</v>
      </c>
    </row>
    <row r="24" spans="2:27" ht="56.25" customHeight="1" x14ac:dyDescent="0.2">
      <c r="B24" s="168" t="s">
        <v>235</v>
      </c>
      <c r="C24" s="169"/>
      <c r="D24" s="169"/>
      <c r="E24" s="169"/>
      <c r="F24" s="169"/>
      <c r="G24" s="169"/>
      <c r="H24" s="169"/>
      <c r="I24" s="169"/>
      <c r="J24" s="169"/>
      <c r="K24" s="169"/>
      <c r="L24" s="169"/>
      <c r="M24" s="170" t="s">
        <v>231</v>
      </c>
      <c r="N24" s="170"/>
      <c r="O24" s="170" t="s">
        <v>48</v>
      </c>
      <c r="P24" s="170"/>
      <c r="Q24" s="171" t="s">
        <v>49</v>
      </c>
      <c r="R24" s="171"/>
      <c r="S24" s="33" t="s">
        <v>50</v>
      </c>
      <c r="T24" s="33" t="s">
        <v>234</v>
      </c>
      <c r="U24" s="33" t="s">
        <v>233</v>
      </c>
      <c r="V24" s="33">
        <f>+IF(ISERR(U24/T24*100),"N/A",ROUND(U24/T24*100,2))</f>
        <v>91.04</v>
      </c>
      <c r="W24" s="34">
        <f>+IF(ISERR(U24/S24*100),"N/A",ROUND(U24/S24*100,2))</f>
        <v>61</v>
      </c>
    </row>
    <row r="25" spans="2:27" ht="56.25" customHeight="1" thickBot="1" x14ac:dyDescent="0.25">
      <c r="B25" s="168" t="s">
        <v>232</v>
      </c>
      <c r="C25" s="169"/>
      <c r="D25" s="169"/>
      <c r="E25" s="169"/>
      <c r="F25" s="169"/>
      <c r="G25" s="169"/>
      <c r="H25" s="169"/>
      <c r="I25" s="169"/>
      <c r="J25" s="169"/>
      <c r="K25" s="169"/>
      <c r="L25" s="169"/>
      <c r="M25" s="170" t="s">
        <v>231</v>
      </c>
      <c r="N25" s="170"/>
      <c r="O25" s="170" t="s">
        <v>48</v>
      </c>
      <c r="P25" s="170"/>
      <c r="Q25" s="171" t="s">
        <v>49</v>
      </c>
      <c r="R25" s="171"/>
      <c r="S25" s="33" t="s">
        <v>50</v>
      </c>
      <c r="T25" s="33" t="s">
        <v>230</v>
      </c>
      <c r="U25" s="33" t="s">
        <v>102</v>
      </c>
      <c r="V25" s="33">
        <f>+IF(ISERR(U25/T25*100),"N/A",ROUND(U25/T25*100,2))</f>
        <v>109.59</v>
      </c>
      <c r="W25" s="34">
        <f>+IF(ISERR(U25/S25*100),"N/A",ROUND(U25/S25*100,2))</f>
        <v>80</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229</v>
      </c>
      <c r="F29" s="40"/>
      <c r="G29" s="40"/>
      <c r="H29" s="41"/>
      <c r="I29" s="41"/>
      <c r="J29" s="41"/>
      <c r="K29" s="41"/>
      <c r="L29" s="41"/>
      <c r="M29" s="41"/>
      <c r="N29" s="41"/>
      <c r="O29" s="41"/>
      <c r="P29" s="42"/>
      <c r="Q29" s="42"/>
      <c r="R29" s="43" t="s">
        <v>200</v>
      </c>
      <c r="S29" s="44" t="s">
        <v>10</v>
      </c>
      <c r="T29" s="42"/>
      <c r="U29" s="44" t="s">
        <v>227</v>
      </c>
      <c r="V29" s="42"/>
      <c r="W29" s="45">
        <f>+IF(ISERR(U29/R29*100),"N/A",ROUND(U29/R29*100,2))</f>
        <v>0.5</v>
      </c>
    </row>
    <row r="30" spans="2:27" ht="26.25" customHeight="1" thickBot="1" x14ac:dyDescent="0.25">
      <c r="B30" s="189" t="s">
        <v>73</v>
      </c>
      <c r="C30" s="190"/>
      <c r="D30" s="190"/>
      <c r="E30" s="46" t="s">
        <v>229</v>
      </c>
      <c r="F30" s="46"/>
      <c r="G30" s="46"/>
      <c r="H30" s="47"/>
      <c r="I30" s="47"/>
      <c r="J30" s="47"/>
      <c r="K30" s="47"/>
      <c r="L30" s="47"/>
      <c r="M30" s="47"/>
      <c r="N30" s="47"/>
      <c r="O30" s="47"/>
      <c r="P30" s="48"/>
      <c r="Q30" s="48"/>
      <c r="R30" s="49" t="s">
        <v>228</v>
      </c>
      <c r="S30" s="50" t="s">
        <v>227</v>
      </c>
      <c r="T30" s="50">
        <f>+IF(ISERR(S30/R30*100),"N/A",ROUND(S30/R30*100,2))</f>
        <v>0.79</v>
      </c>
      <c r="U30" s="50" t="s">
        <v>227</v>
      </c>
      <c r="V30" s="50">
        <f>+IF(ISERR(U30/S30*100),"N/A",ROUND(U30/S30*100,2))</f>
        <v>100</v>
      </c>
      <c r="W30" s="51">
        <f>+IF(ISERR(U30/R30*100),"N/A",ROUND(U30/R30*100,2))</f>
        <v>0.79</v>
      </c>
    </row>
    <row r="31" spans="2:27" ht="22.5" customHeight="1" thickTop="1" thickBot="1" x14ac:dyDescent="0.25">
      <c r="B31" s="9" t="s">
        <v>76</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2" t="s">
        <v>2348</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11"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2349</v>
      </c>
      <c r="C34" s="173"/>
      <c r="D34" s="173"/>
      <c r="E34" s="173"/>
      <c r="F34" s="173"/>
      <c r="G34" s="173"/>
      <c r="H34" s="173"/>
      <c r="I34" s="173"/>
      <c r="J34" s="173"/>
      <c r="K34" s="173"/>
      <c r="L34" s="173"/>
      <c r="M34" s="173"/>
      <c r="N34" s="173"/>
      <c r="O34" s="173"/>
      <c r="P34" s="173"/>
      <c r="Q34" s="173"/>
      <c r="R34" s="173"/>
      <c r="S34" s="173"/>
      <c r="T34" s="173"/>
      <c r="U34" s="173"/>
      <c r="V34" s="173"/>
      <c r="W34" s="174"/>
    </row>
    <row r="35" spans="2:23" ht="78"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2350</v>
      </c>
      <c r="C36" s="173"/>
      <c r="D36" s="173"/>
      <c r="E36" s="173"/>
      <c r="F36" s="173"/>
      <c r="G36" s="173"/>
      <c r="H36" s="173"/>
      <c r="I36" s="173"/>
      <c r="J36" s="173"/>
      <c r="K36" s="173"/>
      <c r="L36" s="173"/>
      <c r="M36" s="173"/>
      <c r="N36" s="173"/>
      <c r="O36" s="173"/>
      <c r="P36" s="173"/>
      <c r="Q36" s="173"/>
      <c r="R36" s="173"/>
      <c r="S36" s="173"/>
      <c r="T36" s="173"/>
      <c r="U36" s="173"/>
      <c r="V36" s="173"/>
      <c r="W36" s="174"/>
    </row>
    <row r="37" spans="2:23" ht="90.75" customHeight="1" thickBot="1" x14ac:dyDescent="0.25">
      <c r="B37" s="178"/>
      <c r="C37" s="179"/>
      <c r="D37" s="179"/>
      <c r="E37" s="179"/>
      <c r="F37" s="179"/>
      <c r="G37" s="179"/>
      <c r="H37" s="179"/>
      <c r="I37" s="179"/>
      <c r="J37" s="179"/>
      <c r="K37" s="179"/>
      <c r="L37" s="179"/>
      <c r="M37" s="179"/>
      <c r="N37" s="179"/>
      <c r="O37" s="179"/>
      <c r="P37" s="179"/>
      <c r="Q37" s="179"/>
      <c r="R37" s="179"/>
      <c r="S37" s="179"/>
      <c r="T37" s="179"/>
      <c r="U37" s="179"/>
      <c r="V37" s="179"/>
      <c r="W37" s="18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292</v>
      </c>
      <c r="D4" s="134" t="s">
        <v>291</v>
      </c>
      <c r="E4" s="134"/>
      <c r="F4" s="134"/>
      <c r="G4" s="134"/>
      <c r="H4" s="135"/>
      <c r="I4" s="16"/>
      <c r="J4" s="136" t="s">
        <v>6</v>
      </c>
      <c r="K4" s="134"/>
      <c r="L4" s="15" t="s">
        <v>290</v>
      </c>
      <c r="M4" s="137" t="s">
        <v>289</v>
      </c>
      <c r="N4" s="137"/>
      <c r="O4" s="137"/>
      <c r="P4" s="137"/>
      <c r="Q4" s="138"/>
      <c r="R4" s="17"/>
      <c r="S4" s="139" t="s">
        <v>2099</v>
      </c>
      <c r="T4" s="140"/>
      <c r="U4" s="140"/>
      <c r="V4" s="141" t="s">
        <v>288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278</v>
      </c>
      <c r="D6" s="143" t="s">
        <v>287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286</v>
      </c>
      <c r="D7" s="131" t="s">
        <v>285</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275</v>
      </c>
      <c r="D8" s="131" t="s">
        <v>284</v>
      </c>
      <c r="E8" s="131"/>
      <c r="F8" s="131"/>
      <c r="G8" s="131"/>
      <c r="H8" s="131"/>
      <c r="I8" s="20"/>
      <c r="J8" s="24" t="s">
        <v>19</v>
      </c>
      <c r="K8" s="24" t="s">
        <v>19</v>
      </c>
      <c r="L8" s="24" t="s">
        <v>19</v>
      </c>
      <c r="M8" s="24" t="s">
        <v>19</v>
      </c>
      <c r="N8" s="23"/>
      <c r="O8" s="20"/>
      <c r="P8" s="132" t="s">
        <v>10</v>
      </c>
      <c r="Q8" s="132"/>
      <c r="R8" s="132"/>
      <c r="S8" s="132"/>
      <c r="T8" s="132"/>
      <c r="U8" s="132"/>
      <c r="V8" s="132"/>
      <c r="W8" s="132"/>
    </row>
    <row r="9" spans="1:29" ht="30" customHeight="1" x14ac:dyDescent="0.2">
      <c r="B9" s="21"/>
      <c r="C9" s="19" t="s">
        <v>274</v>
      </c>
      <c r="D9" s="131" t="s">
        <v>283</v>
      </c>
      <c r="E9" s="131"/>
      <c r="F9" s="131"/>
      <c r="G9" s="131"/>
      <c r="H9" s="131"/>
      <c r="I9" s="131" t="s">
        <v>10</v>
      </c>
      <c r="J9" s="131"/>
      <c r="K9" s="131"/>
      <c r="L9" s="131"/>
      <c r="M9" s="131"/>
      <c r="N9" s="131"/>
      <c r="O9" s="131"/>
      <c r="P9" s="131"/>
      <c r="Q9" s="131"/>
      <c r="R9" s="131"/>
      <c r="S9" s="131"/>
      <c r="T9" s="131"/>
      <c r="U9" s="131"/>
      <c r="V9" s="131"/>
      <c r="W9" s="132"/>
    </row>
    <row r="10" spans="1:29" ht="30" customHeight="1" x14ac:dyDescent="0.2">
      <c r="B10" s="21"/>
      <c r="C10" s="19" t="s">
        <v>273</v>
      </c>
      <c r="D10" s="131" t="s">
        <v>282</v>
      </c>
      <c r="E10" s="131"/>
      <c r="F10" s="131"/>
      <c r="G10" s="131"/>
      <c r="H10" s="131"/>
      <c r="I10" s="132" t="s">
        <v>10</v>
      </c>
      <c r="J10" s="132"/>
      <c r="K10" s="132"/>
      <c r="L10" s="132"/>
      <c r="M10" s="132"/>
      <c r="N10" s="132"/>
      <c r="O10" s="132"/>
      <c r="P10" s="132"/>
      <c r="Q10" s="132"/>
      <c r="R10" s="132"/>
      <c r="S10" s="132"/>
      <c r="T10" s="132"/>
      <c r="U10" s="132"/>
      <c r="V10" s="132"/>
      <c r="W10" s="132"/>
    </row>
    <row r="11" spans="1:29" ht="30" customHeight="1" x14ac:dyDescent="0.2">
      <c r="B11" s="21"/>
      <c r="C11" s="19" t="s">
        <v>269</v>
      </c>
      <c r="D11" s="131" t="s">
        <v>281</v>
      </c>
      <c r="E11" s="131"/>
      <c r="F11" s="131"/>
      <c r="G11" s="131"/>
      <c r="H11" s="131"/>
      <c r="I11" s="132" t="s">
        <v>10</v>
      </c>
      <c r="J11" s="132"/>
      <c r="K11" s="132"/>
      <c r="L11" s="132"/>
      <c r="M11" s="132"/>
      <c r="N11" s="132"/>
      <c r="O11" s="132"/>
      <c r="P11" s="132"/>
      <c r="Q11" s="132"/>
      <c r="R11" s="132"/>
      <c r="S11" s="132"/>
      <c r="T11" s="132"/>
      <c r="U11" s="132"/>
      <c r="V11" s="132"/>
      <c r="W11" s="132"/>
    </row>
    <row r="12" spans="1:29" ht="25.5" customHeight="1" thickBot="1" x14ac:dyDescent="0.25">
      <c r="B12" s="21"/>
      <c r="C12" s="132" t="s">
        <v>10</v>
      </c>
      <c r="D12" s="132"/>
      <c r="E12" s="132"/>
      <c r="F12" s="132"/>
      <c r="G12" s="132"/>
      <c r="H12" s="132"/>
      <c r="I12" s="132"/>
      <c r="J12" s="132"/>
      <c r="K12" s="132"/>
      <c r="L12" s="132"/>
      <c r="M12" s="132"/>
      <c r="N12" s="132"/>
      <c r="O12" s="132"/>
      <c r="P12" s="132"/>
      <c r="Q12" s="132"/>
      <c r="R12" s="132"/>
      <c r="S12" s="132"/>
      <c r="T12" s="132"/>
      <c r="U12" s="132"/>
      <c r="V12" s="132"/>
      <c r="W12" s="132"/>
    </row>
    <row r="13" spans="1:29" ht="66.75" customHeight="1" thickTop="1" thickBot="1" x14ac:dyDescent="0.25">
      <c r="B13" s="25" t="s">
        <v>21</v>
      </c>
      <c r="C13" s="141" t="s">
        <v>10</v>
      </c>
      <c r="D13" s="141"/>
      <c r="E13" s="141"/>
      <c r="F13" s="141"/>
      <c r="G13" s="141"/>
      <c r="H13" s="141"/>
      <c r="I13" s="141"/>
      <c r="J13" s="141"/>
      <c r="K13" s="141"/>
      <c r="L13" s="141"/>
      <c r="M13" s="141"/>
      <c r="N13" s="141"/>
      <c r="O13" s="141"/>
      <c r="P13" s="141"/>
      <c r="Q13" s="141"/>
      <c r="R13" s="141"/>
      <c r="S13" s="141"/>
      <c r="T13" s="141"/>
      <c r="U13" s="141"/>
      <c r="V13" s="141"/>
      <c r="W13" s="142"/>
    </row>
    <row r="14" spans="1:29" ht="9" customHeight="1" thickTop="1" thickBot="1" x14ac:dyDescent="0.25"/>
    <row r="15" spans="1:29" ht="21.75" customHeight="1" thickTop="1" thickBot="1" x14ac:dyDescent="0.25">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x14ac:dyDescent="0.2">
      <c r="B16" s="145" t="s">
        <v>24</v>
      </c>
      <c r="C16" s="146"/>
      <c r="D16" s="146"/>
      <c r="E16" s="146"/>
      <c r="F16" s="146"/>
      <c r="G16" s="146"/>
      <c r="H16" s="146"/>
      <c r="I16" s="146"/>
      <c r="J16" s="28"/>
      <c r="K16" s="146" t="s">
        <v>25</v>
      </c>
      <c r="L16" s="146"/>
      <c r="M16" s="146"/>
      <c r="N16" s="146"/>
      <c r="O16" s="146"/>
      <c r="P16" s="146"/>
      <c r="Q16" s="146"/>
      <c r="R16" s="29"/>
      <c r="S16" s="146" t="s">
        <v>26</v>
      </c>
      <c r="T16" s="146"/>
      <c r="U16" s="146"/>
      <c r="V16" s="146"/>
      <c r="W16" s="147"/>
    </row>
    <row r="17" spans="2:27" ht="69" customHeight="1" x14ac:dyDescent="0.2">
      <c r="B17" s="18" t="s">
        <v>27</v>
      </c>
      <c r="C17" s="143" t="s">
        <v>10</v>
      </c>
      <c r="D17" s="143"/>
      <c r="E17" s="143"/>
      <c r="F17" s="143"/>
      <c r="G17" s="143"/>
      <c r="H17" s="143"/>
      <c r="I17" s="143"/>
      <c r="J17" s="30"/>
      <c r="K17" s="30" t="s">
        <v>28</v>
      </c>
      <c r="L17" s="143" t="s">
        <v>10</v>
      </c>
      <c r="M17" s="143"/>
      <c r="N17" s="143"/>
      <c r="O17" s="143"/>
      <c r="P17" s="143"/>
      <c r="Q17" s="143"/>
      <c r="R17" s="20"/>
      <c r="S17" s="30" t="s">
        <v>29</v>
      </c>
      <c r="T17" s="148" t="s">
        <v>280</v>
      </c>
      <c r="U17" s="148"/>
      <c r="V17" s="148"/>
      <c r="W17" s="148"/>
    </row>
    <row r="18" spans="2:27" ht="86.25" customHeight="1" x14ac:dyDescent="0.2">
      <c r="B18" s="18" t="s">
        <v>31</v>
      </c>
      <c r="C18" s="143" t="s">
        <v>10</v>
      </c>
      <c r="D18" s="143"/>
      <c r="E18" s="143"/>
      <c r="F18" s="143"/>
      <c r="G18" s="143"/>
      <c r="H18" s="143"/>
      <c r="I18" s="143"/>
      <c r="J18" s="30"/>
      <c r="K18" s="30" t="s">
        <v>31</v>
      </c>
      <c r="L18" s="143" t="s">
        <v>10</v>
      </c>
      <c r="M18" s="143"/>
      <c r="N18" s="143"/>
      <c r="O18" s="143"/>
      <c r="P18" s="143"/>
      <c r="Q18" s="143"/>
      <c r="R18" s="20"/>
      <c r="S18" s="30" t="s">
        <v>32</v>
      </c>
      <c r="T18" s="148" t="s">
        <v>10</v>
      </c>
      <c r="U18" s="148"/>
      <c r="V18" s="148"/>
      <c r="W18" s="148"/>
    </row>
    <row r="19" spans="2:27" ht="25.5" customHeight="1" thickBot="1" x14ac:dyDescent="0.25">
      <c r="B19" s="31" t="s">
        <v>33</v>
      </c>
      <c r="C19" s="149" t="s">
        <v>10</v>
      </c>
      <c r="D19" s="149"/>
      <c r="E19" s="149"/>
      <c r="F19" s="149"/>
      <c r="G19" s="149"/>
      <c r="H19" s="149"/>
      <c r="I19" s="149"/>
      <c r="J19" s="149"/>
      <c r="K19" s="149"/>
      <c r="L19" s="149"/>
      <c r="M19" s="149"/>
      <c r="N19" s="149"/>
      <c r="O19" s="149"/>
      <c r="P19" s="149"/>
      <c r="Q19" s="149"/>
      <c r="R19" s="149"/>
      <c r="S19" s="149"/>
      <c r="T19" s="149"/>
      <c r="U19" s="149"/>
      <c r="V19" s="149"/>
      <c r="W19" s="150"/>
    </row>
    <row r="20" spans="2:27" ht="21.75" customHeight="1" thickTop="1" thickBot="1" x14ac:dyDescent="0.25">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x14ac:dyDescent="0.25">
      <c r="B21" s="151" t="s">
        <v>35</v>
      </c>
      <c r="C21" s="152"/>
      <c r="D21" s="152"/>
      <c r="E21" s="152"/>
      <c r="F21" s="152"/>
      <c r="G21" s="152"/>
      <c r="H21" s="152"/>
      <c r="I21" s="152"/>
      <c r="J21" s="152"/>
      <c r="K21" s="152"/>
      <c r="L21" s="152"/>
      <c r="M21" s="152"/>
      <c r="N21" s="152"/>
      <c r="O21" s="152"/>
      <c r="P21" s="152"/>
      <c r="Q21" s="152"/>
      <c r="R21" s="152"/>
      <c r="S21" s="152"/>
      <c r="T21" s="153"/>
      <c r="U21" s="154" t="s">
        <v>36</v>
      </c>
      <c r="V21" s="155"/>
      <c r="W21" s="156"/>
    </row>
    <row r="22" spans="2:27" ht="14.25" customHeight="1" x14ac:dyDescent="0.2">
      <c r="B22" s="157" t="s">
        <v>37</v>
      </c>
      <c r="C22" s="158"/>
      <c r="D22" s="158"/>
      <c r="E22" s="158"/>
      <c r="F22" s="158"/>
      <c r="G22" s="158"/>
      <c r="H22" s="158"/>
      <c r="I22" s="158"/>
      <c r="J22" s="158"/>
      <c r="K22" s="158"/>
      <c r="L22" s="158"/>
      <c r="M22" s="158" t="s">
        <v>38</v>
      </c>
      <c r="N22" s="158"/>
      <c r="O22" s="158" t="s">
        <v>39</v>
      </c>
      <c r="P22" s="158"/>
      <c r="Q22" s="158" t="s">
        <v>40</v>
      </c>
      <c r="R22" s="158"/>
      <c r="S22" s="158" t="s">
        <v>41</v>
      </c>
      <c r="T22" s="161" t="s">
        <v>42</v>
      </c>
      <c r="U22" s="163" t="s">
        <v>43</v>
      </c>
      <c r="V22" s="165" t="s">
        <v>44</v>
      </c>
      <c r="W22" s="166" t="s">
        <v>45</v>
      </c>
    </row>
    <row r="23" spans="2:27" ht="27" customHeight="1" thickBot="1" x14ac:dyDescent="0.25">
      <c r="B23" s="159"/>
      <c r="C23" s="160"/>
      <c r="D23" s="160"/>
      <c r="E23" s="160"/>
      <c r="F23" s="160"/>
      <c r="G23" s="160"/>
      <c r="H23" s="160"/>
      <c r="I23" s="160"/>
      <c r="J23" s="160"/>
      <c r="K23" s="160"/>
      <c r="L23" s="160"/>
      <c r="M23" s="160"/>
      <c r="N23" s="160"/>
      <c r="O23" s="160"/>
      <c r="P23" s="160"/>
      <c r="Q23" s="160"/>
      <c r="R23" s="160"/>
      <c r="S23" s="160"/>
      <c r="T23" s="162"/>
      <c r="U23" s="164"/>
      <c r="V23" s="160"/>
      <c r="W23" s="167"/>
      <c r="Z23" s="32" t="s">
        <v>10</v>
      </c>
      <c r="AA23" s="32" t="s">
        <v>46</v>
      </c>
    </row>
    <row r="24" spans="2:27" ht="56.25" customHeight="1" x14ac:dyDescent="0.2">
      <c r="B24" s="168" t="s">
        <v>279</v>
      </c>
      <c r="C24" s="169"/>
      <c r="D24" s="169"/>
      <c r="E24" s="169"/>
      <c r="F24" s="169"/>
      <c r="G24" s="169"/>
      <c r="H24" s="169"/>
      <c r="I24" s="169"/>
      <c r="J24" s="169"/>
      <c r="K24" s="169"/>
      <c r="L24" s="169"/>
      <c r="M24" s="170" t="s">
        <v>278</v>
      </c>
      <c r="N24" s="170"/>
      <c r="O24" s="170" t="s">
        <v>48</v>
      </c>
      <c r="P24" s="170"/>
      <c r="Q24" s="171" t="s">
        <v>49</v>
      </c>
      <c r="R24" s="171"/>
      <c r="S24" s="33" t="s">
        <v>50</v>
      </c>
      <c r="T24" s="33" t="s">
        <v>268</v>
      </c>
      <c r="U24" s="33" t="s">
        <v>268</v>
      </c>
      <c r="V24" s="33">
        <f t="shared" ref="V24:V33" si="0">+IF(ISERR(U24/T24*100),"N/A",ROUND(U24/T24*100,2))</f>
        <v>100</v>
      </c>
      <c r="W24" s="34">
        <f t="shared" ref="W24:W33" si="1">+IF(ISERR(U24/S24*100),"N/A",ROUND(U24/S24*100,2))</f>
        <v>30</v>
      </c>
    </row>
    <row r="25" spans="2:27" ht="56.25" customHeight="1" x14ac:dyDescent="0.2">
      <c r="B25" s="168" t="s">
        <v>270</v>
      </c>
      <c r="C25" s="169"/>
      <c r="D25" s="169"/>
      <c r="E25" s="169"/>
      <c r="F25" s="169"/>
      <c r="G25" s="169"/>
      <c r="H25" s="169"/>
      <c r="I25" s="169"/>
      <c r="J25" s="169"/>
      <c r="K25" s="169"/>
      <c r="L25" s="169"/>
      <c r="M25" s="170" t="s">
        <v>278</v>
      </c>
      <c r="N25" s="170"/>
      <c r="O25" s="170" t="s">
        <v>48</v>
      </c>
      <c r="P25" s="170"/>
      <c r="Q25" s="171" t="s">
        <v>49</v>
      </c>
      <c r="R25" s="171"/>
      <c r="S25" s="33" t="s">
        <v>50</v>
      </c>
      <c r="T25" s="33" t="s">
        <v>268</v>
      </c>
      <c r="U25" s="33" t="s">
        <v>268</v>
      </c>
      <c r="V25" s="33">
        <f t="shared" si="0"/>
        <v>100</v>
      </c>
      <c r="W25" s="34">
        <f t="shared" si="1"/>
        <v>30</v>
      </c>
    </row>
    <row r="26" spans="2:27" ht="56.25" customHeight="1" x14ac:dyDescent="0.2">
      <c r="B26" s="168" t="s">
        <v>277</v>
      </c>
      <c r="C26" s="169"/>
      <c r="D26" s="169"/>
      <c r="E26" s="169"/>
      <c r="F26" s="169"/>
      <c r="G26" s="169"/>
      <c r="H26" s="169"/>
      <c r="I26" s="169"/>
      <c r="J26" s="169"/>
      <c r="K26" s="169"/>
      <c r="L26" s="169"/>
      <c r="M26" s="170" t="s">
        <v>275</v>
      </c>
      <c r="N26" s="170"/>
      <c r="O26" s="170" t="s">
        <v>48</v>
      </c>
      <c r="P26" s="170"/>
      <c r="Q26" s="171" t="s">
        <v>49</v>
      </c>
      <c r="R26" s="171"/>
      <c r="S26" s="33" t="s">
        <v>50</v>
      </c>
      <c r="T26" s="33" t="s">
        <v>268</v>
      </c>
      <c r="U26" s="33" t="s">
        <v>268</v>
      </c>
      <c r="V26" s="33">
        <f t="shared" si="0"/>
        <v>100</v>
      </c>
      <c r="W26" s="34">
        <f t="shared" si="1"/>
        <v>30</v>
      </c>
    </row>
    <row r="27" spans="2:27" ht="56.25" customHeight="1" x14ac:dyDescent="0.2">
      <c r="B27" s="168" t="s">
        <v>276</v>
      </c>
      <c r="C27" s="169"/>
      <c r="D27" s="169"/>
      <c r="E27" s="169"/>
      <c r="F27" s="169"/>
      <c r="G27" s="169"/>
      <c r="H27" s="169"/>
      <c r="I27" s="169"/>
      <c r="J27" s="169"/>
      <c r="K27" s="169"/>
      <c r="L27" s="169"/>
      <c r="M27" s="170" t="s">
        <v>275</v>
      </c>
      <c r="N27" s="170"/>
      <c r="O27" s="170" t="s">
        <v>48</v>
      </c>
      <c r="P27" s="170"/>
      <c r="Q27" s="171" t="s">
        <v>49</v>
      </c>
      <c r="R27" s="171"/>
      <c r="S27" s="33" t="s">
        <v>50</v>
      </c>
      <c r="T27" s="33" t="s">
        <v>268</v>
      </c>
      <c r="U27" s="33" t="s">
        <v>268</v>
      </c>
      <c r="V27" s="33">
        <f t="shared" si="0"/>
        <v>100</v>
      </c>
      <c r="W27" s="34">
        <f t="shared" si="1"/>
        <v>30</v>
      </c>
    </row>
    <row r="28" spans="2:27" ht="56.25" customHeight="1" x14ac:dyDescent="0.2">
      <c r="B28" s="168" t="s">
        <v>271</v>
      </c>
      <c r="C28" s="169"/>
      <c r="D28" s="169"/>
      <c r="E28" s="169"/>
      <c r="F28" s="169"/>
      <c r="G28" s="169"/>
      <c r="H28" s="169"/>
      <c r="I28" s="169"/>
      <c r="J28" s="169"/>
      <c r="K28" s="169"/>
      <c r="L28" s="169"/>
      <c r="M28" s="170" t="s">
        <v>275</v>
      </c>
      <c r="N28" s="170"/>
      <c r="O28" s="170" t="s">
        <v>48</v>
      </c>
      <c r="P28" s="170"/>
      <c r="Q28" s="171" t="s">
        <v>49</v>
      </c>
      <c r="R28" s="171"/>
      <c r="S28" s="33" t="s">
        <v>50</v>
      </c>
      <c r="T28" s="33" t="s">
        <v>268</v>
      </c>
      <c r="U28" s="33" t="s">
        <v>268</v>
      </c>
      <c r="V28" s="33">
        <f t="shared" si="0"/>
        <v>100</v>
      </c>
      <c r="W28" s="34">
        <f t="shared" si="1"/>
        <v>30</v>
      </c>
    </row>
    <row r="29" spans="2:27" ht="56.25" customHeight="1" x14ac:dyDescent="0.2">
      <c r="B29" s="168" t="s">
        <v>270</v>
      </c>
      <c r="C29" s="169"/>
      <c r="D29" s="169"/>
      <c r="E29" s="169"/>
      <c r="F29" s="169"/>
      <c r="G29" s="169"/>
      <c r="H29" s="169"/>
      <c r="I29" s="169"/>
      <c r="J29" s="169"/>
      <c r="K29" s="169"/>
      <c r="L29" s="169"/>
      <c r="M29" s="170" t="s">
        <v>274</v>
      </c>
      <c r="N29" s="170"/>
      <c r="O29" s="170" t="s">
        <v>48</v>
      </c>
      <c r="P29" s="170"/>
      <c r="Q29" s="171" t="s">
        <v>49</v>
      </c>
      <c r="R29" s="171"/>
      <c r="S29" s="33" t="s">
        <v>50</v>
      </c>
      <c r="T29" s="33" t="s">
        <v>268</v>
      </c>
      <c r="U29" s="33" t="s">
        <v>268</v>
      </c>
      <c r="V29" s="33">
        <f t="shared" si="0"/>
        <v>100</v>
      </c>
      <c r="W29" s="34">
        <f t="shared" si="1"/>
        <v>30</v>
      </c>
    </row>
    <row r="30" spans="2:27" ht="56.25" customHeight="1" x14ac:dyDescent="0.2">
      <c r="B30" s="168" t="s">
        <v>272</v>
      </c>
      <c r="C30" s="169"/>
      <c r="D30" s="169"/>
      <c r="E30" s="169"/>
      <c r="F30" s="169"/>
      <c r="G30" s="169"/>
      <c r="H30" s="169"/>
      <c r="I30" s="169"/>
      <c r="J30" s="169"/>
      <c r="K30" s="169"/>
      <c r="L30" s="169"/>
      <c r="M30" s="170" t="s">
        <v>273</v>
      </c>
      <c r="N30" s="170"/>
      <c r="O30" s="170" t="s">
        <v>48</v>
      </c>
      <c r="P30" s="170"/>
      <c r="Q30" s="171" t="s">
        <v>49</v>
      </c>
      <c r="R30" s="171"/>
      <c r="S30" s="33" t="s">
        <v>50</v>
      </c>
      <c r="T30" s="33" t="s">
        <v>268</v>
      </c>
      <c r="U30" s="33" t="s">
        <v>268</v>
      </c>
      <c r="V30" s="33">
        <f t="shared" si="0"/>
        <v>100</v>
      </c>
      <c r="W30" s="34">
        <f t="shared" si="1"/>
        <v>30</v>
      </c>
    </row>
    <row r="31" spans="2:27" ht="56.25" customHeight="1" x14ac:dyDescent="0.2">
      <c r="B31" s="168" t="s">
        <v>272</v>
      </c>
      <c r="C31" s="169"/>
      <c r="D31" s="169"/>
      <c r="E31" s="169"/>
      <c r="F31" s="169"/>
      <c r="G31" s="169"/>
      <c r="H31" s="169"/>
      <c r="I31" s="169"/>
      <c r="J31" s="169"/>
      <c r="K31" s="169"/>
      <c r="L31" s="169"/>
      <c r="M31" s="170" t="s">
        <v>269</v>
      </c>
      <c r="N31" s="170"/>
      <c r="O31" s="170" t="s">
        <v>48</v>
      </c>
      <c r="P31" s="170"/>
      <c r="Q31" s="171" t="s">
        <v>49</v>
      </c>
      <c r="R31" s="171"/>
      <c r="S31" s="33" t="s">
        <v>50</v>
      </c>
      <c r="T31" s="33" t="s">
        <v>268</v>
      </c>
      <c r="U31" s="33" t="s">
        <v>268</v>
      </c>
      <c r="V31" s="33">
        <f t="shared" si="0"/>
        <v>100</v>
      </c>
      <c r="W31" s="34">
        <f t="shared" si="1"/>
        <v>30</v>
      </c>
    </row>
    <row r="32" spans="2:27" ht="56.25" customHeight="1" x14ac:dyDescent="0.2">
      <c r="B32" s="168" t="s">
        <v>271</v>
      </c>
      <c r="C32" s="169"/>
      <c r="D32" s="169"/>
      <c r="E32" s="169"/>
      <c r="F32" s="169"/>
      <c r="G32" s="169"/>
      <c r="H32" s="169"/>
      <c r="I32" s="169"/>
      <c r="J32" s="169"/>
      <c r="K32" s="169"/>
      <c r="L32" s="169"/>
      <c r="M32" s="170" t="s">
        <v>269</v>
      </c>
      <c r="N32" s="170"/>
      <c r="O32" s="170" t="s">
        <v>48</v>
      </c>
      <c r="P32" s="170"/>
      <c r="Q32" s="171" t="s">
        <v>49</v>
      </c>
      <c r="R32" s="171"/>
      <c r="S32" s="33" t="s">
        <v>50</v>
      </c>
      <c r="T32" s="33" t="s">
        <v>268</v>
      </c>
      <c r="U32" s="33" t="s">
        <v>268</v>
      </c>
      <c r="V32" s="33">
        <f t="shared" si="0"/>
        <v>100</v>
      </c>
      <c r="W32" s="34">
        <f t="shared" si="1"/>
        <v>30</v>
      </c>
    </row>
    <row r="33" spans="2:25" ht="56.25" customHeight="1" thickBot="1" x14ac:dyDescent="0.25">
      <c r="B33" s="168" t="s">
        <v>270</v>
      </c>
      <c r="C33" s="169"/>
      <c r="D33" s="169"/>
      <c r="E33" s="169"/>
      <c r="F33" s="169"/>
      <c r="G33" s="169"/>
      <c r="H33" s="169"/>
      <c r="I33" s="169"/>
      <c r="J33" s="169"/>
      <c r="K33" s="169"/>
      <c r="L33" s="169"/>
      <c r="M33" s="170" t="s">
        <v>269</v>
      </c>
      <c r="N33" s="170"/>
      <c r="O33" s="170" t="s">
        <v>48</v>
      </c>
      <c r="P33" s="170"/>
      <c r="Q33" s="171" t="s">
        <v>49</v>
      </c>
      <c r="R33" s="171"/>
      <c r="S33" s="33" t="s">
        <v>50</v>
      </c>
      <c r="T33" s="33" t="s">
        <v>268</v>
      </c>
      <c r="U33" s="33" t="s">
        <v>268</v>
      </c>
      <c r="V33" s="33">
        <f t="shared" si="0"/>
        <v>100</v>
      </c>
      <c r="W33" s="34">
        <f t="shared" si="1"/>
        <v>30</v>
      </c>
    </row>
    <row r="34" spans="2:25" ht="21.75" customHeight="1" thickTop="1" thickBot="1" x14ac:dyDescent="0.25">
      <c r="B34" s="9" t="s">
        <v>63</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x14ac:dyDescent="0.25">
      <c r="B35" s="181" t="s">
        <v>2098</v>
      </c>
      <c r="C35" s="182"/>
      <c r="D35" s="182"/>
      <c r="E35" s="182"/>
      <c r="F35" s="182"/>
      <c r="G35" s="182"/>
      <c r="H35" s="182"/>
      <c r="I35" s="182"/>
      <c r="J35" s="182"/>
      <c r="K35" s="182"/>
      <c r="L35" s="182"/>
      <c r="M35" s="182"/>
      <c r="N35" s="182"/>
      <c r="O35" s="182"/>
      <c r="P35" s="182"/>
      <c r="Q35" s="183"/>
      <c r="R35" s="36" t="s">
        <v>41</v>
      </c>
      <c r="S35" s="155" t="s">
        <v>42</v>
      </c>
      <c r="T35" s="155"/>
      <c r="U35" s="37" t="s">
        <v>64</v>
      </c>
      <c r="V35" s="154" t="s">
        <v>65</v>
      </c>
      <c r="W35" s="156"/>
    </row>
    <row r="36" spans="2:25" ht="30.75" customHeight="1" thickBot="1" x14ac:dyDescent="0.25">
      <c r="B36" s="184"/>
      <c r="C36" s="185"/>
      <c r="D36" s="185"/>
      <c r="E36" s="185"/>
      <c r="F36" s="185"/>
      <c r="G36" s="185"/>
      <c r="H36" s="185"/>
      <c r="I36" s="185"/>
      <c r="J36" s="185"/>
      <c r="K36" s="185"/>
      <c r="L36" s="185"/>
      <c r="M36" s="185"/>
      <c r="N36" s="185"/>
      <c r="O36" s="185"/>
      <c r="P36" s="185"/>
      <c r="Q36" s="186"/>
      <c r="R36" s="38" t="s">
        <v>66</v>
      </c>
      <c r="S36" s="38" t="s">
        <v>66</v>
      </c>
      <c r="T36" s="38" t="s">
        <v>48</v>
      </c>
      <c r="U36" s="38" t="s">
        <v>66</v>
      </c>
      <c r="V36" s="38" t="s">
        <v>67</v>
      </c>
      <c r="W36" s="39" t="s">
        <v>68</v>
      </c>
      <c r="Y36" s="35"/>
    </row>
    <row r="37" spans="2:25" ht="23.25" customHeight="1" thickBot="1" x14ac:dyDescent="0.25">
      <c r="B37" s="187" t="s">
        <v>69</v>
      </c>
      <c r="C37" s="188"/>
      <c r="D37" s="188"/>
      <c r="E37" s="40" t="s">
        <v>266</v>
      </c>
      <c r="F37" s="40"/>
      <c r="G37" s="40"/>
      <c r="H37" s="41"/>
      <c r="I37" s="41"/>
      <c r="J37" s="41"/>
      <c r="K37" s="41"/>
      <c r="L37" s="41"/>
      <c r="M37" s="41"/>
      <c r="N37" s="41"/>
      <c r="O37" s="41"/>
      <c r="P37" s="42"/>
      <c r="Q37" s="42"/>
      <c r="R37" s="43" t="s">
        <v>267</v>
      </c>
      <c r="S37" s="44" t="s">
        <v>10</v>
      </c>
      <c r="T37" s="42"/>
      <c r="U37" s="44" t="s">
        <v>213</v>
      </c>
      <c r="V37" s="42"/>
      <c r="W37" s="45">
        <f t="shared" ref="W37:W46" si="2">+IF(ISERR(U37/R37*100),"N/A",ROUND(U37/R37*100,2))</f>
        <v>0.36</v>
      </c>
    </row>
    <row r="38" spans="2:25" ht="26.25" customHeight="1" x14ac:dyDescent="0.2">
      <c r="B38" s="189" t="s">
        <v>73</v>
      </c>
      <c r="C38" s="190"/>
      <c r="D38" s="190"/>
      <c r="E38" s="46" t="s">
        <v>266</v>
      </c>
      <c r="F38" s="46"/>
      <c r="G38" s="46"/>
      <c r="H38" s="47"/>
      <c r="I38" s="47"/>
      <c r="J38" s="47"/>
      <c r="K38" s="47"/>
      <c r="L38" s="47"/>
      <c r="M38" s="47"/>
      <c r="N38" s="47"/>
      <c r="O38" s="47"/>
      <c r="P38" s="48"/>
      <c r="Q38" s="48"/>
      <c r="R38" s="49" t="s">
        <v>265</v>
      </c>
      <c r="S38" s="50" t="s">
        <v>213</v>
      </c>
      <c r="T38" s="50">
        <f>+IF(ISERR(S38/R38*100),"N/A",ROUND(S38/R38*100,2))</f>
        <v>0.67</v>
      </c>
      <c r="U38" s="50" t="s">
        <v>213</v>
      </c>
      <c r="V38" s="50">
        <f>+IF(ISERR(U38/S38*100),"N/A",ROUND(U38/S38*100,2))</f>
        <v>100</v>
      </c>
      <c r="W38" s="51">
        <f t="shared" si="2"/>
        <v>0.67</v>
      </c>
    </row>
    <row r="39" spans="2:25" ht="23.25" customHeight="1" thickBot="1" x14ac:dyDescent="0.25">
      <c r="B39" s="187" t="s">
        <v>69</v>
      </c>
      <c r="C39" s="188"/>
      <c r="D39" s="188"/>
      <c r="E39" s="40" t="s">
        <v>264</v>
      </c>
      <c r="F39" s="40"/>
      <c r="G39" s="40"/>
      <c r="H39" s="41"/>
      <c r="I39" s="41"/>
      <c r="J39" s="41"/>
      <c r="K39" s="41"/>
      <c r="L39" s="41"/>
      <c r="M39" s="41"/>
      <c r="N39" s="41"/>
      <c r="O39" s="41"/>
      <c r="P39" s="42"/>
      <c r="Q39" s="42"/>
      <c r="R39" s="43" t="s">
        <v>198</v>
      </c>
      <c r="S39" s="44" t="s">
        <v>10</v>
      </c>
      <c r="T39" s="42"/>
      <c r="U39" s="44" t="s">
        <v>262</v>
      </c>
      <c r="V39" s="42"/>
      <c r="W39" s="45">
        <f t="shared" si="2"/>
        <v>717.56</v>
      </c>
    </row>
    <row r="40" spans="2:25" ht="26.25" customHeight="1" x14ac:dyDescent="0.2">
      <c r="B40" s="189" t="s">
        <v>73</v>
      </c>
      <c r="C40" s="190"/>
      <c r="D40" s="190"/>
      <c r="E40" s="46" t="s">
        <v>264</v>
      </c>
      <c r="F40" s="46"/>
      <c r="G40" s="46"/>
      <c r="H40" s="47"/>
      <c r="I40" s="47"/>
      <c r="J40" s="47"/>
      <c r="K40" s="47"/>
      <c r="L40" s="47"/>
      <c r="M40" s="47"/>
      <c r="N40" s="47"/>
      <c r="O40" s="47"/>
      <c r="P40" s="48"/>
      <c r="Q40" s="48"/>
      <c r="R40" s="49" t="s">
        <v>263</v>
      </c>
      <c r="S40" s="50" t="s">
        <v>262</v>
      </c>
      <c r="T40" s="50">
        <f>+IF(ISERR(S40/R40*100),"N/A",ROUND(S40/R40*100,2))</f>
        <v>91.12</v>
      </c>
      <c r="U40" s="50" t="s">
        <v>262</v>
      </c>
      <c r="V40" s="50">
        <f>+IF(ISERR(U40/S40*100),"N/A",ROUND(U40/S40*100,2))</f>
        <v>100</v>
      </c>
      <c r="W40" s="51">
        <f t="shared" si="2"/>
        <v>91.12</v>
      </c>
    </row>
    <row r="41" spans="2:25" ht="23.25" customHeight="1" thickBot="1" x14ac:dyDescent="0.25">
      <c r="B41" s="187" t="s">
        <v>69</v>
      </c>
      <c r="C41" s="188"/>
      <c r="D41" s="188"/>
      <c r="E41" s="40" t="s">
        <v>261</v>
      </c>
      <c r="F41" s="40"/>
      <c r="G41" s="40"/>
      <c r="H41" s="41"/>
      <c r="I41" s="41"/>
      <c r="J41" s="41"/>
      <c r="K41" s="41"/>
      <c r="L41" s="41"/>
      <c r="M41" s="41"/>
      <c r="N41" s="41"/>
      <c r="O41" s="41"/>
      <c r="P41" s="42"/>
      <c r="Q41" s="42"/>
      <c r="R41" s="43" t="s">
        <v>260</v>
      </c>
      <c r="S41" s="44" t="s">
        <v>10</v>
      </c>
      <c r="T41" s="42"/>
      <c r="U41" s="44" t="s">
        <v>90</v>
      </c>
      <c r="V41" s="42"/>
      <c r="W41" s="45">
        <f t="shared" si="2"/>
        <v>0</v>
      </c>
    </row>
    <row r="42" spans="2:25" ht="26.25" customHeight="1" x14ac:dyDescent="0.2">
      <c r="B42" s="189" t="s">
        <v>73</v>
      </c>
      <c r="C42" s="190"/>
      <c r="D42" s="190"/>
      <c r="E42" s="46" t="s">
        <v>261</v>
      </c>
      <c r="F42" s="46"/>
      <c r="G42" s="46"/>
      <c r="H42" s="47"/>
      <c r="I42" s="47"/>
      <c r="J42" s="47"/>
      <c r="K42" s="47"/>
      <c r="L42" s="47"/>
      <c r="M42" s="47"/>
      <c r="N42" s="47"/>
      <c r="O42" s="47"/>
      <c r="P42" s="48"/>
      <c r="Q42" s="48"/>
      <c r="R42" s="49" t="s">
        <v>260</v>
      </c>
      <c r="S42" s="50" t="s">
        <v>90</v>
      </c>
      <c r="T42" s="50">
        <f>+IF(ISERR(S42/R42*100),"N/A",ROUND(S42/R42*100,2))</f>
        <v>0</v>
      </c>
      <c r="U42" s="50" t="s">
        <v>90</v>
      </c>
      <c r="V42" s="50" t="str">
        <f>+IF(ISERR(U42/S42*100),"N/A",ROUND(U42/S42*100,2))</f>
        <v>N/A</v>
      </c>
      <c r="W42" s="51">
        <f t="shared" si="2"/>
        <v>0</v>
      </c>
    </row>
    <row r="43" spans="2:25" ht="23.25" customHeight="1" thickBot="1" x14ac:dyDescent="0.25">
      <c r="B43" s="187" t="s">
        <v>69</v>
      </c>
      <c r="C43" s="188"/>
      <c r="D43" s="188"/>
      <c r="E43" s="40" t="s">
        <v>259</v>
      </c>
      <c r="F43" s="40"/>
      <c r="G43" s="40"/>
      <c r="H43" s="41"/>
      <c r="I43" s="41"/>
      <c r="J43" s="41"/>
      <c r="K43" s="41"/>
      <c r="L43" s="41"/>
      <c r="M43" s="41"/>
      <c r="N43" s="41"/>
      <c r="O43" s="41"/>
      <c r="P43" s="42"/>
      <c r="Q43" s="42"/>
      <c r="R43" s="43" t="s">
        <v>258</v>
      </c>
      <c r="S43" s="44" t="s">
        <v>10</v>
      </c>
      <c r="T43" s="42"/>
      <c r="U43" s="44" t="s">
        <v>257</v>
      </c>
      <c r="V43" s="42"/>
      <c r="W43" s="45">
        <f t="shared" si="2"/>
        <v>14.68</v>
      </c>
    </row>
    <row r="44" spans="2:25" ht="26.25" customHeight="1" x14ac:dyDescent="0.2">
      <c r="B44" s="189" t="s">
        <v>73</v>
      </c>
      <c r="C44" s="190"/>
      <c r="D44" s="190"/>
      <c r="E44" s="46" t="s">
        <v>259</v>
      </c>
      <c r="F44" s="46"/>
      <c r="G44" s="46"/>
      <c r="H44" s="47"/>
      <c r="I44" s="47"/>
      <c r="J44" s="47"/>
      <c r="K44" s="47"/>
      <c r="L44" s="47"/>
      <c r="M44" s="47"/>
      <c r="N44" s="47"/>
      <c r="O44" s="47"/>
      <c r="P44" s="48"/>
      <c r="Q44" s="48"/>
      <c r="R44" s="49" t="s">
        <v>258</v>
      </c>
      <c r="S44" s="50" t="s">
        <v>257</v>
      </c>
      <c r="T44" s="50">
        <f>+IF(ISERR(S44/R44*100),"N/A",ROUND(S44/R44*100,2))</f>
        <v>14.68</v>
      </c>
      <c r="U44" s="50" t="s">
        <v>257</v>
      </c>
      <c r="V44" s="50">
        <f>+IF(ISERR(U44/S44*100),"N/A",ROUND(U44/S44*100,2))</f>
        <v>100</v>
      </c>
      <c r="W44" s="51">
        <f t="shared" si="2"/>
        <v>14.68</v>
      </c>
    </row>
    <row r="45" spans="2:25" ht="23.25" customHeight="1" thickBot="1" x14ac:dyDescent="0.25">
      <c r="B45" s="187" t="s">
        <v>69</v>
      </c>
      <c r="C45" s="188"/>
      <c r="D45" s="188"/>
      <c r="E45" s="40" t="s">
        <v>255</v>
      </c>
      <c r="F45" s="40"/>
      <c r="G45" s="40"/>
      <c r="H45" s="41"/>
      <c r="I45" s="41"/>
      <c r="J45" s="41"/>
      <c r="K45" s="41"/>
      <c r="L45" s="41"/>
      <c r="M45" s="41"/>
      <c r="N45" s="41"/>
      <c r="O45" s="41"/>
      <c r="P45" s="42"/>
      <c r="Q45" s="42"/>
      <c r="R45" s="43" t="s">
        <v>256</v>
      </c>
      <c r="S45" s="44" t="s">
        <v>10</v>
      </c>
      <c r="T45" s="42"/>
      <c r="U45" s="44" t="s">
        <v>253</v>
      </c>
      <c r="V45" s="42"/>
      <c r="W45" s="45">
        <f t="shared" si="2"/>
        <v>6.23</v>
      </c>
    </row>
    <row r="46" spans="2:25" ht="26.25" customHeight="1" thickBot="1" x14ac:dyDescent="0.25">
      <c r="B46" s="189" t="s">
        <v>73</v>
      </c>
      <c r="C46" s="190"/>
      <c r="D46" s="190"/>
      <c r="E46" s="46" t="s">
        <v>255</v>
      </c>
      <c r="F46" s="46"/>
      <c r="G46" s="46"/>
      <c r="H46" s="47"/>
      <c r="I46" s="47"/>
      <c r="J46" s="47"/>
      <c r="K46" s="47"/>
      <c r="L46" s="47"/>
      <c r="M46" s="47"/>
      <c r="N46" s="47"/>
      <c r="O46" s="47"/>
      <c r="P46" s="48"/>
      <c r="Q46" s="48"/>
      <c r="R46" s="49" t="s">
        <v>254</v>
      </c>
      <c r="S46" s="50" t="s">
        <v>253</v>
      </c>
      <c r="T46" s="50">
        <f>+IF(ISERR(S46/R46*100),"N/A",ROUND(S46/R46*100,2))</f>
        <v>4.6900000000000004</v>
      </c>
      <c r="U46" s="50" t="s">
        <v>253</v>
      </c>
      <c r="V46" s="50">
        <f>+IF(ISERR(U46/S46*100),"N/A",ROUND(U46/S46*100,2))</f>
        <v>100</v>
      </c>
      <c r="W46" s="51">
        <f t="shared" si="2"/>
        <v>4.6900000000000004</v>
      </c>
    </row>
    <row r="47" spans="2:25" ht="22.5" customHeight="1" thickTop="1" thickBot="1" x14ac:dyDescent="0.25">
      <c r="B47" s="9" t="s">
        <v>76</v>
      </c>
      <c r="C47" s="10"/>
      <c r="D47" s="10"/>
      <c r="E47" s="10"/>
      <c r="F47" s="10"/>
      <c r="G47" s="10"/>
      <c r="H47" s="11"/>
      <c r="I47" s="11"/>
      <c r="J47" s="11"/>
      <c r="K47" s="11"/>
      <c r="L47" s="11"/>
      <c r="M47" s="11"/>
      <c r="N47" s="11"/>
      <c r="O47" s="11"/>
      <c r="P47" s="11"/>
      <c r="Q47" s="11"/>
      <c r="R47" s="11"/>
      <c r="S47" s="11"/>
      <c r="T47" s="11"/>
      <c r="U47" s="11"/>
      <c r="V47" s="11"/>
      <c r="W47" s="12"/>
    </row>
    <row r="48" spans="2:25" ht="37.5" customHeight="1" thickTop="1" x14ac:dyDescent="0.2">
      <c r="B48" s="172" t="s">
        <v>2345</v>
      </c>
      <c r="C48" s="173"/>
      <c r="D48" s="173"/>
      <c r="E48" s="173"/>
      <c r="F48" s="173"/>
      <c r="G48" s="173"/>
      <c r="H48" s="173"/>
      <c r="I48" s="173"/>
      <c r="J48" s="173"/>
      <c r="K48" s="173"/>
      <c r="L48" s="173"/>
      <c r="M48" s="173"/>
      <c r="N48" s="173"/>
      <c r="O48" s="173"/>
      <c r="P48" s="173"/>
      <c r="Q48" s="173"/>
      <c r="R48" s="173"/>
      <c r="S48" s="173"/>
      <c r="T48" s="173"/>
      <c r="U48" s="173"/>
      <c r="V48" s="173"/>
      <c r="W48" s="174"/>
    </row>
    <row r="49" spans="2:23" ht="240" customHeight="1" thickBot="1" x14ac:dyDescent="0.25">
      <c r="B49" s="175"/>
      <c r="C49" s="176"/>
      <c r="D49" s="176"/>
      <c r="E49" s="176"/>
      <c r="F49" s="176"/>
      <c r="G49" s="176"/>
      <c r="H49" s="176"/>
      <c r="I49" s="176"/>
      <c r="J49" s="176"/>
      <c r="K49" s="176"/>
      <c r="L49" s="176"/>
      <c r="M49" s="176"/>
      <c r="N49" s="176"/>
      <c r="O49" s="176"/>
      <c r="P49" s="176"/>
      <c r="Q49" s="176"/>
      <c r="R49" s="176"/>
      <c r="S49" s="176"/>
      <c r="T49" s="176"/>
      <c r="U49" s="176"/>
      <c r="V49" s="176"/>
      <c r="W49" s="177"/>
    </row>
    <row r="50" spans="2:23" ht="37.5" customHeight="1" thickTop="1" x14ac:dyDescent="0.2">
      <c r="B50" s="172" t="s">
        <v>2346</v>
      </c>
      <c r="C50" s="173"/>
      <c r="D50" s="173"/>
      <c r="E50" s="173"/>
      <c r="F50" s="173"/>
      <c r="G50" s="173"/>
      <c r="H50" s="173"/>
      <c r="I50" s="173"/>
      <c r="J50" s="173"/>
      <c r="K50" s="173"/>
      <c r="L50" s="173"/>
      <c r="M50" s="173"/>
      <c r="N50" s="173"/>
      <c r="O50" s="173"/>
      <c r="P50" s="173"/>
      <c r="Q50" s="173"/>
      <c r="R50" s="173"/>
      <c r="S50" s="173"/>
      <c r="T50" s="173"/>
      <c r="U50" s="173"/>
      <c r="V50" s="173"/>
      <c r="W50" s="174"/>
    </row>
    <row r="51" spans="2:23" ht="140.25" customHeight="1" thickBot="1" x14ac:dyDescent="0.25">
      <c r="B51" s="175"/>
      <c r="C51" s="176"/>
      <c r="D51" s="176"/>
      <c r="E51" s="176"/>
      <c r="F51" s="176"/>
      <c r="G51" s="176"/>
      <c r="H51" s="176"/>
      <c r="I51" s="176"/>
      <c r="J51" s="176"/>
      <c r="K51" s="176"/>
      <c r="L51" s="176"/>
      <c r="M51" s="176"/>
      <c r="N51" s="176"/>
      <c r="O51" s="176"/>
      <c r="P51" s="176"/>
      <c r="Q51" s="176"/>
      <c r="R51" s="176"/>
      <c r="S51" s="176"/>
      <c r="T51" s="176"/>
      <c r="U51" s="176"/>
      <c r="V51" s="176"/>
      <c r="W51" s="177"/>
    </row>
    <row r="52" spans="2:23" ht="37.5" customHeight="1" thickTop="1" x14ac:dyDescent="0.2">
      <c r="B52" s="172" t="s">
        <v>2347</v>
      </c>
      <c r="C52" s="173"/>
      <c r="D52" s="173"/>
      <c r="E52" s="173"/>
      <c r="F52" s="173"/>
      <c r="G52" s="173"/>
      <c r="H52" s="173"/>
      <c r="I52" s="173"/>
      <c r="J52" s="173"/>
      <c r="K52" s="173"/>
      <c r="L52" s="173"/>
      <c r="M52" s="173"/>
      <c r="N52" s="173"/>
      <c r="O52" s="173"/>
      <c r="P52" s="173"/>
      <c r="Q52" s="173"/>
      <c r="R52" s="173"/>
      <c r="S52" s="173"/>
      <c r="T52" s="173"/>
      <c r="U52" s="173"/>
      <c r="V52" s="173"/>
      <c r="W52" s="174"/>
    </row>
    <row r="53" spans="2:23" ht="135.75" customHeight="1" thickBot="1" x14ac:dyDescent="0.25">
      <c r="B53" s="178"/>
      <c r="C53" s="179"/>
      <c r="D53" s="179"/>
      <c r="E53" s="179"/>
      <c r="F53" s="179"/>
      <c r="G53" s="179"/>
      <c r="H53" s="179"/>
      <c r="I53" s="179"/>
      <c r="J53" s="179"/>
      <c r="K53" s="179"/>
      <c r="L53" s="179"/>
      <c r="M53" s="179"/>
      <c r="N53" s="179"/>
      <c r="O53" s="179"/>
      <c r="P53" s="179"/>
      <c r="Q53" s="179"/>
      <c r="R53" s="179"/>
      <c r="S53" s="179"/>
      <c r="T53" s="179"/>
      <c r="U53" s="179"/>
      <c r="V53" s="179"/>
      <c r="W53" s="180"/>
    </row>
  </sheetData>
  <mergeCells count="10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5:Q36"/>
    <mergeCell ref="S35:T35"/>
    <mergeCell ref="V35:W35"/>
    <mergeCell ref="B37:D37"/>
    <mergeCell ref="B38:D38"/>
    <mergeCell ref="B39:D39"/>
    <mergeCell ref="B40:D40"/>
    <mergeCell ref="B41:D41"/>
    <mergeCell ref="B50:W51"/>
    <mergeCell ref="B52:W53"/>
    <mergeCell ref="B42:D42"/>
    <mergeCell ref="B43:D43"/>
    <mergeCell ref="B44:D44"/>
    <mergeCell ref="B45:D45"/>
    <mergeCell ref="B46:D46"/>
    <mergeCell ref="B48:W4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6"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312</v>
      </c>
      <c r="D4" s="134" t="s">
        <v>311</v>
      </c>
      <c r="E4" s="134"/>
      <c r="F4" s="134"/>
      <c r="G4" s="134"/>
      <c r="H4" s="135"/>
      <c r="I4" s="16"/>
      <c r="J4" s="136" t="s">
        <v>6</v>
      </c>
      <c r="K4" s="134"/>
      <c r="L4" s="15" t="s">
        <v>310</v>
      </c>
      <c r="M4" s="137" t="s">
        <v>309</v>
      </c>
      <c r="N4" s="137"/>
      <c r="O4" s="137"/>
      <c r="P4" s="137"/>
      <c r="Q4" s="138"/>
      <c r="R4" s="17"/>
      <c r="S4" s="139" t="s">
        <v>2099</v>
      </c>
      <c r="T4" s="140"/>
      <c r="U4" s="140"/>
      <c r="V4" s="141" t="s">
        <v>297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300</v>
      </c>
      <c r="D6" s="143" t="s">
        <v>308</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307</v>
      </c>
      <c r="K8" s="24" t="s">
        <v>306</v>
      </c>
      <c r="L8" s="24" t="s">
        <v>305</v>
      </c>
      <c r="M8" s="24" t="s">
        <v>304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98.25" customHeight="1" thickTop="1" thickBot="1" x14ac:dyDescent="0.25">
      <c r="B10" s="25" t="s">
        <v>21</v>
      </c>
      <c r="C10" s="141" t="s">
        <v>303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302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301</v>
      </c>
      <c r="C21" s="169"/>
      <c r="D21" s="169"/>
      <c r="E21" s="169"/>
      <c r="F21" s="169"/>
      <c r="G21" s="169"/>
      <c r="H21" s="169"/>
      <c r="I21" s="169"/>
      <c r="J21" s="169"/>
      <c r="K21" s="169"/>
      <c r="L21" s="169"/>
      <c r="M21" s="170" t="s">
        <v>300</v>
      </c>
      <c r="N21" s="170"/>
      <c r="O21" s="170" t="s">
        <v>48</v>
      </c>
      <c r="P21" s="170"/>
      <c r="Q21" s="171" t="s">
        <v>49</v>
      </c>
      <c r="R21" s="171"/>
      <c r="S21" s="33" t="s">
        <v>50</v>
      </c>
      <c r="T21" s="33" t="s">
        <v>299</v>
      </c>
      <c r="U21" s="33" t="s">
        <v>298</v>
      </c>
      <c r="V21" s="33">
        <f>+IF(ISERR(U21/T21*100),"N/A",ROUND(U21/T21*100,2))</f>
        <v>114.29</v>
      </c>
      <c r="W21" s="34">
        <f>+IF(ISERR(U21/S21*100),"N/A",ROUND(U21/S21*100,2))</f>
        <v>96</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296</v>
      </c>
      <c r="F25" s="40"/>
      <c r="G25" s="40"/>
      <c r="H25" s="41"/>
      <c r="I25" s="41"/>
      <c r="J25" s="41"/>
      <c r="K25" s="41"/>
      <c r="L25" s="41"/>
      <c r="M25" s="41"/>
      <c r="N25" s="41"/>
      <c r="O25" s="41"/>
      <c r="P25" s="42"/>
      <c r="Q25" s="42"/>
      <c r="R25" s="43" t="s">
        <v>297</v>
      </c>
      <c r="S25" s="44" t="s">
        <v>10</v>
      </c>
      <c r="T25" s="42"/>
      <c r="U25" s="44" t="s">
        <v>293</v>
      </c>
      <c r="V25" s="42"/>
      <c r="W25" s="45">
        <f>+IF(ISERR(U25/R25*100),"N/A",ROUND(U25/R25*100,2))</f>
        <v>86.83</v>
      </c>
    </row>
    <row r="26" spans="2:27" ht="26.25" customHeight="1" thickBot="1" x14ac:dyDescent="0.25">
      <c r="B26" s="189" t="s">
        <v>73</v>
      </c>
      <c r="C26" s="190"/>
      <c r="D26" s="190"/>
      <c r="E26" s="46" t="s">
        <v>296</v>
      </c>
      <c r="F26" s="46"/>
      <c r="G26" s="46"/>
      <c r="H26" s="47"/>
      <c r="I26" s="47"/>
      <c r="J26" s="47"/>
      <c r="K26" s="47"/>
      <c r="L26" s="47"/>
      <c r="M26" s="47"/>
      <c r="N26" s="47"/>
      <c r="O26" s="47"/>
      <c r="P26" s="48"/>
      <c r="Q26" s="48"/>
      <c r="R26" s="49" t="s">
        <v>295</v>
      </c>
      <c r="S26" s="50" t="s">
        <v>294</v>
      </c>
      <c r="T26" s="50">
        <f>+IF(ISERR(S26/R26*100),"N/A",ROUND(S26/R26*100,2))</f>
        <v>79.36</v>
      </c>
      <c r="U26" s="50" t="s">
        <v>293</v>
      </c>
      <c r="V26" s="50">
        <f>+IF(ISERR(U26/S26*100),"N/A",ROUND(U26/S26*100,2))</f>
        <v>84.16</v>
      </c>
      <c r="W26" s="51">
        <f>+IF(ISERR(U26/R26*100),"N/A",ROUND(U26/R26*100,2))</f>
        <v>66.790000000000006</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2342</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20"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2343</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2344</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312</v>
      </c>
      <c r="D4" s="134" t="s">
        <v>311</v>
      </c>
      <c r="E4" s="134"/>
      <c r="F4" s="134"/>
      <c r="G4" s="134"/>
      <c r="H4" s="135"/>
      <c r="I4" s="16"/>
      <c r="J4" s="136" t="s">
        <v>6</v>
      </c>
      <c r="K4" s="134"/>
      <c r="L4" s="15" t="s">
        <v>342</v>
      </c>
      <c r="M4" s="137" t="s">
        <v>341</v>
      </c>
      <c r="N4" s="137"/>
      <c r="O4" s="137"/>
      <c r="P4" s="137"/>
      <c r="Q4" s="138"/>
      <c r="R4" s="17"/>
      <c r="S4" s="139" t="s">
        <v>2099</v>
      </c>
      <c r="T4" s="140"/>
      <c r="U4" s="140"/>
      <c r="V4" s="141" t="s">
        <v>340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329</v>
      </c>
      <c r="D6" s="143" t="s">
        <v>339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178</v>
      </c>
      <c r="D7" s="131" t="s">
        <v>338</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326</v>
      </c>
      <c r="D8" s="131" t="s">
        <v>337</v>
      </c>
      <c r="E8" s="131"/>
      <c r="F8" s="131"/>
      <c r="G8" s="131"/>
      <c r="H8" s="131"/>
      <c r="I8" s="20"/>
      <c r="J8" s="24" t="s">
        <v>336</v>
      </c>
      <c r="K8" s="24" t="s">
        <v>19</v>
      </c>
      <c r="L8" s="24" t="s">
        <v>335</v>
      </c>
      <c r="M8" s="24" t="s">
        <v>19</v>
      </c>
      <c r="N8" s="23"/>
      <c r="O8" s="20"/>
      <c r="P8" s="132" t="s">
        <v>10</v>
      </c>
      <c r="Q8" s="132"/>
      <c r="R8" s="132"/>
      <c r="S8" s="132"/>
      <c r="T8" s="132"/>
      <c r="U8" s="132"/>
      <c r="V8" s="132"/>
      <c r="W8" s="132"/>
    </row>
    <row r="9" spans="1:29" ht="30" customHeight="1" x14ac:dyDescent="0.2">
      <c r="B9" s="21"/>
      <c r="C9" s="19" t="s">
        <v>324</v>
      </c>
      <c r="D9" s="131" t="s">
        <v>334</v>
      </c>
      <c r="E9" s="131"/>
      <c r="F9" s="131"/>
      <c r="G9" s="131"/>
      <c r="H9" s="131"/>
      <c r="I9" s="131" t="s">
        <v>10</v>
      </c>
      <c r="J9" s="131"/>
      <c r="K9" s="131"/>
      <c r="L9" s="131"/>
      <c r="M9" s="131"/>
      <c r="N9" s="131"/>
      <c r="O9" s="131"/>
      <c r="P9" s="131"/>
      <c r="Q9" s="131"/>
      <c r="R9" s="131"/>
      <c r="S9" s="131"/>
      <c r="T9" s="131"/>
      <c r="U9" s="131"/>
      <c r="V9" s="131"/>
      <c r="W9" s="132"/>
    </row>
    <row r="10" spans="1:29" ht="30" customHeight="1" x14ac:dyDescent="0.2">
      <c r="B10" s="21"/>
      <c r="C10" s="19" t="s">
        <v>322</v>
      </c>
      <c r="D10" s="131" t="s">
        <v>333</v>
      </c>
      <c r="E10" s="131"/>
      <c r="F10" s="131"/>
      <c r="G10" s="131"/>
      <c r="H10" s="131"/>
      <c r="I10" s="132" t="s">
        <v>10</v>
      </c>
      <c r="J10" s="132"/>
      <c r="K10" s="132"/>
      <c r="L10" s="132"/>
      <c r="M10" s="132"/>
      <c r="N10" s="132"/>
      <c r="O10" s="132"/>
      <c r="P10" s="132"/>
      <c r="Q10" s="132"/>
      <c r="R10" s="132"/>
      <c r="S10" s="132"/>
      <c r="T10" s="132"/>
      <c r="U10" s="132"/>
      <c r="V10" s="132"/>
      <c r="W10" s="132"/>
    </row>
    <row r="11" spans="1:29" ht="25.5" customHeight="1" thickBot="1" x14ac:dyDescent="0.25">
      <c r="B11" s="21"/>
      <c r="C11" s="132" t="s">
        <v>10</v>
      </c>
      <c r="D11" s="132"/>
      <c r="E11" s="132"/>
      <c r="F11" s="132"/>
      <c r="G11" s="132"/>
      <c r="H11" s="132"/>
      <c r="I11" s="132"/>
      <c r="J11" s="132"/>
      <c r="K11" s="132"/>
      <c r="L11" s="132"/>
      <c r="M11" s="132"/>
      <c r="N11" s="132"/>
      <c r="O11" s="132"/>
      <c r="P11" s="132"/>
      <c r="Q11" s="132"/>
      <c r="R11" s="132"/>
      <c r="S11" s="132"/>
      <c r="T11" s="132"/>
      <c r="U11" s="132"/>
      <c r="V11" s="132"/>
      <c r="W11" s="132"/>
    </row>
    <row r="12" spans="1:29" ht="409.5" customHeight="1" thickTop="1" thickBot="1" x14ac:dyDescent="0.25">
      <c r="B12" s="25" t="s">
        <v>21</v>
      </c>
      <c r="C12" s="193" t="s">
        <v>332</v>
      </c>
      <c r="D12" s="193"/>
      <c r="E12" s="193"/>
      <c r="F12" s="193"/>
      <c r="G12" s="193"/>
      <c r="H12" s="193"/>
      <c r="I12" s="193"/>
      <c r="J12" s="193"/>
      <c r="K12" s="193"/>
      <c r="L12" s="193"/>
      <c r="M12" s="193"/>
      <c r="N12" s="193"/>
      <c r="O12" s="193"/>
      <c r="P12" s="193"/>
      <c r="Q12" s="193"/>
      <c r="R12" s="193"/>
      <c r="S12" s="193"/>
      <c r="T12" s="193"/>
      <c r="U12" s="193"/>
      <c r="V12" s="193"/>
      <c r="W12" s="194"/>
    </row>
    <row r="13" spans="1:29" ht="9" customHeight="1" thickTop="1" thickBot="1" x14ac:dyDescent="0.25"/>
    <row r="14" spans="1:29" ht="21.75" customHeight="1" thickTop="1" thickBot="1" x14ac:dyDescent="0.25">
      <c r="B14" s="9" t="s">
        <v>23</v>
      </c>
      <c r="C14" s="10"/>
      <c r="D14" s="10"/>
      <c r="E14" s="10"/>
      <c r="F14" s="10"/>
      <c r="G14" s="10"/>
      <c r="H14" s="11"/>
      <c r="I14" s="11"/>
      <c r="J14" s="11"/>
      <c r="K14" s="11"/>
      <c r="L14" s="11"/>
      <c r="M14" s="11"/>
      <c r="N14" s="11"/>
      <c r="O14" s="11"/>
      <c r="P14" s="11"/>
      <c r="Q14" s="11"/>
      <c r="R14" s="11"/>
      <c r="S14" s="11"/>
      <c r="T14" s="11"/>
      <c r="U14" s="11"/>
      <c r="V14" s="11"/>
      <c r="W14" s="12"/>
    </row>
    <row r="15" spans="1:29" ht="19.5" customHeight="1" thickTop="1" x14ac:dyDescent="0.2">
      <c r="B15" s="145" t="s">
        <v>24</v>
      </c>
      <c r="C15" s="146"/>
      <c r="D15" s="146"/>
      <c r="E15" s="146"/>
      <c r="F15" s="146"/>
      <c r="G15" s="146"/>
      <c r="H15" s="146"/>
      <c r="I15" s="146"/>
      <c r="J15" s="28"/>
      <c r="K15" s="146" t="s">
        <v>25</v>
      </c>
      <c r="L15" s="146"/>
      <c r="M15" s="146"/>
      <c r="N15" s="146"/>
      <c r="O15" s="146"/>
      <c r="P15" s="146"/>
      <c r="Q15" s="146"/>
      <c r="R15" s="29"/>
      <c r="S15" s="146" t="s">
        <v>26</v>
      </c>
      <c r="T15" s="146"/>
      <c r="U15" s="146"/>
      <c r="V15" s="146"/>
      <c r="W15" s="147"/>
    </row>
    <row r="16" spans="1:29" ht="69" customHeight="1" x14ac:dyDescent="0.2">
      <c r="B16" s="18" t="s">
        <v>27</v>
      </c>
      <c r="C16" s="143" t="s">
        <v>10</v>
      </c>
      <c r="D16" s="143"/>
      <c r="E16" s="143"/>
      <c r="F16" s="143"/>
      <c r="G16" s="143"/>
      <c r="H16" s="143"/>
      <c r="I16" s="143"/>
      <c r="J16" s="30"/>
      <c r="K16" s="30" t="s">
        <v>28</v>
      </c>
      <c r="L16" s="143" t="s">
        <v>10</v>
      </c>
      <c r="M16" s="143"/>
      <c r="N16" s="143"/>
      <c r="O16" s="143"/>
      <c r="P16" s="143"/>
      <c r="Q16" s="143"/>
      <c r="R16" s="20"/>
      <c r="S16" s="30" t="s">
        <v>29</v>
      </c>
      <c r="T16" s="148" t="s">
        <v>331</v>
      </c>
      <c r="U16" s="148"/>
      <c r="V16" s="148"/>
      <c r="W16" s="148"/>
    </row>
    <row r="17" spans="2:27" ht="86.25" customHeight="1" x14ac:dyDescent="0.2">
      <c r="B17" s="18" t="s">
        <v>31</v>
      </c>
      <c r="C17" s="143" t="s">
        <v>10</v>
      </c>
      <c r="D17" s="143"/>
      <c r="E17" s="143"/>
      <c r="F17" s="143"/>
      <c r="G17" s="143"/>
      <c r="H17" s="143"/>
      <c r="I17" s="143"/>
      <c r="J17" s="30"/>
      <c r="K17" s="30" t="s">
        <v>31</v>
      </c>
      <c r="L17" s="143" t="s">
        <v>10</v>
      </c>
      <c r="M17" s="143"/>
      <c r="N17" s="143"/>
      <c r="O17" s="143"/>
      <c r="P17" s="143"/>
      <c r="Q17" s="143"/>
      <c r="R17" s="20"/>
      <c r="S17" s="30" t="s">
        <v>32</v>
      </c>
      <c r="T17" s="148" t="s">
        <v>10</v>
      </c>
      <c r="U17" s="148"/>
      <c r="V17" s="148"/>
      <c r="W17" s="148"/>
    </row>
    <row r="18" spans="2:27" ht="25.5" customHeight="1" thickBot="1" x14ac:dyDescent="0.25">
      <c r="B18" s="31" t="s">
        <v>33</v>
      </c>
      <c r="C18" s="149" t="s">
        <v>10</v>
      </c>
      <c r="D18" s="149"/>
      <c r="E18" s="149"/>
      <c r="F18" s="149"/>
      <c r="G18" s="149"/>
      <c r="H18" s="149"/>
      <c r="I18" s="149"/>
      <c r="J18" s="149"/>
      <c r="K18" s="149"/>
      <c r="L18" s="149"/>
      <c r="M18" s="149"/>
      <c r="N18" s="149"/>
      <c r="O18" s="149"/>
      <c r="P18" s="149"/>
      <c r="Q18" s="149"/>
      <c r="R18" s="149"/>
      <c r="S18" s="149"/>
      <c r="T18" s="149"/>
      <c r="U18" s="149"/>
      <c r="V18" s="149"/>
      <c r="W18" s="150"/>
    </row>
    <row r="19" spans="2:27" ht="21.75" customHeight="1" thickTop="1" thickBot="1" x14ac:dyDescent="0.25">
      <c r="B19" s="9" t="s">
        <v>34</v>
      </c>
      <c r="C19" s="10"/>
      <c r="D19" s="10"/>
      <c r="E19" s="10"/>
      <c r="F19" s="10"/>
      <c r="G19" s="10"/>
      <c r="H19" s="11"/>
      <c r="I19" s="11"/>
      <c r="J19" s="11"/>
      <c r="K19" s="11"/>
      <c r="L19" s="11"/>
      <c r="M19" s="11"/>
      <c r="N19" s="11"/>
      <c r="O19" s="11"/>
      <c r="P19" s="11"/>
      <c r="Q19" s="11"/>
      <c r="R19" s="11"/>
      <c r="S19" s="11"/>
      <c r="T19" s="11"/>
      <c r="U19" s="11"/>
      <c r="V19" s="11"/>
      <c r="W19" s="12"/>
    </row>
    <row r="20" spans="2:27" ht="25.5" customHeight="1" thickTop="1" thickBot="1" x14ac:dyDescent="0.25">
      <c r="B20" s="151" t="s">
        <v>35</v>
      </c>
      <c r="C20" s="152"/>
      <c r="D20" s="152"/>
      <c r="E20" s="152"/>
      <c r="F20" s="152"/>
      <c r="G20" s="152"/>
      <c r="H20" s="152"/>
      <c r="I20" s="152"/>
      <c r="J20" s="152"/>
      <c r="K20" s="152"/>
      <c r="L20" s="152"/>
      <c r="M20" s="152"/>
      <c r="N20" s="152"/>
      <c r="O20" s="152"/>
      <c r="P20" s="152"/>
      <c r="Q20" s="152"/>
      <c r="R20" s="152"/>
      <c r="S20" s="152"/>
      <c r="T20" s="153"/>
      <c r="U20" s="154" t="s">
        <v>36</v>
      </c>
      <c r="V20" s="155"/>
      <c r="W20" s="156"/>
    </row>
    <row r="21" spans="2:27" ht="14.25" customHeight="1" x14ac:dyDescent="0.2">
      <c r="B21" s="157" t="s">
        <v>37</v>
      </c>
      <c r="C21" s="158"/>
      <c r="D21" s="158"/>
      <c r="E21" s="158"/>
      <c r="F21" s="158"/>
      <c r="G21" s="158"/>
      <c r="H21" s="158"/>
      <c r="I21" s="158"/>
      <c r="J21" s="158"/>
      <c r="K21" s="158"/>
      <c r="L21" s="158"/>
      <c r="M21" s="158" t="s">
        <v>38</v>
      </c>
      <c r="N21" s="158"/>
      <c r="O21" s="158" t="s">
        <v>39</v>
      </c>
      <c r="P21" s="158"/>
      <c r="Q21" s="158" t="s">
        <v>40</v>
      </c>
      <c r="R21" s="158"/>
      <c r="S21" s="158" t="s">
        <v>41</v>
      </c>
      <c r="T21" s="161" t="s">
        <v>42</v>
      </c>
      <c r="U21" s="163" t="s">
        <v>43</v>
      </c>
      <c r="V21" s="165" t="s">
        <v>44</v>
      </c>
      <c r="W21" s="166" t="s">
        <v>45</v>
      </c>
    </row>
    <row r="22" spans="2:27" ht="27" customHeight="1" thickBot="1" x14ac:dyDescent="0.25">
      <c r="B22" s="159"/>
      <c r="C22" s="160"/>
      <c r="D22" s="160"/>
      <c r="E22" s="160"/>
      <c r="F22" s="160"/>
      <c r="G22" s="160"/>
      <c r="H22" s="160"/>
      <c r="I22" s="160"/>
      <c r="J22" s="160"/>
      <c r="K22" s="160"/>
      <c r="L22" s="160"/>
      <c r="M22" s="160"/>
      <c r="N22" s="160"/>
      <c r="O22" s="160"/>
      <c r="P22" s="160"/>
      <c r="Q22" s="160"/>
      <c r="R22" s="160"/>
      <c r="S22" s="160"/>
      <c r="T22" s="162"/>
      <c r="U22" s="164"/>
      <c r="V22" s="160"/>
      <c r="W22" s="167"/>
      <c r="Z22" s="32" t="s">
        <v>10</v>
      </c>
      <c r="AA22" s="32" t="s">
        <v>46</v>
      </c>
    </row>
    <row r="23" spans="2:27" ht="56.25" customHeight="1" x14ac:dyDescent="0.2">
      <c r="B23" s="168" t="s">
        <v>330</v>
      </c>
      <c r="C23" s="169"/>
      <c r="D23" s="169"/>
      <c r="E23" s="169"/>
      <c r="F23" s="169"/>
      <c r="G23" s="169"/>
      <c r="H23" s="169"/>
      <c r="I23" s="169"/>
      <c r="J23" s="169"/>
      <c r="K23" s="169"/>
      <c r="L23" s="169"/>
      <c r="M23" s="170" t="s">
        <v>329</v>
      </c>
      <c r="N23" s="170"/>
      <c r="O23" s="170" t="s">
        <v>48</v>
      </c>
      <c r="P23" s="170"/>
      <c r="Q23" s="171" t="s">
        <v>68</v>
      </c>
      <c r="R23" s="171"/>
      <c r="S23" s="33" t="s">
        <v>50</v>
      </c>
      <c r="T23" s="33" t="s">
        <v>87</v>
      </c>
      <c r="U23" s="33" t="s">
        <v>87</v>
      </c>
      <c r="V23" s="33" t="str">
        <f>+IF(ISERR(U23/T23*100),"N/A",ROUND(U23/T23*100,2))</f>
        <v>N/A</v>
      </c>
      <c r="W23" s="34" t="str">
        <f>+IF(ISERR(U23/S23*100),"N/A",ROUND(U23/S23*100,2))</f>
        <v>N/A</v>
      </c>
    </row>
    <row r="24" spans="2:27" ht="56.25" customHeight="1" x14ac:dyDescent="0.2">
      <c r="B24" s="168" t="s">
        <v>328</v>
      </c>
      <c r="C24" s="169"/>
      <c r="D24" s="169"/>
      <c r="E24" s="169"/>
      <c r="F24" s="169"/>
      <c r="G24" s="169"/>
      <c r="H24" s="169"/>
      <c r="I24" s="169"/>
      <c r="J24" s="169"/>
      <c r="K24" s="169"/>
      <c r="L24" s="169"/>
      <c r="M24" s="170" t="s">
        <v>178</v>
      </c>
      <c r="N24" s="170"/>
      <c r="O24" s="170" t="s">
        <v>48</v>
      </c>
      <c r="P24" s="170"/>
      <c r="Q24" s="171" t="s">
        <v>68</v>
      </c>
      <c r="R24" s="171"/>
      <c r="S24" s="33" t="s">
        <v>50</v>
      </c>
      <c r="T24" s="33" t="s">
        <v>87</v>
      </c>
      <c r="U24" s="33" t="s">
        <v>87</v>
      </c>
      <c r="V24" s="33" t="str">
        <f>+IF(ISERR(U24/T24*100),"N/A",ROUND(U24/T24*100,2))</f>
        <v>N/A</v>
      </c>
      <c r="W24" s="34" t="str">
        <f>+IF(ISERR(U24/S24*100),"N/A",ROUND(U24/S24*100,2))</f>
        <v>N/A</v>
      </c>
    </row>
    <row r="25" spans="2:27" ht="56.25" customHeight="1" x14ac:dyDescent="0.2">
      <c r="B25" s="168" t="s">
        <v>327</v>
      </c>
      <c r="C25" s="169"/>
      <c r="D25" s="169"/>
      <c r="E25" s="169"/>
      <c r="F25" s="169"/>
      <c r="G25" s="169"/>
      <c r="H25" s="169"/>
      <c r="I25" s="169"/>
      <c r="J25" s="169"/>
      <c r="K25" s="169"/>
      <c r="L25" s="169"/>
      <c r="M25" s="170" t="s">
        <v>326</v>
      </c>
      <c r="N25" s="170"/>
      <c r="O25" s="170" t="s">
        <v>48</v>
      </c>
      <c r="P25" s="170"/>
      <c r="Q25" s="171" t="s">
        <v>68</v>
      </c>
      <c r="R25" s="171"/>
      <c r="S25" s="33" t="s">
        <v>268</v>
      </c>
      <c r="T25" s="33" t="s">
        <v>87</v>
      </c>
      <c r="U25" s="33" t="s">
        <v>87</v>
      </c>
      <c r="V25" s="33" t="str">
        <f>+IF(ISERR(U25/T25*100),"N/A",ROUND(U25/T25*100,2))</f>
        <v>N/A</v>
      </c>
      <c r="W25" s="34" t="str">
        <f>+IF(ISERR(U25/S25*100),"N/A",ROUND(U25/S25*100,2))</f>
        <v>N/A</v>
      </c>
    </row>
    <row r="26" spans="2:27" ht="56.25" customHeight="1" x14ac:dyDescent="0.2">
      <c r="B26" s="168" t="s">
        <v>325</v>
      </c>
      <c r="C26" s="169"/>
      <c r="D26" s="169"/>
      <c r="E26" s="169"/>
      <c r="F26" s="169"/>
      <c r="G26" s="169"/>
      <c r="H26" s="169"/>
      <c r="I26" s="169"/>
      <c r="J26" s="169"/>
      <c r="K26" s="169"/>
      <c r="L26" s="169"/>
      <c r="M26" s="170" t="s">
        <v>324</v>
      </c>
      <c r="N26" s="170"/>
      <c r="O26" s="170" t="s">
        <v>48</v>
      </c>
      <c r="P26" s="170"/>
      <c r="Q26" s="171" t="s">
        <v>68</v>
      </c>
      <c r="R26" s="171"/>
      <c r="S26" s="33" t="s">
        <v>268</v>
      </c>
      <c r="T26" s="33" t="s">
        <v>87</v>
      </c>
      <c r="U26" s="33" t="s">
        <v>87</v>
      </c>
      <c r="V26" s="33" t="str">
        <f>+IF(ISERR(U26/T26*100),"N/A",ROUND(U26/T26*100,2))</f>
        <v>N/A</v>
      </c>
      <c r="W26" s="34" t="str">
        <f>+IF(ISERR(U26/S26*100),"N/A",ROUND(U26/S26*100,2))</f>
        <v>N/A</v>
      </c>
    </row>
    <row r="27" spans="2:27" ht="56.25" customHeight="1" thickBot="1" x14ac:dyDescent="0.25">
      <c r="B27" s="168" t="s">
        <v>323</v>
      </c>
      <c r="C27" s="169"/>
      <c r="D27" s="169"/>
      <c r="E27" s="169"/>
      <c r="F27" s="169"/>
      <c r="G27" s="169"/>
      <c r="H27" s="169"/>
      <c r="I27" s="169"/>
      <c r="J27" s="169"/>
      <c r="K27" s="169"/>
      <c r="L27" s="169"/>
      <c r="M27" s="170" t="s">
        <v>322</v>
      </c>
      <c r="N27" s="170"/>
      <c r="O27" s="170" t="s">
        <v>48</v>
      </c>
      <c r="P27" s="170"/>
      <c r="Q27" s="171" t="s">
        <v>68</v>
      </c>
      <c r="R27" s="171"/>
      <c r="S27" s="33" t="s">
        <v>268</v>
      </c>
      <c r="T27" s="33" t="s">
        <v>87</v>
      </c>
      <c r="U27" s="33" t="s">
        <v>87</v>
      </c>
      <c r="V27" s="33" t="str">
        <f>+IF(ISERR(U27/T27*100),"N/A",ROUND(U27/T27*100,2))</f>
        <v>N/A</v>
      </c>
      <c r="W27" s="34" t="str">
        <f>+IF(ISERR(U27/S27*100),"N/A",ROUND(U27/S27*100,2))</f>
        <v>N/A</v>
      </c>
    </row>
    <row r="28" spans="2:27" ht="21.75" customHeight="1" thickTop="1" thickBot="1" x14ac:dyDescent="0.25">
      <c r="B28" s="9" t="s">
        <v>63</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x14ac:dyDescent="0.25">
      <c r="B29" s="181" t="s">
        <v>2098</v>
      </c>
      <c r="C29" s="182"/>
      <c r="D29" s="182"/>
      <c r="E29" s="182"/>
      <c r="F29" s="182"/>
      <c r="G29" s="182"/>
      <c r="H29" s="182"/>
      <c r="I29" s="182"/>
      <c r="J29" s="182"/>
      <c r="K29" s="182"/>
      <c r="L29" s="182"/>
      <c r="M29" s="182"/>
      <c r="N29" s="182"/>
      <c r="O29" s="182"/>
      <c r="P29" s="182"/>
      <c r="Q29" s="183"/>
      <c r="R29" s="36" t="s">
        <v>41</v>
      </c>
      <c r="S29" s="155" t="s">
        <v>42</v>
      </c>
      <c r="T29" s="155"/>
      <c r="U29" s="37" t="s">
        <v>64</v>
      </c>
      <c r="V29" s="154" t="s">
        <v>65</v>
      </c>
      <c r="W29" s="156"/>
    </row>
    <row r="30" spans="2:27" ht="30.75" customHeight="1" thickBot="1" x14ac:dyDescent="0.25">
      <c r="B30" s="184"/>
      <c r="C30" s="185"/>
      <c r="D30" s="185"/>
      <c r="E30" s="185"/>
      <c r="F30" s="185"/>
      <c r="G30" s="185"/>
      <c r="H30" s="185"/>
      <c r="I30" s="185"/>
      <c r="J30" s="185"/>
      <c r="K30" s="185"/>
      <c r="L30" s="185"/>
      <c r="M30" s="185"/>
      <c r="N30" s="185"/>
      <c r="O30" s="185"/>
      <c r="P30" s="185"/>
      <c r="Q30" s="186"/>
      <c r="R30" s="38" t="s">
        <v>66</v>
      </c>
      <c r="S30" s="38" t="s">
        <v>66</v>
      </c>
      <c r="T30" s="38" t="s">
        <v>48</v>
      </c>
      <c r="U30" s="38" t="s">
        <v>66</v>
      </c>
      <c r="V30" s="38" t="s">
        <v>67</v>
      </c>
      <c r="W30" s="39" t="s">
        <v>68</v>
      </c>
      <c r="Y30" s="35"/>
    </row>
    <row r="31" spans="2:27" ht="23.25" customHeight="1" thickBot="1" x14ac:dyDescent="0.25">
      <c r="B31" s="187" t="s">
        <v>69</v>
      </c>
      <c r="C31" s="188"/>
      <c r="D31" s="188"/>
      <c r="E31" s="40" t="s">
        <v>320</v>
      </c>
      <c r="F31" s="40"/>
      <c r="G31" s="40"/>
      <c r="H31" s="41"/>
      <c r="I31" s="41"/>
      <c r="J31" s="41"/>
      <c r="K31" s="41"/>
      <c r="L31" s="41"/>
      <c r="M31" s="41"/>
      <c r="N31" s="41"/>
      <c r="O31" s="41"/>
      <c r="P31" s="42"/>
      <c r="Q31" s="42"/>
      <c r="R31" s="43" t="s">
        <v>321</v>
      </c>
      <c r="S31" s="44" t="s">
        <v>10</v>
      </c>
      <c r="T31" s="42"/>
      <c r="U31" s="44" t="s">
        <v>90</v>
      </c>
      <c r="V31" s="42"/>
      <c r="W31" s="45">
        <f t="shared" ref="W31:W40" si="0">+IF(ISERR(U31/R31*100),"N/A",ROUND(U31/R31*100,2))</f>
        <v>0</v>
      </c>
    </row>
    <row r="32" spans="2:27" ht="26.25" customHeight="1" x14ac:dyDescent="0.2">
      <c r="B32" s="189" t="s">
        <v>73</v>
      </c>
      <c r="C32" s="190"/>
      <c r="D32" s="190"/>
      <c r="E32" s="46" t="s">
        <v>320</v>
      </c>
      <c r="F32" s="46"/>
      <c r="G32" s="46"/>
      <c r="H32" s="47"/>
      <c r="I32" s="47"/>
      <c r="J32" s="47"/>
      <c r="K32" s="47"/>
      <c r="L32" s="47"/>
      <c r="M32" s="47"/>
      <c r="N32" s="47"/>
      <c r="O32" s="47"/>
      <c r="P32" s="48"/>
      <c r="Q32" s="48"/>
      <c r="R32" s="49" t="s">
        <v>90</v>
      </c>
      <c r="S32" s="50" t="s">
        <v>90</v>
      </c>
      <c r="T32" s="50" t="str">
        <f>+IF(ISERR(S32/R32*100),"N/A",ROUND(S32/R32*100,2))</f>
        <v>N/A</v>
      </c>
      <c r="U32" s="50" t="s">
        <v>90</v>
      </c>
      <c r="V32" s="50" t="str">
        <f>+IF(ISERR(U32/S32*100),"N/A",ROUND(U32/S32*100,2))</f>
        <v>N/A</v>
      </c>
      <c r="W32" s="51" t="str">
        <f t="shared" si="0"/>
        <v>N/A</v>
      </c>
    </row>
    <row r="33" spans="2:23" ht="23.25" customHeight="1" thickBot="1" x14ac:dyDescent="0.25">
      <c r="B33" s="187" t="s">
        <v>69</v>
      </c>
      <c r="C33" s="188"/>
      <c r="D33" s="188"/>
      <c r="E33" s="40" t="s">
        <v>175</v>
      </c>
      <c r="F33" s="40"/>
      <c r="G33" s="40"/>
      <c r="H33" s="41"/>
      <c r="I33" s="41"/>
      <c r="J33" s="41"/>
      <c r="K33" s="41"/>
      <c r="L33" s="41"/>
      <c r="M33" s="41"/>
      <c r="N33" s="41"/>
      <c r="O33" s="41"/>
      <c r="P33" s="42"/>
      <c r="Q33" s="42"/>
      <c r="R33" s="43" t="s">
        <v>319</v>
      </c>
      <c r="S33" s="44" t="s">
        <v>10</v>
      </c>
      <c r="T33" s="42"/>
      <c r="U33" s="44" t="s">
        <v>90</v>
      </c>
      <c r="V33" s="42"/>
      <c r="W33" s="45">
        <f t="shared" si="0"/>
        <v>0</v>
      </c>
    </row>
    <row r="34" spans="2:23" ht="26.25" customHeight="1" x14ac:dyDescent="0.2">
      <c r="B34" s="189" t="s">
        <v>73</v>
      </c>
      <c r="C34" s="190"/>
      <c r="D34" s="190"/>
      <c r="E34" s="46" t="s">
        <v>175</v>
      </c>
      <c r="F34" s="46"/>
      <c r="G34" s="46"/>
      <c r="H34" s="47"/>
      <c r="I34" s="47"/>
      <c r="J34" s="47"/>
      <c r="K34" s="47"/>
      <c r="L34" s="47"/>
      <c r="M34" s="47"/>
      <c r="N34" s="47"/>
      <c r="O34" s="47"/>
      <c r="P34" s="48"/>
      <c r="Q34" s="48"/>
      <c r="R34" s="49" t="s">
        <v>90</v>
      </c>
      <c r="S34" s="50" t="s">
        <v>90</v>
      </c>
      <c r="T34" s="50" t="str">
        <f>+IF(ISERR(S34/R34*100),"N/A",ROUND(S34/R34*100,2))</f>
        <v>N/A</v>
      </c>
      <c r="U34" s="50" t="s">
        <v>90</v>
      </c>
      <c r="V34" s="50" t="str">
        <f>+IF(ISERR(U34/S34*100),"N/A",ROUND(U34/S34*100,2))</f>
        <v>N/A</v>
      </c>
      <c r="W34" s="51" t="str">
        <f t="shared" si="0"/>
        <v>N/A</v>
      </c>
    </row>
    <row r="35" spans="2:23" ht="23.25" customHeight="1" thickBot="1" x14ac:dyDescent="0.25">
      <c r="B35" s="187" t="s">
        <v>69</v>
      </c>
      <c r="C35" s="188"/>
      <c r="D35" s="188"/>
      <c r="E35" s="40" t="s">
        <v>317</v>
      </c>
      <c r="F35" s="40"/>
      <c r="G35" s="40"/>
      <c r="H35" s="41"/>
      <c r="I35" s="41"/>
      <c r="J35" s="41"/>
      <c r="K35" s="41"/>
      <c r="L35" s="41"/>
      <c r="M35" s="41"/>
      <c r="N35" s="41"/>
      <c r="O35" s="41"/>
      <c r="P35" s="42"/>
      <c r="Q35" s="42"/>
      <c r="R35" s="43" t="s">
        <v>318</v>
      </c>
      <c r="S35" s="44" t="s">
        <v>10</v>
      </c>
      <c r="T35" s="42"/>
      <c r="U35" s="44" t="s">
        <v>90</v>
      </c>
      <c r="V35" s="42"/>
      <c r="W35" s="45">
        <f t="shared" si="0"/>
        <v>0</v>
      </c>
    </row>
    <row r="36" spans="2:23" ht="26.25" customHeight="1" x14ac:dyDescent="0.2">
      <c r="B36" s="189" t="s">
        <v>73</v>
      </c>
      <c r="C36" s="190"/>
      <c r="D36" s="190"/>
      <c r="E36" s="46" t="s">
        <v>317</v>
      </c>
      <c r="F36" s="46"/>
      <c r="G36" s="46"/>
      <c r="H36" s="47"/>
      <c r="I36" s="47"/>
      <c r="J36" s="47"/>
      <c r="K36" s="47"/>
      <c r="L36" s="47"/>
      <c r="M36" s="47"/>
      <c r="N36" s="47"/>
      <c r="O36" s="47"/>
      <c r="P36" s="48"/>
      <c r="Q36" s="48"/>
      <c r="R36" s="49" t="s">
        <v>90</v>
      </c>
      <c r="S36" s="50" t="s">
        <v>90</v>
      </c>
      <c r="T36" s="50" t="str">
        <f>+IF(ISERR(S36/R36*100),"N/A",ROUND(S36/R36*100,2))</f>
        <v>N/A</v>
      </c>
      <c r="U36" s="50" t="s">
        <v>90</v>
      </c>
      <c r="V36" s="50" t="str">
        <f>+IF(ISERR(U36/S36*100),"N/A",ROUND(U36/S36*100,2))</f>
        <v>N/A</v>
      </c>
      <c r="W36" s="51" t="str">
        <f t="shared" si="0"/>
        <v>N/A</v>
      </c>
    </row>
    <row r="37" spans="2:23" ht="23.25" customHeight="1" thickBot="1" x14ac:dyDescent="0.25">
      <c r="B37" s="187" t="s">
        <v>69</v>
      </c>
      <c r="C37" s="188"/>
      <c r="D37" s="188"/>
      <c r="E37" s="40" t="s">
        <v>315</v>
      </c>
      <c r="F37" s="40"/>
      <c r="G37" s="40"/>
      <c r="H37" s="41"/>
      <c r="I37" s="41"/>
      <c r="J37" s="41"/>
      <c r="K37" s="41"/>
      <c r="L37" s="41"/>
      <c r="M37" s="41"/>
      <c r="N37" s="41"/>
      <c r="O37" s="41"/>
      <c r="P37" s="42"/>
      <c r="Q37" s="42"/>
      <c r="R37" s="43" t="s">
        <v>316</v>
      </c>
      <c r="S37" s="44" t="s">
        <v>10</v>
      </c>
      <c r="T37" s="42"/>
      <c r="U37" s="44" t="s">
        <v>90</v>
      </c>
      <c r="V37" s="42"/>
      <c r="W37" s="45">
        <f t="shared" si="0"/>
        <v>0</v>
      </c>
    </row>
    <row r="38" spans="2:23" ht="26.25" customHeight="1" x14ac:dyDescent="0.2">
      <c r="B38" s="189" t="s">
        <v>73</v>
      </c>
      <c r="C38" s="190"/>
      <c r="D38" s="190"/>
      <c r="E38" s="46" t="s">
        <v>315</v>
      </c>
      <c r="F38" s="46"/>
      <c r="G38" s="46"/>
      <c r="H38" s="47"/>
      <c r="I38" s="47"/>
      <c r="J38" s="47"/>
      <c r="K38" s="47"/>
      <c r="L38" s="47"/>
      <c r="M38" s="47"/>
      <c r="N38" s="47"/>
      <c r="O38" s="47"/>
      <c r="P38" s="48"/>
      <c r="Q38" s="48"/>
      <c r="R38" s="49" t="s">
        <v>90</v>
      </c>
      <c r="S38" s="50" t="s">
        <v>90</v>
      </c>
      <c r="T38" s="50" t="str">
        <f>+IF(ISERR(S38/R38*100),"N/A",ROUND(S38/R38*100,2))</f>
        <v>N/A</v>
      </c>
      <c r="U38" s="50" t="s">
        <v>90</v>
      </c>
      <c r="V38" s="50" t="str">
        <f>+IF(ISERR(U38/S38*100),"N/A",ROUND(U38/S38*100,2))</f>
        <v>N/A</v>
      </c>
      <c r="W38" s="51" t="str">
        <f t="shared" si="0"/>
        <v>N/A</v>
      </c>
    </row>
    <row r="39" spans="2:23" ht="23.25" customHeight="1" thickBot="1" x14ac:dyDescent="0.25">
      <c r="B39" s="187" t="s">
        <v>69</v>
      </c>
      <c r="C39" s="188"/>
      <c r="D39" s="188"/>
      <c r="E39" s="40" t="s">
        <v>313</v>
      </c>
      <c r="F39" s="40"/>
      <c r="G39" s="40"/>
      <c r="H39" s="41"/>
      <c r="I39" s="41"/>
      <c r="J39" s="41"/>
      <c r="K39" s="41"/>
      <c r="L39" s="41"/>
      <c r="M39" s="41"/>
      <c r="N39" s="41"/>
      <c r="O39" s="41"/>
      <c r="P39" s="42"/>
      <c r="Q39" s="42"/>
      <c r="R39" s="43" t="s">
        <v>314</v>
      </c>
      <c r="S39" s="44" t="s">
        <v>10</v>
      </c>
      <c r="T39" s="42"/>
      <c r="U39" s="44" t="s">
        <v>90</v>
      </c>
      <c r="V39" s="42"/>
      <c r="W39" s="45">
        <f t="shared" si="0"/>
        <v>0</v>
      </c>
    </row>
    <row r="40" spans="2:23" ht="26.25" customHeight="1" thickBot="1" x14ac:dyDescent="0.25">
      <c r="B40" s="189" t="s">
        <v>73</v>
      </c>
      <c r="C40" s="190"/>
      <c r="D40" s="190"/>
      <c r="E40" s="46" t="s">
        <v>313</v>
      </c>
      <c r="F40" s="46"/>
      <c r="G40" s="46"/>
      <c r="H40" s="47"/>
      <c r="I40" s="47"/>
      <c r="J40" s="47"/>
      <c r="K40" s="47"/>
      <c r="L40" s="47"/>
      <c r="M40" s="47"/>
      <c r="N40" s="47"/>
      <c r="O40" s="47"/>
      <c r="P40" s="48"/>
      <c r="Q40" s="48"/>
      <c r="R40" s="49" t="s">
        <v>90</v>
      </c>
      <c r="S40" s="50" t="s">
        <v>90</v>
      </c>
      <c r="T40" s="50" t="str">
        <f>+IF(ISERR(S40/R40*100),"N/A",ROUND(S40/R40*100,2))</f>
        <v>N/A</v>
      </c>
      <c r="U40" s="50" t="s">
        <v>90</v>
      </c>
      <c r="V40" s="50" t="str">
        <f>+IF(ISERR(U40/S40*100),"N/A",ROUND(U40/S40*100,2))</f>
        <v>N/A</v>
      </c>
      <c r="W40" s="51" t="str">
        <f t="shared" si="0"/>
        <v>N/A</v>
      </c>
    </row>
    <row r="41" spans="2:23" ht="22.5" customHeight="1" thickTop="1" thickBot="1" x14ac:dyDescent="0.25">
      <c r="B41" s="9" t="s">
        <v>76</v>
      </c>
      <c r="C41" s="10"/>
      <c r="D41" s="10"/>
      <c r="E41" s="10"/>
      <c r="F41" s="10"/>
      <c r="G41" s="10"/>
      <c r="H41" s="11"/>
      <c r="I41" s="11"/>
      <c r="J41" s="11"/>
      <c r="K41" s="11"/>
      <c r="L41" s="11"/>
      <c r="M41" s="11"/>
      <c r="N41" s="11"/>
      <c r="O41" s="11"/>
      <c r="P41" s="11"/>
      <c r="Q41" s="11"/>
      <c r="R41" s="11"/>
      <c r="S41" s="11"/>
      <c r="T41" s="11"/>
      <c r="U41" s="11"/>
      <c r="V41" s="11"/>
      <c r="W41" s="12"/>
    </row>
    <row r="42" spans="2:23" ht="37.5" customHeight="1" thickTop="1" x14ac:dyDescent="0.2">
      <c r="B42" s="172" t="s">
        <v>2339</v>
      </c>
      <c r="C42" s="173"/>
      <c r="D42" s="173"/>
      <c r="E42" s="173"/>
      <c r="F42" s="173"/>
      <c r="G42" s="173"/>
      <c r="H42" s="173"/>
      <c r="I42" s="173"/>
      <c r="J42" s="173"/>
      <c r="K42" s="173"/>
      <c r="L42" s="173"/>
      <c r="M42" s="173"/>
      <c r="N42" s="173"/>
      <c r="O42" s="173"/>
      <c r="P42" s="173"/>
      <c r="Q42" s="173"/>
      <c r="R42" s="173"/>
      <c r="S42" s="173"/>
      <c r="T42" s="173"/>
      <c r="U42" s="173"/>
      <c r="V42" s="173"/>
      <c r="W42" s="174"/>
    </row>
    <row r="43" spans="2:23" ht="288.75" customHeight="1" thickBot="1" x14ac:dyDescent="0.25">
      <c r="B43" s="175"/>
      <c r="C43" s="176"/>
      <c r="D43" s="176"/>
      <c r="E43" s="176"/>
      <c r="F43" s="176"/>
      <c r="G43" s="176"/>
      <c r="H43" s="176"/>
      <c r="I43" s="176"/>
      <c r="J43" s="176"/>
      <c r="K43" s="176"/>
      <c r="L43" s="176"/>
      <c r="M43" s="176"/>
      <c r="N43" s="176"/>
      <c r="O43" s="176"/>
      <c r="P43" s="176"/>
      <c r="Q43" s="176"/>
      <c r="R43" s="176"/>
      <c r="S43" s="176"/>
      <c r="T43" s="176"/>
      <c r="U43" s="176"/>
      <c r="V43" s="176"/>
      <c r="W43" s="177"/>
    </row>
    <row r="44" spans="2:23" ht="37.5" customHeight="1" thickTop="1" x14ac:dyDescent="0.2">
      <c r="B44" s="172" t="s">
        <v>2340</v>
      </c>
      <c r="C44" s="173"/>
      <c r="D44" s="173"/>
      <c r="E44" s="173"/>
      <c r="F44" s="173"/>
      <c r="G44" s="173"/>
      <c r="H44" s="173"/>
      <c r="I44" s="173"/>
      <c r="J44" s="173"/>
      <c r="K44" s="173"/>
      <c r="L44" s="173"/>
      <c r="M44" s="173"/>
      <c r="N44" s="173"/>
      <c r="O44" s="173"/>
      <c r="P44" s="173"/>
      <c r="Q44" s="173"/>
      <c r="R44" s="173"/>
      <c r="S44" s="173"/>
      <c r="T44" s="173"/>
      <c r="U44" s="173"/>
      <c r="V44" s="173"/>
      <c r="W44" s="174"/>
    </row>
    <row r="45" spans="2:23" ht="138" customHeight="1" thickBot="1" x14ac:dyDescent="0.25">
      <c r="B45" s="175"/>
      <c r="C45" s="176"/>
      <c r="D45" s="176"/>
      <c r="E45" s="176"/>
      <c r="F45" s="176"/>
      <c r="G45" s="176"/>
      <c r="H45" s="176"/>
      <c r="I45" s="176"/>
      <c r="J45" s="176"/>
      <c r="K45" s="176"/>
      <c r="L45" s="176"/>
      <c r="M45" s="176"/>
      <c r="N45" s="176"/>
      <c r="O45" s="176"/>
      <c r="P45" s="176"/>
      <c r="Q45" s="176"/>
      <c r="R45" s="176"/>
      <c r="S45" s="176"/>
      <c r="T45" s="176"/>
      <c r="U45" s="176"/>
      <c r="V45" s="176"/>
      <c r="W45" s="177"/>
    </row>
    <row r="46" spans="2:23" ht="37.5" customHeight="1" thickTop="1" x14ac:dyDescent="0.2">
      <c r="B46" s="172" t="s">
        <v>2341</v>
      </c>
      <c r="C46" s="173"/>
      <c r="D46" s="173"/>
      <c r="E46" s="173"/>
      <c r="F46" s="173"/>
      <c r="G46" s="173"/>
      <c r="H46" s="173"/>
      <c r="I46" s="173"/>
      <c r="J46" s="173"/>
      <c r="K46" s="173"/>
      <c r="L46" s="173"/>
      <c r="M46" s="173"/>
      <c r="N46" s="173"/>
      <c r="O46" s="173"/>
      <c r="P46" s="173"/>
      <c r="Q46" s="173"/>
      <c r="R46" s="173"/>
      <c r="S46" s="173"/>
      <c r="T46" s="173"/>
      <c r="U46" s="173"/>
      <c r="V46" s="173"/>
      <c r="W46" s="174"/>
    </row>
    <row r="47" spans="2:23" ht="299.25" customHeight="1" thickBot="1" x14ac:dyDescent="0.25">
      <c r="B47" s="178"/>
      <c r="C47" s="179"/>
      <c r="D47" s="179"/>
      <c r="E47" s="179"/>
      <c r="F47" s="179"/>
      <c r="G47" s="179"/>
      <c r="H47" s="179"/>
      <c r="I47" s="179"/>
      <c r="J47" s="179"/>
      <c r="K47" s="179"/>
      <c r="L47" s="179"/>
      <c r="M47" s="179"/>
      <c r="N47" s="179"/>
      <c r="O47" s="179"/>
      <c r="P47" s="179"/>
      <c r="Q47" s="179"/>
      <c r="R47" s="179"/>
      <c r="S47" s="179"/>
      <c r="T47" s="179"/>
      <c r="U47" s="179"/>
      <c r="V47" s="179"/>
      <c r="W47" s="180"/>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C11:W11"/>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B23:L23"/>
    <mergeCell ref="M23:N23"/>
    <mergeCell ref="O23:P23"/>
    <mergeCell ref="Q23:R23"/>
    <mergeCell ref="B21:L22"/>
    <mergeCell ref="M21:N22"/>
    <mergeCell ref="O21:P22"/>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9:Q30"/>
    <mergeCell ref="S29:T29"/>
    <mergeCell ref="V29:W29"/>
    <mergeCell ref="B31:D31"/>
    <mergeCell ref="B32:D32"/>
    <mergeCell ref="B33:D33"/>
    <mergeCell ref="B40:D40"/>
    <mergeCell ref="B42:W43"/>
    <mergeCell ref="B44:W45"/>
    <mergeCell ref="B46:W47"/>
    <mergeCell ref="B34:D34"/>
    <mergeCell ref="B35:D35"/>
    <mergeCell ref="B36:D36"/>
    <mergeCell ref="B37:D37"/>
    <mergeCell ref="B38:D38"/>
    <mergeCell ref="B39:D3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312</v>
      </c>
      <c r="D4" s="134" t="s">
        <v>311</v>
      </c>
      <c r="E4" s="134"/>
      <c r="F4" s="134"/>
      <c r="G4" s="134"/>
      <c r="H4" s="135"/>
      <c r="I4" s="16"/>
      <c r="J4" s="136" t="s">
        <v>6</v>
      </c>
      <c r="K4" s="134"/>
      <c r="L4" s="15" t="s">
        <v>366</v>
      </c>
      <c r="M4" s="137" t="s">
        <v>365</v>
      </c>
      <c r="N4" s="137"/>
      <c r="O4" s="137"/>
      <c r="P4" s="137"/>
      <c r="Q4" s="138"/>
      <c r="R4" s="17"/>
      <c r="S4" s="139" t="s">
        <v>2099</v>
      </c>
      <c r="T4" s="140"/>
      <c r="U4" s="140"/>
      <c r="V4" s="141" t="s">
        <v>364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356</v>
      </c>
      <c r="D6" s="143" t="s">
        <v>363</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354</v>
      </c>
      <c r="D7" s="131" t="s">
        <v>362</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349</v>
      </c>
      <c r="D8" s="131" t="s">
        <v>361</v>
      </c>
      <c r="E8" s="131"/>
      <c r="F8" s="131"/>
      <c r="G8" s="131"/>
      <c r="H8" s="131"/>
      <c r="I8" s="20"/>
      <c r="J8" s="24" t="s">
        <v>360</v>
      </c>
      <c r="K8" s="24" t="s">
        <v>19</v>
      </c>
      <c r="L8" s="24" t="s">
        <v>359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358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302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357</v>
      </c>
      <c r="C21" s="169"/>
      <c r="D21" s="169"/>
      <c r="E21" s="169"/>
      <c r="F21" s="169"/>
      <c r="G21" s="169"/>
      <c r="H21" s="169"/>
      <c r="I21" s="169"/>
      <c r="J21" s="169"/>
      <c r="K21" s="169"/>
      <c r="L21" s="169"/>
      <c r="M21" s="170" t="s">
        <v>356</v>
      </c>
      <c r="N21" s="170"/>
      <c r="O21" s="170" t="s">
        <v>48</v>
      </c>
      <c r="P21" s="170"/>
      <c r="Q21" s="171" t="s">
        <v>68</v>
      </c>
      <c r="R21" s="171"/>
      <c r="S21" s="33" t="s">
        <v>206</v>
      </c>
      <c r="T21" s="33" t="s">
        <v>87</v>
      </c>
      <c r="U21" s="33" t="s">
        <v>87</v>
      </c>
      <c r="V21" s="33" t="str">
        <f t="shared" ref="V21:V26" si="0">+IF(ISERR(U21/T21*100),"N/A",ROUND(U21/T21*100,2))</f>
        <v>N/A</v>
      </c>
      <c r="W21" s="34" t="str">
        <f t="shared" ref="W21:W26" si="1">+IF(ISERR(U21/S21*100),"N/A",ROUND(U21/S21*100,2))</f>
        <v>N/A</v>
      </c>
    </row>
    <row r="22" spans="2:27" ht="56.25" customHeight="1" x14ac:dyDescent="0.2">
      <c r="B22" s="168" t="s">
        <v>355</v>
      </c>
      <c r="C22" s="169"/>
      <c r="D22" s="169"/>
      <c r="E22" s="169"/>
      <c r="F22" s="169"/>
      <c r="G22" s="169"/>
      <c r="H22" s="169"/>
      <c r="I22" s="169"/>
      <c r="J22" s="169"/>
      <c r="K22" s="169"/>
      <c r="L22" s="169"/>
      <c r="M22" s="170" t="s">
        <v>354</v>
      </c>
      <c r="N22" s="170"/>
      <c r="O22" s="170" t="s">
        <v>48</v>
      </c>
      <c r="P22" s="170"/>
      <c r="Q22" s="171" t="s">
        <v>68</v>
      </c>
      <c r="R22" s="171"/>
      <c r="S22" s="33" t="s">
        <v>268</v>
      </c>
      <c r="T22" s="33" t="s">
        <v>87</v>
      </c>
      <c r="U22" s="33" t="s">
        <v>87</v>
      </c>
      <c r="V22" s="33" t="str">
        <f t="shared" si="0"/>
        <v>N/A</v>
      </c>
      <c r="W22" s="34" t="str">
        <f t="shared" si="1"/>
        <v>N/A</v>
      </c>
    </row>
    <row r="23" spans="2:27" ht="56.25" customHeight="1" x14ac:dyDescent="0.2">
      <c r="B23" s="168" t="s">
        <v>353</v>
      </c>
      <c r="C23" s="169"/>
      <c r="D23" s="169"/>
      <c r="E23" s="169"/>
      <c r="F23" s="169"/>
      <c r="G23" s="169"/>
      <c r="H23" s="169"/>
      <c r="I23" s="169"/>
      <c r="J23" s="169"/>
      <c r="K23" s="169"/>
      <c r="L23" s="169"/>
      <c r="M23" s="170" t="s">
        <v>349</v>
      </c>
      <c r="N23" s="170"/>
      <c r="O23" s="170" t="s">
        <v>48</v>
      </c>
      <c r="P23" s="170"/>
      <c r="Q23" s="171" t="s">
        <v>68</v>
      </c>
      <c r="R23" s="171"/>
      <c r="S23" s="33" t="s">
        <v>51</v>
      </c>
      <c r="T23" s="33" t="s">
        <v>87</v>
      </c>
      <c r="U23" s="33" t="s">
        <v>87</v>
      </c>
      <c r="V23" s="33" t="str">
        <f t="shared" si="0"/>
        <v>N/A</v>
      </c>
      <c r="W23" s="34" t="str">
        <f t="shared" si="1"/>
        <v>N/A</v>
      </c>
    </row>
    <row r="24" spans="2:27" ht="56.25" customHeight="1" x14ac:dyDescent="0.2">
      <c r="B24" s="168" t="s">
        <v>352</v>
      </c>
      <c r="C24" s="169"/>
      <c r="D24" s="169"/>
      <c r="E24" s="169"/>
      <c r="F24" s="169"/>
      <c r="G24" s="169"/>
      <c r="H24" s="169"/>
      <c r="I24" s="169"/>
      <c r="J24" s="169"/>
      <c r="K24" s="169"/>
      <c r="L24" s="169"/>
      <c r="M24" s="170" t="s">
        <v>349</v>
      </c>
      <c r="N24" s="170"/>
      <c r="O24" s="170" t="s">
        <v>48</v>
      </c>
      <c r="P24" s="170"/>
      <c r="Q24" s="171" t="s">
        <v>68</v>
      </c>
      <c r="R24" s="171"/>
      <c r="S24" s="33" t="s">
        <v>51</v>
      </c>
      <c r="T24" s="33" t="s">
        <v>87</v>
      </c>
      <c r="U24" s="33" t="s">
        <v>87</v>
      </c>
      <c r="V24" s="33" t="str">
        <f t="shared" si="0"/>
        <v>N/A</v>
      </c>
      <c r="W24" s="34" t="str">
        <f t="shared" si="1"/>
        <v>N/A</v>
      </c>
    </row>
    <row r="25" spans="2:27" ht="56.25" customHeight="1" x14ac:dyDescent="0.2">
      <c r="B25" s="168" t="s">
        <v>351</v>
      </c>
      <c r="C25" s="169"/>
      <c r="D25" s="169"/>
      <c r="E25" s="169"/>
      <c r="F25" s="169"/>
      <c r="G25" s="169"/>
      <c r="H25" s="169"/>
      <c r="I25" s="169"/>
      <c r="J25" s="169"/>
      <c r="K25" s="169"/>
      <c r="L25" s="169"/>
      <c r="M25" s="170" t="s">
        <v>349</v>
      </c>
      <c r="N25" s="170"/>
      <c r="O25" s="170" t="s">
        <v>48</v>
      </c>
      <c r="P25" s="170"/>
      <c r="Q25" s="171" t="s">
        <v>68</v>
      </c>
      <c r="R25" s="171"/>
      <c r="S25" s="33" t="s">
        <v>51</v>
      </c>
      <c r="T25" s="33" t="s">
        <v>87</v>
      </c>
      <c r="U25" s="33" t="s">
        <v>87</v>
      </c>
      <c r="V25" s="33" t="str">
        <f t="shared" si="0"/>
        <v>N/A</v>
      </c>
      <c r="W25" s="34" t="str">
        <f t="shared" si="1"/>
        <v>N/A</v>
      </c>
    </row>
    <row r="26" spans="2:27" ht="56.25" customHeight="1" thickBot="1" x14ac:dyDescent="0.25">
      <c r="B26" s="168" t="s">
        <v>350</v>
      </c>
      <c r="C26" s="169"/>
      <c r="D26" s="169"/>
      <c r="E26" s="169"/>
      <c r="F26" s="169"/>
      <c r="G26" s="169"/>
      <c r="H26" s="169"/>
      <c r="I26" s="169"/>
      <c r="J26" s="169"/>
      <c r="K26" s="169"/>
      <c r="L26" s="169"/>
      <c r="M26" s="170" t="s">
        <v>349</v>
      </c>
      <c r="N26" s="170"/>
      <c r="O26" s="170" t="s">
        <v>48</v>
      </c>
      <c r="P26" s="170"/>
      <c r="Q26" s="171" t="s">
        <v>68</v>
      </c>
      <c r="R26" s="171"/>
      <c r="S26" s="33" t="s">
        <v>51</v>
      </c>
      <c r="T26" s="33" t="s">
        <v>87</v>
      </c>
      <c r="U26" s="33" t="s">
        <v>87</v>
      </c>
      <c r="V26" s="33" t="str">
        <f t="shared" si="0"/>
        <v>N/A</v>
      </c>
      <c r="W26" s="34" t="str">
        <f t="shared" si="1"/>
        <v>N/A</v>
      </c>
    </row>
    <row r="27" spans="2:27" ht="21.75" customHeight="1" thickTop="1" thickBot="1" x14ac:dyDescent="0.25">
      <c r="B27" s="9" t="s">
        <v>63</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x14ac:dyDescent="0.25">
      <c r="B28" s="181" t="s">
        <v>2098</v>
      </c>
      <c r="C28" s="182"/>
      <c r="D28" s="182"/>
      <c r="E28" s="182"/>
      <c r="F28" s="182"/>
      <c r="G28" s="182"/>
      <c r="H28" s="182"/>
      <c r="I28" s="182"/>
      <c r="J28" s="182"/>
      <c r="K28" s="182"/>
      <c r="L28" s="182"/>
      <c r="M28" s="182"/>
      <c r="N28" s="182"/>
      <c r="O28" s="182"/>
      <c r="P28" s="182"/>
      <c r="Q28" s="183"/>
      <c r="R28" s="36" t="s">
        <v>41</v>
      </c>
      <c r="S28" s="155" t="s">
        <v>42</v>
      </c>
      <c r="T28" s="155"/>
      <c r="U28" s="37" t="s">
        <v>64</v>
      </c>
      <c r="V28" s="154" t="s">
        <v>65</v>
      </c>
      <c r="W28" s="156"/>
    </row>
    <row r="29" spans="2:27" ht="30.75" customHeight="1" thickBot="1" x14ac:dyDescent="0.25">
      <c r="B29" s="184"/>
      <c r="C29" s="185"/>
      <c r="D29" s="185"/>
      <c r="E29" s="185"/>
      <c r="F29" s="185"/>
      <c r="G29" s="185"/>
      <c r="H29" s="185"/>
      <c r="I29" s="185"/>
      <c r="J29" s="185"/>
      <c r="K29" s="185"/>
      <c r="L29" s="185"/>
      <c r="M29" s="185"/>
      <c r="N29" s="185"/>
      <c r="O29" s="185"/>
      <c r="P29" s="185"/>
      <c r="Q29" s="186"/>
      <c r="R29" s="38" t="s">
        <v>66</v>
      </c>
      <c r="S29" s="38" t="s">
        <v>66</v>
      </c>
      <c r="T29" s="38" t="s">
        <v>48</v>
      </c>
      <c r="U29" s="38" t="s">
        <v>66</v>
      </c>
      <c r="V29" s="38" t="s">
        <v>67</v>
      </c>
      <c r="W29" s="39" t="s">
        <v>68</v>
      </c>
      <c r="Y29" s="35"/>
    </row>
    <row r="30" spans="2:27" ht="23.25" customHeight="1" thickBot="1" x14ac:dyDescent="0.25">
      <c r="B30" s="187" t="s">
        <v>69</v>
      </c>
      <c r="C30" s="188"/>
      <c r="D30" s="188"/>
      <c r="E30" s="40" t="s">
        <v>347</v>
      </c>
      <c r="F30" s="40"/>
      <c r="G30" s="40"/>
      <c r="H30" s="41"/>
      <c r="I30" s="41"/>
      <c r="J30" s="41"/>
      <c r="K30" s="41"/>
      <c r="L30" s="41"/>
      <c r="M30" s="41"/>
      <c r="N30" s="41"/>
      <c r="O30" s="41"/>
      <c r="P30" s="42"/>
      <c r="Q30" s="42"/>
      <c r="R30" s="43" t="s">
        <v>348</v>
      </c>
      <c r="S30" s="44" t="s">
        <v>10</v>
      </c>
      <c r="T30" s="42"/>
      <c r="U30" s="44" t="s">
        <v>90</v>
      </c>
      <c r="V30" s="42"/>
      <c r="W30" s="45">
        <f t="shared" ref="W30:W35" si="2">+IF(ISERR(U30/R30*100),"N/A",ROUND(U30/R30*100,2))</f>
        <v>0</v>
      </c>
    </row>
    <row r="31" spans="2:27" ht="26.25" customHeight="1" x14ac:dyDescent="0.2">
      <c r="B31" s="189" t="s">
        <v>73</v>
      </c>
      <c r="C31" s="190"/>
      <c r="D31" s="190"/>
      <c r="E31" s="46" t="s">
        <v>347</v>
      </c>
      <c r="F31" s="46"/>
      <c r="G31" s="46"/>
      <c r="H31" s="47"/>
      <c r="I31" s="47"/>
      <c r="J31" s="47"/>
      <c r="K31" s="47"/>
      <c r="L31" s="47"/>
      <c r="M31" s="47"/>
      <c r="N31" s="47"/>
      <c r="O31" s="47"/>
      <c r="P31" s="48"/>
      <c r="Q31" s="48"/>
      <c r="R31" s="49" t="s">
        <v>90</v>
      </c>
      <c r="S31" s="50" t="s">
        <v>90</v>
      </c>
      <c r="T31" s="50" t="str">
        <f>+IF(ISERR(S31/R31*100),"N/A",ROUND(S31/R31*100,2))</f>
        <v>N/A</v>
      </c>
      <c r="U31" s="50" t="s">
        <v>90</v>
      </c>
      <c r="V31" s="50" t="str">
        <f>+IF(ISERR(U31/S31*100),"N/A",ROUND(U31/S31*100,2))</f>
        <v>N/A</v>
      </c>
      <c r="W31" s="51" t="str">
        <f t="shared" si="2"/>
        <v>N/A</v>
      </c>
    </row>
    <row r="32" spans="2:27" ht="23.25" customHeight="1" thickBot="1" x14ac:dyDescent="0.25">
      <c r="B32" s="187" t="s">
        <v>69</v>
      </c>
      <c r="C32" s="188"/>
      <c r="D32" s="188"/>
      <c r="E32" s="40" t="s">
        <v>345</v>
      </c>
      <c r="F32" s="40"/>
      <c r="G32" s="40"/>
      <c r="H32" s="41"/>
      <c r="I32" s="41"/>
      <c r="J32" s="41"/>
      <c r="K32" s="41"/>
      <c r="L32" s="41"/>
      <c r="M32" s="41"/>
      <c r="N32" s="41"/>
      <c r="O32" s="41"/>
      <c r="P32" s="42"/>
      <c r="Q32" s="42"/>
      <c r="R32" s="43" t="s">
        <v>346</v>
      </c>
      <c r="S32" s="44" t="s">
        <v>10</v>
      </c>
      <c r="T32" s="42"/>
      <c r="U32" s="44" t="s">
        <v>90</v>
      </c>
      <c r="V32" s="42"/>
      <c r="W32" s="45">
        <f t="shared" si="2"/>
        <v>0</v>
      </c>
    </row>
    <row r="33" spans="2:23" ht="26.25" customHeight="1" x14ac:dyDescent="0.2">
      <c r="B33" s="189" t="s">
        <v>73</v>
      </c>
      <c r="C33" s="190"/>
      <c r="D33" s="190"/>
      <c r="E33" s="46" t="s">
        <v>345</v>
      </c>
      <c r="F33" s="46"/>
      <c r="G33" s="46"/>
      <c r="H33" s="47"/>
      <c r="I33" s="47"/>
      <c r="J33" s="47"/>
      <c r="K33" s="47"/>
      <c r="L33" s="47"/>
      <c r="M33" s="47"/>
      <c r="N33" s="47"/>
      <c r="O33" s="47"/>
      <c r="P33" s="48"/>
      <c r="Q33" s="48"/>
      <c r="R33" s="49" t="s">
        <v>90</v>
      </c>
      <c r="S33" s="50" t="s">
        <v>90</v>
      </c>
      <c r="T33" s="50" t="str">
        <f>+IF(ISERR(S33/R33*100),"N/A",ROUND(S33/R33*100,2))</f>
        <v>N/A</v>
      </c>
      <c r="U33" s="50" t="s">
        <v>90</v>
      </c>
      <c r="V33" s="50" t="str">
        <f>+IF(ISERR(U33/S33*100),"N/A",ROUND(U33/S33*100,2))</f>
        <v>N/A</v>
      </c>
      <c r="W33" s="51" t="str">
        <f t="shared" si="2"/>
        <v>N/A</v>
      </c>
    </row>
    <row r="34" spans="2:23" ht="23.25" customHeight="1" thickBot="1" x14ac:dyDescent="0.25">
      <c r="B34" s="187" t="s">
        <v>69</v>
      </c>
      <c r="C34" s="188"/>
      <c r="D34" s="188"/>
      <c r="E34" s="40" t="s">
        <v>343</v>
      </c>
      <c r="F34" s="40"/>
      <c r="G34" s="40"/>
      <c r="H34" s="41"/>
      <c r="I34" s="41"/>
      <c r="J34" s="41"/>
      <c r="K34" s="41"/>
      <c r="L34" s="41"/>
      <c r="M34" s="41"/>
      <c r="N34" s="41"/>
      <c r="O34" s="41"/>
      <c r="P34" s="42"/>
      <c r="Q34" s="42"/>
      <c r="R34" s="43" t="s">
        <v>344</v>
      </c>
      <c r="S34" s="44" t="s">
        <v>10</v>
      </c>
      <c r="T34" s="42"/>
      <c r="U34" s="44" t="s">
        <v>90</v>
      </c>
      <c r="V34" s="42"/>
      <c r="W34" s="45">
        <f t="shared" si="2"/>
        <v>0</v>
      </c>
    </row>
    <row r="35" spans="2:23" ht="26.25" customHeight="1" thickBot="1" x14ac:dyDescent="0.25">
      <c r="B35" s="189" t="s">
        <v>73</v>
      </c>
      <c r="C35" s="190"/>
      <c r="D35" s="190"/>
      <c r="E35" s="46" t="s">
        <v>343</v>
      </c>
      <c r="F35" s="46"/>
      <c r="G35" s="46"/>
      <c r="H35" s="47"/>
      <c r="I35" s="47"/>
      <c r="J35" s="47"/>
      <c r="K35" s="47"/>
      <c r="L35" s="47"/>
      <c r="M35" s="47"/>
      <c r="N35" s="47"/>
      <c r="O35" s="47"/>
      <c r="P35" s="48"/>
      <c r="Q35" s="48"/>
      <c r="R35" s="49" t="s">
        <v>90</v>
      </c>
      <c r="S35" s="50" t="s">
        <v>90</v>
      </c>
      <c r="T35" s="50" t="str">
        <f>+IF(ISERR(S35/R35*100),"N/A",ROUND(S35/R35*100,2))</f>
        <v>N/A</v>
      </c>
      <c r="U35" s="50" t="s">
        <v>90</v>
      </c>
      <c r="V35" s="50" t="str">
        <f>+IF(ISERR(U35/S35*100),"N/A",ROUND(U35/S35*100,2))</f>
        <v>N/A</v>
      </c>
      <c r="W35" s="51" t="str">
        <f t="shared" si="2"/>
        <v>N/A</v>
      </c>
    </row>
    <row r="36" spans="2:23" ht="22.5" customHeight="1" thickTop="1" thickBot="1" x14ac:dyDescent="0.25">
      <c r="B36" s="9" t="s">
        <v>76</v>
      </c>
      <c r="C36" s="10"/>
      <c r="D36" s="10"/>
      <c r="E36" s="10"/>
      <c r="F36" s="10"/>
      <c r="G36" s="10"/>
      <c r="H36" s="11"/>
      <c r="I36" s="11"/>
      <c r="J36" s="11"/>
      <c r="K36" s="11"/>
      <c r="L36" s="11"/>
      <c r="M36" s="11"/>
      <c r="N36" s="11"/>
      <c r="O36" s="11"/>
      <c r="P36" s="11"/>
      <c r="Q36" s="11"/>
      <c r="R36" s="11"/>
      <c r="S36" s="11"/>
      <c r="T36" s="11"/>
      <c r="U36" s="11"/>
      <c r="V36" s="11"/>
      <c r="W36" s="12"/>
    </row>
    <row r="37" spans="2:23" ht="37.5" customHeight="1" thickTop="1" x14ac:dyDescent="0.2">
      <c r="B37" s="172" t="s">
        <v>2336</v>
      </c>
      <c r="C37" s="173"/>
      <c r="D37" s="173"/>
      <c r="E37" s="173"/>
      <c r="F37" s="173"/>
      <c r="G37" s="173"/>
      <c r="H37" s="173"/>
      <c r="I37" s="173"/>
      <c r="J37" s="173"/>
      <c r="K37" s="173"/>
      <c r="L37" s="173"/>
      <c r="M37" s="173"/>
      <c r="N37" s="173"/>
      <c r="O37" s="173"/>
      <c r="P37" s="173"/>
      <c r="Q37" s="173"/>
      <c r="R37" s="173"/>
      <c r="S37" s="173"/>
      <c r="T37" s="173"/>
      <c r="U37" s="173"/>
      <c r="V37" s="173"/>
      <c r="W37" s="174"/>
    </row>
    <row r="38" spans="2:23" ht="15" customHeight="1" thickBot="1" x14ac:dyDescent="0.25">
      <c r="B38" s="175"/>
      <c r="C38" s="176"/>
      <c r="D38" s="176"/>
      <c r="E38" s="176"/>
      <c r="F38" s="176"/>
      <c r="G38" s="176"/>
      <c r="H38" s="176"/>
      <c r="I38" s="176"/>
      <c r="J38" s="176"/>
      <c r="K38" s="176"/>
      <c r="L38" s="176"/>
      <c r="M38" s="176"/>
      <c r="N38" s="176"/>
      <c r="O38" s="176"/>
      <c r="P38" s="176"/>
      <c r="Q38" s="176"/>
      <c r="R38" s="176"/>
      <c r="S38" s="176"/>
      <c r="T38" s="176"/>
      <c r="U38" s="176"/>
      <c r="V38" s="176"/>
      <c r="W38" s="177"/>
    </row>
    <row r="39" spans="2:23" ht="37.5" customHeight="1" thickTop="1" x14ac:dyDescent="0.2">
      <c r="B39" s="172" t="s">
        <v>2337</v>
      </c>
      <c r="C39" s="173"/>
      <c r="D39" s="173"/>
      <c r="E39" s="173"/>
      <c r="F39" s="173"/>
      <c r="G39" s="173"/>
      <c r="H39" s="173"/>
      <c r="I39" s="173"/>
      <c r="J39" s="173"/>
      <c r="K39" s="173"/>
      <c r="L39" s="173"/>
      <c r="M39" s="173"/>
      <c r="N39" s="173"/>
      <c r="O39" s="173"/>
      <c r="P39" s="173"/>
      <c r="Q39" s="173"/>
      <c r="R39" s="173"/>
      <c r="S39" s="173"/>
      <c r="T39" s="173"/>
      <c r="U39" s="173"/>
      <c r="V39" s="173"/>
      <c r="W39" s="174"/>
    </row>
    <row r="40" spans="2:23" ht="15" customHeight="1" thickBot="1" x14ac:dyDescent="0.25">
      <c r="B40" s="175"/>
      <c r="C40" s="176"/>
      <c r="D40" s="176"/>
      <c r="E40" s="176"/>
      <c r="F40" s="176"/>
      <c r="G40" s="176"/>
      <c r="H40" s="176"/>
      <c r="I40" s="176"/>
      <c r="J40" s="176"/>
      <c r="K40" s="176"/>
      <c r="L40" s="176"/>
      <c r="M40" s="176"/>
      <c r="N40" s="176"/>
      <c r="O40" s="176"/>
      <c r="P40" s="176"/>
      <c r="Q40" s="176"/>
      <c r="R40" s="176"/>
      <c r="S40" s="176"/>
      <c r="T40" s="176"/>
      <c r="U40" s="176"/>
      <c r="V40" s="176"/>
      <c r="W40" s="177"/>
    </row>
    <row r="41" spans="2:23" ht="37.5" customHeight="1" thickTop="1" x14ac:dyDescent="0.2">
      <c r="B41" s="172" t="s">
        <v>2338</v>
      </c>
      <c r="C41" s="173"/>
      <c r="D41" s="173"/>
      <c r="E41" s="173"/>
      <c r="F41" s="173"/>
      <c r="G41" s="173"/>
      <c r="H41" s="173"/>
      <c r="I41" s="173"/>
      <c r="J41" s="173"/>
      <c r="K41" s="173"/>
      <c r="L41" s="173"/>
      <c r="M41" s="173"/>
      <c r="N41" s="173"/>
      <c r="O41" s="173"/>
      <c r="P41" s="173"/>
      <c r="Q41" s="173"/>
      <c r="R41" s="173"/>
      <c r="S41" s="173"/>
      <c r="T41" s="173"/>
      <c r="U41" s="173"/>
      <c r="V41" s="173"/>
      <c r="W41" s="174"/>
    </row>
    <row r="42" spans="2:23" ht="15.75" thickBot="1" x14ac:dyDescent="0.25">
      <c r="B42" s="178"/>
      <c r="C42" s="179"/>
      <c r="D42" s="179"/>
      <c r="E42" s="179"/>
      <c r="F42" s="179"/>
      <c r="G42" s="179"/>
      <c r="H42" s="179"/>
      <c r="I42" s="179"/>
      <c r="J42" s="179"/>
      <c r="K42" s="179"/>
      <c r="L42" s="179"/>
      <c r="M42" s="179"/>
      <c r="N42" s="179"/>
      <c r="O42" s="179"/>
      <c r="P42" s="179"/>
      <c r="Q42" s="179"/>
      <c r="R42" s="179"/>
      <c r="S42" s="179"/>
      <c r="T42" s="179"/>
      <c r="U42" s="179"/>
      <c r="V42" s="179"/>
      <c r="W42" s="180"/>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S28:T28"/>
    <mergeCell ref="B35:D35"/>
    <mergeCell ref="B37:W38"/>
    <mergeCell ref="B39:W40"/>
    <mergeCell ref="B41:W42"/>
    <mergeCell ref="V28:W28"/>
    <mergeCell ref="B30:D30"/>
    <mergeCell ref="B31:D31"/>
    <mergeCell ref="B32:D32"/>
    <mergeCell ref="B33:D33"/>
    <mergeCell ref="B34:D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312</v>
      </c>
      <c r="D4" s="134" t="s">
        <v>311</v>
      </c>
      <c r="E4" s="134"/>
      <c r="F4" s="134"/>
      <c r="G4" s="134"/>
      <c r="H4" s="135"/>
      <c r="I4" s="16"/>
      <c r="J4" s="136" t="s">
        <v>6</v>
      </c>
      <c r="K4" s="134"/>
      <c r="L4" s="15" t="s">
        <v>376</v>
      </c>
      <c r="M4" s="137" t="s">
        <v>375</v>
      </c>
      <c r="N4" s="137"/>
      <c r="O4" s="137"/>
      <c r="P4" s="137"/>
      <c r="Q4" s="138"/>
      <c r="R4" s="17"/>
      <c r="S4" s="139" t="s">
        <v>2099</v>
      </c>
      <c r="T4" s="140"/>
      <c r="U4" s="140"/>
      <c r="V4" s="141" t="s">
        <v>374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274</v>
      </c>
      <c r="D6" s="143" t="s">
        <v>373</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372</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371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302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370</v>
      </c>
      <c r="C21" s="169"/>
      <c r="D21" s="169"/>
      <c r="E21" s="169"/>
      <c r="F21" s="169"/>
      <c r="G21" s="169"/>
      <c r="H21" s="169"/>
      <c r="I21" s="169"/>
      <c r="J21" s="169"/>
      <c r="K21" s="169"/>
      <c r="L21" s="169"/>
      <c r="M21" s="170" t="s">
        <v>274</v>
      </c>
      <c r="N21" s="170"/>
      <c r="O21" s="170" t="s">
        <v>48</v>
      </c>
      <c r="P21" s="170"/>
      <c r="Q21" s="171" t="s">
        <v>68</v>
      </c>
      <c r="R21" s="171"/>
      <c r="S21" s="33" t="s">
        <v>369</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261</v>
      </c>
      <c r="F25" s="40"/>
      <c r="G25" s="40"/>
      <c r="H25" s="41"/>
      <c r="I25" s="41"/>
      <c r="J25" s="41"/>
      <c r="K25" s="41"/>
      <c r="L25" s="41"/>
      <c r="M25" s="41"/>
      <c r="N25" s="41"/>
      <c r="O25" s="41"/>
      <c r="P25" s="42"/>
      <c r="Q25" s="42"/>
      <c r="R25" s="43" t="s">
        <v>368</v>
      </c>
      <c r="S25" s="44" t="s">
        <v>10</v>
      </c>
      <c r="T25" s="42"/>
      <c r="U25" s="44" t="s">
        <v>367</v>
      </c>
      <c r="V25" s="42"/>
      <c r="W25" s="45">
        <f>+IF(ISERR(U25/R25*100),"N/A",ROUND(U25/R25*100,2))</f>
        <v>10</v>
      </c>
    </row>
    <row r="26" spans="2:27" ht="26.25" customHeight="1" thickBot="1" x14ac:dyDescent="0.25">
      <c r="B26" s="189" t="s">
        <v>73</v>
      </c>
      <c r="C26" s="190"/>
      <c r="D26" s="190"/>
      <c r="E26" s="46" t="s">
        <v>261</v>
      </c>
      <c r="F26" s="46"/>
      <c r="G26" s="46"/>
      <c r="H26" s="47"/>
      <c r="I26" s="47"/>
      <c r="J26" s="47"/>
      <c r="K26" s="47"/>
      <c r="L26" s="47"/>
      <c r="M26" s="47"/>
      <c r="N26" s="47"/>
      <c r="O26" s="47"/>
      <c r="P26" s="48"/>
      <c r="Q26" s="48"/>
      <c r="R26" s="49" t="s">
        <v>367</v>
      </c>
      <c r="S26" s="50" t="s">
        <v>367</v>
      </c>
      <c r="T26" s="50">
        <f>+IF(ISERR(S26/R26*100),"N/A",ROUND(S26/R26*100,2))</f>
        <v>100</v>
      </c>
      <c r="U26" s="50" t="s">
        <v>367</v>
      </c>
      <c r="V26" s="50">
        <f>+IF(ISERR(U26/S26*100),"N/A",ROUND(U26/S26*100,2))</f>
        <v>100</v>
      </c>
      <c r="W26" s="51">
        <f>+IF(ISERR(U26/R26*100),"N/A",ROUND(U26/R26*100,2))</f>
        <v>100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2333</v>
      </c>
      <c r="C28" s="173"/>
      <c r="D28" s="173"/>
      <c r="E28" s="173"/>
      <c r="F28" s="173"/>
      <c r="G28" s="173"/>
      <c r="H28" s="173"/>
      <c r="I28" s="173"/>
      <c r="J28" s="173"/>
      <c r="K28" s="173"/>
      <c r="L28" s="173"/>
      <c r="M28" s="173"/>
      <c r="N28" s="173"/>
      <c r="O28" s="173"/>
      <c r="P28" s="173"/>
      <c r="Q28" s="173"/>
      <c r="R28" s="173"/>
      <c r="S28" s="173"/>
      <c r="T28" s="173"/>
      <c r="U28" s="173"/>
      <c r="V28" s="173"/>
      <c r="W28" s="174"/>
    </row>
    <row r="29" spans="2:27" ht="61.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2334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2335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49.5"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312</v>
      </c>
      <c r="D4" s="134" t="s">
        <v>311</v>
      </c>
      <c r="E4" s="134"/>
      <c r="F4" s="134"/>
      <c r="G4" s="134"/>
      <c r="H4" s="135"/>
      <c r="I4" s="16"/>
      <c r="J4" s="136" t="s">
        <v>6</v>
      </c>
      <c r="K4" s="134"/>
      <c r="L4" s="15" t="s">
        <v>386</v>
      </c>
      <c r="M4" s="137" t="s">
        <v>385</v>
      </c>
      <c r="N4" s="137"/>
      <c r="O4" s="137"/>
      <c r="P4" s="137"/>
      <c r="Q4" s="138"/>
      <c r="R4" s="17"/>
      <c r="S4" s="139" t="s">
        <v>2099</v>
      </c>
      <c r="T4" s="140"/>
      <c r="U4" s="140"/>
      <c r="V4" s="141" t="s">
        <v>384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10</v>
      </c>
      <c r="D6" s="143" t="s">
        <v>10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383</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51.5" customHeight="1" thickTop="1" thickBot="1" x14ac:dyDescent="0.25">
      <c r="B10" s="25" t="s">
        <v>21</v>
      </c>
      <c r="C10" s="141" t="s">
        <v>382</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302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381</v>
      </c>
      <c r="C21" s="169"/>
      <c r="D21" s="169"/>
      <c r="E21" s="169"/>
      <c r="F21" s="169"/>
      <c r="G21" s="169"/>
      <c r="H21" s="169"/>
      <c r="I21" s="169"/>
      <c r="J21" s="169"/>
      <c r="K21" s="169"/>
      <c r="L21" s="169"/>
      <c r="M21" s="170" t="s">
        <v>380</v>
      </c>
      <c r="N21" s="170"/>
      <c r="O21" s="170" t="s">
        <v>48</v>
      </c>
      <c r="P21" s="170"/>
      <c r="Q21" s="171" t="s">
        <v>68</v>
      </c>
      <c r="R21" s="171"/>
      <c r="S21" s="33" t="s">
        <v>236</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378</v>
      </c>
      <c r="F25" s="40"/>
      <c r="G25" s="40"/>
      <c r="H25" s="41"/>
      <c r="I25" s="41"/>
      <c r="J25" s="41"/>
      <c r="K25" s="41"/>
      <c r="L25" s="41"/>
      <c r="M25" s="41"/>
      <c r="N25" s="41"/>
      <c r="O25" s="41"/>
      <c r="P25" s="42"/>
      <c r="Q25" s="42"/>
      <c r="R25" s="43" t="s">
        <v>379</v>
      </c>
      <c r="S25" s="44" t="s">
        <v>10</v>
      </c>
      <c r="T25" s="42"/>
      <c r="U25" s="44" t="s">
        <v>90</v>
      </c>
      <c r="V25" s="42"/>
      <c r="W25" s="45">
        <f>+IF(ISERR(U25/R25*100),"N/A",ROUND(U25/R25*100,2))</f>
        <v>0</v>
      </c>
    </row>
    <row r="26" spans="2:27" ht="26.25" customHeight="1" thickBot="1" x14ac:dyDescent="0.25">
      <c r="B26" s="189" t="s">
        <v>73</v>
      </c>
      <c r="C26" s="190"/>
      <c r="D26" s="190"/>
      <c r="E26" s="46" t="s">
        <v>378</v>
      </c>
      <c r="F26" s="46"/>
      <c r="G26" s="46"/>
      <c r="H26" s="47"/>
      <c r="I26" s="47"/>
      <c r="J26" s="47"/>
      <c r="K26" s="47"/>
      <c r="L26" s="47"/>
      <c r="M26" s="47"/>
      <c r="N26" s="47"/>
      <c r="O26" s="47"/>
      <c r="P26" s="48"/>
      <c r="Q26" s="48"/>
      <c r="R26" s="49" t="s">
        <v>377</v>
      </c>
      <c r="S26" s="50" t="s">
        <v>90</v>
      </c>
      <c r="T26" s="50">
        <f>+IF(ISERR(S26/R26*100),"N/A",ROUND(S26/R26*100,2))</f>
        <v>0</v>
      </c>
      <c r="U26" s="50" t="s">
        <v>90</v>
      </c>
      <c r="V26" s="50" t="str">
        <f>+IF(ISERR(U26/S26*100),"N/A",ROUND(U26/S26*100,2))</f>
        <v>N/A</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2330</v>
      </c>
      <c r="C28" s="173"/>
      <c r="D28" s="173"/>
      <c r="E28" s="173"/>
      <c r="F28" s="173"/>
      <c r="G28" s="173"/>
      <c r="H28" s="173"/>
      <c r="I28" s="173"/>
      <c r="J28" s="173"/>
      <c r="K28" s="173"/>
      <c r="L28" s="173"/>
      <c r="M28" s="173"/>
      <c r="N28" s="173"/>
      <c r="O28" s="173"/>
      <c r="P28" s="173"/>
      <c r="Q28" s="173"/>
      <c r="R28" s="173"/>
      <c r="S28" s="173"/>
      <c r="T28" s="173"/>
      <c r="U28" s="173"/>
      <c r="V28" s="173"/>
      <c r="W28" s="174"/>
    </row>
    <row r="29" spans="2:27" ht="77.2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2331</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2332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404</v>
      </c>
      <c r="D4" s="134" t="s">
        <v>403</v>
      </c>
      <c r="E4" s="134"/>
      <c r="F4" s="134"/>
      <c r="G4" s="134"/>
      <c r="H4" s="135"/>
      <c r="I4" s="16"/>
      <c r="J4" s="136" t="s">
        <v>6</v>
      </c>
      <c r="K4" s="134"/>
      <c r="L4" s="15" t="s">
        <v>310</v>
      </c>
      <c r="M4" s="137" t="s">
        <v>402</v>
      </c>
      <c r="N4" s="137"/>
      <c r="O4" s="137"/>
      <c r="P4" s="137"/>
      <c r="Q4" s="138"/>
      <c r="R4" s="17"/>
      <c r="S4" s="139" t="s">
        <v>2099</v>
      </c>
      <c r="T4" s="140"/>
      <c r="U4" s="140"/>
      <c r="V4" s="141" t="s">
        <v>401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393</v>
      </c>
      <c r="D6" s="143" t="s">
        <v>400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399</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398</v>
      </c>
      <c r="C21" s="169"/>
      <c r="D21" s="169"/>
      <c r="E21" s="169"/>
      <c r="F21" s="169"/>
      <c r="G21" s="169"/>
      <c r="H21" s="169"/>
      <c r="I21" s="169"/>
      <c r="J21" s="169"/>
      <c r="K21" s="169"/>
      <c r="L21" s="169"/>
      <c r="M21" s="170" t="s">
        <v>393</v>
      </c>
      <c r="N21" s="170"/>
      <c r="O21" s="170" t="s">
        <v>48</v>
      </c>
      <c r="P21" s="170"/>
      <c r="Q21" s="171" t="s">
        <v>49</v>
      </c>
      <c r="R21" s="171"/>
      <c r="S21" s="33" t="s">
        <v>396</v>
      </c>
      <c r="T21" s="33" t="s">
        <v>214</v>
      </c>
      <c r="U21" s="33" t="s">
        <v>214</v>
      </c>
      <c r="V21" s="33">
        <f>+IF(ISERR(U21/T21*100),"N/A",ROUND(U21/T21*100,2))</f>
        <v>100</v>
      </c>
      <c r="W21" s="34">
        <f>+IF(ISERR(U21/S21*100),"N/A",ROUND(U21/S21*100,2))</f>
        <v>75</v>
      </c>
    </row>
    <row r="22" spans="2:27" ht="56.25" customHeight="1" x14ac:dyDescent="0.2">
      <c r="B22" s="168" t="s">
        <v>397</v>
      </c>
      <c r="C22" s="169"/>
      <c r="D22" s="169"/>
      <c r="E22" s="169"/>
      <c r="F22" s="169"/>
      <c r="G22" s="169"/>
      <c r="H22" s="169"/>
      <c r="I22" s="169"/>
      <c r="J22" s="169"/>
      <c r="K22" s="169"/>
      <c r="L22" s="169"/>
      <c r="M22" s="170" t="s">
        <v>393</v>
      </c>
      <c r="N22" s="170"/>
      <c r="O22" s="170" t="s">
        <v>48</v>
      </c>
      <c r="P22" s="170"/>
      <c r="Q22" s="171" t="s">
        <v>49</v>
      </c>
      <c r="R22" s="171"/>
      <c r="S22" s="33" t="s">
        <v>396</v>
      </c>
      <c r="T22" s="33" t="s">
        <v>214</v>
      </c>
      <c r="U22" s="33" t="s">
        <v>395</v>
      </c>
      <c r="V22" s="33">
        <f>+IF(ISERR(U22/T22*100),"N/A",ROUND(U22/T22*100,2))</f>
        <v>96</v>
      </c>
      <c r="W22" s="34">
        <f>+IF(ISERR(U22/S22*100),"N/A",ROUND(U22/S22*100,2))</f>
        <v>72</v>
      </c>
    </row>
    <row r="23" spans="2:27" ht="56.25" customHeight="1" thickBot="1" x14ac:dyDescent="0.25">
      <c r="B23" s="168" t="s">
        <v>394</v>
      </c>
      <c r="C23" s="169"/>
      <c r="D23" s="169"/>
      <c r="E23" s="169"/>
      <c r="F23" s="169"/>
      <c r="G23" s="169"/>
      <c r="H23" s="169"/>
      <c r="I23" s="169"/>
      <c r="J23" s="169"/>
      <c r="K23" s="169"/>
      <c r="L23" s="169"/>
      <c r="M23" s="170" t="s">
        <v>393</v>
      </c>
      <c r="N23" s="170"/>
      <c r="O23" s="170" t="s">
        <v>48</v>
      </c>
      <c r="P23" s="170"/>
      <c r="Q23" s="171" t="s">
        <v>49</v>
      </c>
      <c r="R23" s="171"/>
      <c r="S23" s="33" t="s">
        <v>50</v>
      </c>
      <c r="T23" s="33" t="s">
        <v>214</v>
      </c>
      <c r="U23" s="33" t="s">
        <v>392</v>
      </c>
      <c r="V23" s="33">
        <f>+IF(ISERR(U23/T23*100),"N/A",ROUND(U23/T23*100,2))</f>
        <v>125.33</v>
      </c>
      <c r="W23" s="34">
        <f>+IF(ISERR(U23/S23*100),"N/A",ROUND(U23/S23*100,2))</f>
        <v>0.94</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390</v>
      </c>
      <c r="F27" s="40"/>
      <c r="G27" s="40"/>
      <c r="H27" s="41"/>
      <c r="I27" s="41"/>
      <c r="J27" s="41"/>
      <c r="K27" s="41"/>
      <c r="L27" s="41"/>
      <c r="M27" s="41"/>
      <c r="N27" s="41"/>
      <c r="O27" s="41"/>
      <c r="P27" s="42"/>
      <c r="Q27" s="42"/>
      <c r="R27" s="43" t="s">
        <v>391</v>
      </c>
      <c r="S27" s="44" t="s">
        <v>10</v>
      </c>
      <c r="T27" s="42"/>
      <c r="U27" s="44" t="s">
        <v>387</v>
      </c>
      <c r="V27" s="42"/>
      <c r="W27" s="45">
        <f>+IF(ISERR(U27/R27*100),"N/A",ROUND(U27/R27*100,2))</f>
        <v>13.45</v>
      </c>
    </row>
    <row r="28" spans="2:27" ht="26.25" customHeight="1" thickBot="1" x14ac:dyDescent="0.25">
      <c r="B28" s="189" t="s">
        <v>73</v>
      </c>
      <c r="C28" s="190"/>
      <c r="D28" s="190"/>
      <c r="E28" s="46" t="s">
        <v>390</v>
      </c>
      <c r="F28" s="46"/>
      <c r="G28" s="46"/>
      <c r="H28" s="47"/>
      <c r="I28" s="47"/>
      <c r="J28" s="47"/>
      <c r="K28" s="47"/>
      <c r="L28" s="47"/>
      <c r="M28" s="47"/>
      <c r="N28" s="47"/>
      <c r="O28" s="47"/>
      <c r="P28" s="48"/>
      <c r="Q28" s="48"/>
      <c r="R28" s="49" t="s">
        <v>389</v>
      </c>
      <c r="S28" s="50" t="s">
        <v>388</v>
      </c>
      <c r="T28" s="50">
        <f>+IF(ISERR(S28/R28*100),"N/A",ROUND(S28/R28*100,2))</f>
        <v>59.28</v>
      </c>
      <c r="U28" s="50" t="s">
        <v>387</v>
      </c>
      <c r="V28" s="50">
        <f>+IF(ISERR(U28/S28*100),"N/A",ROUND(U28/S28*100,2))</f>
        <v>33.18</v>
      </c>
      <c r="W28" s="51">
        <f>+IF(ISERR(U28/R28*100),"N/A",ROUND(U28/R28*100,2))</f>
        <v>19.670000000000002</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2327</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38.7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2328</v>
      </c>
      <c r="C32" s="173"/>
      <c r="D32" s="173"/>
      <c r="E32" s="173"/>
      <c r="F32" s="173"/>
      <c r="G32" s="173"/>
      <c r="H32" s="173"/>
      <c r="I32" s="173"/>
      <c r="J32" s="173"/>
      <c r="K32" s="173"/>
      <c r="L32" s="173"/>
      <c r="M32" s="173"/>
      <c r="N32" s="173"/>
      <c r="O32" s="173"/>
      <c r="P32" s="173"/>
      <c r="Q32" s="173"/>
      <c r="R32" s="173"/>
      <c r="S32" s="173"/>
      <c r="T32" s="173"/>
      <c r="U32" s="173"/>
      <c r="V32" s="173"/>
      <c r="W32" s="174"/>
    </row>
    <row r="33" spans="2:23" ht="75.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2329</v>
      </c>
      <c r="C34" s="173"/>
      <c r="D34" s="173"/>
      <c r="E34" s="173"/>
      <c r="F34" s="173"/>
      <c r="G34" s="173"/>
      <c r="H34" s="173"/>
      <c r="I34" s="173"/>
      <c r="J34" s="173"/>
      <c r="K34" s="173"/>
      <c r="L34" s="173"/>
      <c r="M34" s="173"/>
      <c r="N34" s="173"/>
      <c r="O34" s="173"/>
      <c r="P34" s="173"/>
      <c r="Q34" s="173"/>
      <c r="R34" s="173"/>
      <c r="S34" s="173"/>
      <c r="T34" s="173"/>
      <c r="U34" s="173"/>
      <c r="V34" s="173"/>
      <c r="W34" s="174"/>
    </row>
    <row r="35" spans="2:23" ht="46.5" customHeight="1"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4"/>
  <sheetViews>
    <sheetView showGridLines="0" view="pageBreakPreview" zoomScaleNormal="90" zoomScaleSheetLayoutView="100" workbookViewId="0">
      <selection sqref="A1:D1"/>
    </sheetView>
  </sheetViews>
  <sheetFormatPr baseColWidth="10" defaultRowHeight="18" x14ac:dyDescent="0.35"/>
  <cols>
    <col min="1" max="1" width="3.375" style="82" customWidth="1"/>
    <col min="2" max="2" width="3.875" style="82" customWidth="1"/>
    <col min="3" max="3" width="50.5" style="82" customWidth="1"/>
    <col min="4" max="4" width="18.875" style="82" customWidth="1"/>
    <col min="5" max="5" width="14.625" style="82" customWidth="1"/>
    <col min="6" max="7" width="14.625" style="82" bestFit="1" customWidth="1"/>
    <col min="8" max="8" width="18.125" style="82" customWidth="1"/>
    <col min="9" max="10" width="16.75" style="82" customWidth="1"/>
    <col min="11" max="11" width="15.25" style="82" customWidth="1"/>
    <col min="12" max="12" width="2.875" style="82" customWidth="1"/>
    <col min="13" max="13" width="15.375" style="84" bestFit="1" customWidth="1"/>
    <col min="14" max="14" width="15.25" style="84" bestFit="1" customWidth="1"/>
    <col min="15" max="15" width="15.625" style="84" bestFit="1" customWidth="1"/>
    <col min="16" max="16" width="18.625" style="84" bestFit="1" customWidth="1"/>
    <col min="17" max="18" width="19" style="83" bestFit="1" customWidth="1"/>
    <col min="19" max="19" width="18.5" style="83" bestFit="1" customWidth="1"/>
    <col min="20" max="20" width="17" style="83" bestFit="1" customWidth="1"/>
    <col min="21" max="16384" width="11" style="82"/>
  </cols>
  <sheetData>
    <row r="1" spans="1:20" ht="46.5" customHeight="1" x14ac:dyDescent="0.35">
      <c r="A1" s="129" t="s">
        <v>2389</v>
      </c>
      <c r="B1" s="129"/>
      <c r="C1" s="129"/>
      <c r="D1" s="129"/>
      <c r="E1" s="117" t="s">
        <v>2416</v>
      </c>
    </row>
    <row r="2" spans="1:20" ht="24.75" customHeight="1" x14ac:dyDescent="0.35"/>
    <row r="3" spans="1:20" ht="37.5" customHeight="1" thickBot="1" x14ac:dyDescent="0.4">
      <c r="B3" s="124" t="s">
        <v>2415</v>
      </c>
      <c r="C3" s="124"/>
      <c r="D3" s="124"/>
      <c r="E3" s="124"/>
      <c r="F3" s="124"/>
      <c r="G3" s="124"/>
      <c r="H3" s="124"/>
      <c r="I3" s="124"/>
      <c r="J3" s="124"/>
      <c r="K3" s="124"/>
    </row>
    <row r="4" spans="1:20" ht="6.75" customHeight="1" x14ac:dyDescent="0.35">
      <c r="B4" s="130"/>
      <c r="C4" s="130"/>
      <c r="D4" s="130"/>
      <c r="E4" s="130"/>
      <c r="F4" s="130"/>
      <c r="G4" s="130"/>
      <c r="H4" s="130"/>
      <c r="I4" s="130"/>
      <c r="J4" s="130"/>
      <c r="K4" s="130"/>
    </row>
    <row r="5" spans="1:20" ht="30" customHeight="1" x14ac:dyDescent="0.35">
      <c r="B5" s="121" t="s">
        <v>3</v>
      </c>
      <c r="C5" s="121"/>
      <c r="D5" s="120" t="s">
        <v>2414</v>
      </c>
      <c r="E5" s="120" t="s">
        <v>2413</v>
      </c>
      <c r="F5" s="118" t="s">
        <v>2412</v>
      </c>
      <c r="G5" s="118"/>
      <c r="H5" s="118"/>
      <c r="I5" s="118"/>
      <c r="J5" s="118"/>
      <c r="K5" s="118"/>
    </row>
    <row r="6" spans="1:20" ht="30" customHeight="1" x14ac:dyDescent="0.35">
      <c r="B6" s="121"/>
      <c r="C6" s="121"/>
      <c r="D6" s="120"/>
      <c r="E6" s="120"/>
      <c r="F6" s="120" t="s">
        <v>2411</v>
      </c>
      <c r="G6" s="120" t="s">
        <v>2407</v>
      </c>
      <c r="H6" s="120" t="s">
        <v>2410</v>
      </c>
      <c r="I6" s="126" t="s">
        <v>2409</v>
      </c>
      <c r="J6" s="125" t="s">
        <v>2408</v>
      </c>
      <c r="K6" s="125"/>
    </row>
    <row r="7" spans="1:20" s="113" customFormat="1" ht="36" x14ac:dyDescent="0.2">
      <c r="A7" s="116"/>
      <c r="B7" s="121"/>
      <c r="C7" s="121"/>
      <c r="D7" s="120"/>
      <c r="E7" s="120"/>
      <c r="F7" s="120"/>
      <c r="G7" s="120"/>
      <c r="H7" s="120"/>
      <c r="I7" s="120"/>
      <c r="J7" s="77" t="s">
        <v>2407</v>
      </c>
      <c r="K7" s="77" t="s">
        <v>2406</v>
      </c>
      <c r="M7" s="115"/>
      <c r="N7" s="115"/>
      <c r="O7" s="115"/>
      <c r="P7" s="115"/>
      <c r="Q7" s="114"/>
      <c r="R7" s="114"/>
      <c r="S7" s="114"/>
      <c r="T7" s="114"/>
    </row>
    <row r="8" spans="1:20" x14ac:dyDescent="0.35">
      <c r="B8" s="121"/>
      <c r="C8" s="121"/>
      <c r="D8" s="120"/>
      <c r="E8" s="120"/>
      <c r="F8" s="79" t="s">
        <v>2405</v>
      </c>
      <c r="G8" s="79" t="s">
        <v>2404</v>
      </c>
      <c r="H8" s="79" t="s">
        <v>2403</v>
      </c>
      <c r="I8" s="79" t="s">
        <v>2402</v>
      </c>
      <c r="J8" s="79" t="s">
        <v>2401</v>
      </c>
      <c r="K8" s="79" t="s">
        <v>2400</v>
      </c>
    </row>
    <row r="9" spans="1:20" s="109" customFormat="1" ht="6.75" customHeight="1" thickBot="1" x14ac:dyDescent="0.4">
      <c r="B9" s="74"/>
      <c r="C9" s="74"/>
      <c r="D9" s="75"/>
      <c r="E9" s="75"/>
      <c r="F9" s="112"/>
      <c r="G9" s="112"/>
      <c r="H9" s="112"/>
      <c r="I9" s="112"/>
      <c r="J9" s="112"/>
      <c r="K9" s="112"/>
      <c r="M9" s="111"/>
      <c r="N9" s="111"/>
      <c r="O9" s="111"/>
      <c r="P9" s="111"/>
      <c r="Q9" s="110"/>
      <c r="R9" s="110"/>
      <c r="S9" s="110"/>
      <c r="T9" s="110"/>
    </row>
    <row r="10" spans="1:20" ht="6.75" customHeight="1" thickBot="1" x14ac:dyDescent="0.4">
      <c r="B10" s="107"/>
      <c r="C10" s="107"/>
      <c r="D10" s="108"/>
      <c r="E10" s="107"/>
      <c r="F10" s="107"/>
      <c r="G10" s="107"/>
      <c r="H10" s="107"/>
      <c r="I10" s="107"/>
      <c r="J10" s="107"/>
      <c r="K10" s="107"/>
    </row>
    <row r="11" spans="1:20" x14ac:dyDescent="0.35">
      <c r="B11" s="127" t="s">
        <v>2385</v>
      </c>
      <c r="C11" s="127"/>
      <c r="D11" s="67">
        <f>SUM(D13:D43)</f>
        <v>109</v>
      </c>
      <c r="E11" s="67">
        <f>SUM(E13:E43)</f>
        <v>422</v>
      </c>
      <c r="F11" s="69">
        <f>SUM(F12:F38)-F49</f>
        <v>64656150811.456825</v>
      </c>
      <c r="G11" s="69">
        <f>SUM(G12:G38)-G49</f>
        <v>68629686839.701706</v>
      </c>
      <c r="H11" s="69">
        <f>SUM(H12:H38)-H49</f>
        <v>57448234380.766098</v>
      </c>
      <c r="I11" s="69">
        <f>SUM(I12:I38)-I49</f>
        <v>54956004009.510803</v>
      </c>
      <c r="J11" s="106">
        <f>I11/G11*100</f>
        <v>80.076139845824287</v>
      </c>
      <c r="K11" s="106">
        <f>I11/H11*100</f>
        <v>95.661780735093046</v>
      </c>
      <c r="M11" s="105"/>
      <c r="N11" s="105"/>
      <c r="O11" s="105"/>
      <c r="P11" s="105"/>
    </row>
    <row r="12" spans="1:20" x14ac:dyDescent="0.35">
      <c r="B12" s="66">
        <v>1</v>
      </c>
      <c r="C12" s="104" t="s">
        <v>2399</v>
      </c>
      <c r="D12" s="67"/>
      <c r="E12" s="67"/>
      <c r="F12" s="69">
        <v>0</v>
      </c>
      <c r="G12" s="69">
        <v>6000000</v>
      </c>
      <c r="H12" s="69">
        <v>4790000</v>
      </c>
      <c r="I12" s="69">
        <v>1454826</v>
      </c>
      <c r="J12" s="101">
        <f>I12/G12*100</f>
        <v>24.2471</v>
      </c>
      <c r="K12" s="101">
        <f>I12/H12*100</f>
        <v>30.372150313152403</v>
      </c>
      <c r="M12" s="103"/>
      <c r="N12" s="103"/>
      <c r="O12" s="103"/>
      <c r="P12" s="103"/>
    </row>
    <row r="13" spans="1:20" x14ac:dyDescent="0.35">
      <c r="B13" s="66">
        <v>4</v>
      </c>
      <c r="C13" s="64" t="s">
        <v>5</v>
      </c>
      <c r="D13" s="63">
        <v>6</v>
      </c>
      <c r="E13" s="63">
        <v>21</v>
      </c>
      <c r="F13" s="102">
        <v>300214490</v>
      </c>
      <c r="G13" s="102">
        <v>278003496.18000001</v>
      </c>
      <c r="H13" s="102">
        <v>145772655.81999999</v>
      </c>
      <c r="I13" s="102">
        <v>104453329.85000001</v>
      </c>
      <c r="J13" s="101">
        <v>37.6</v>
      </c>
      <c r="K13" s="101">
        <v>71.7</v>
      </c>
    </row>
    <row r="14" spans="1:20" x14ac:dyDescent="0.35">
      <c r="B14" s="66">
        <v>5</v>
      </c>
      <c r="C14" s="64" t="s">
        <v>194</v>
      </c>
      <c r="D14" s="63">
        <v>3</v>
      </c>
      <c r="E14" s="63">
        <v>7</v>
      </c>
      <c r="F14" s="102">
        <v>17000000</v>
      </c>
      <c r="G14" s="102">
        <v>16515188.939999999</v>
      </c>
      <c r="H14" s="102">
        <v>15793207.539999999</v>
      </c>
      <c r="I14" s="102">
        <v>12209004.35</v>
      </c>
      <c r="J14" s="101">
        <v>73.900000000000006</v>
      </c>
      <c r="K14" s="101">
        <v>77.3</v>
      </c>
      <c r="M14" s="94"/>
      <c r="N14" s="94"/>
      <c r="O14" s="94"/>
    </row>
    <row r="15" spans="1:20" x14ac:dyDescent="0.35">
      <c r="B15" s="66">
        <v>6</v>
      </c>
      <c r="C15" s="64" t="s">
        <v>251</v>
      </c>
      <c r="D15" s="63">
        <v>1</v>
      </c>
      <c r="E15" s="63">
        <v>5</v>
      </c>
      <c r="F15" s="102">
        <v>4000000</v>
      </c>
      <c r="G15" s="102">
        <v>2518942</v>
      </c>
      <c r="H15" s="102">
        <v>23780</v>
      </c>
      <c r="I15" s="102">
        <v>23780</v>
      </c>
      <c r="J15" s="101">
        <v>0.9</v>
      </c>
      <c r="K15" s="101">
        <v>100</v>
      </c>
      <c r="L15" s="95"/>
      <c r="M15" s="94"/>
      <c r="N15" s="94"/>
      <c r="O15" s="94"/>
    </row>
    <row r="16" spans="1:20" ht="17.25" customHeight="1" x14ac:dyDescent="0.35">
      <c r="B16" s="66">
        <v>7</v>
      </c>
      <c r="C16" s="64" t="s">
        <v>291</v>
      </c>
      <c r="D16" s="63">
        <v>1</v>
      </c>
      <c r="E16" s="63">
        <v>10</v>
      </c>
      <c r="F16" s="102">
        <v>100167202</v>
      </c>
      <c r="G16" s="102">
        <v>124115610</v>
      </c>
      <c r="H16" s="102">
        <v>45709893.039999999</v>
      </c>
      <c r="I16" s="102">
        <v>45709893.039999999</v>
      </c>
      <c r="J16" s="101">
        <v>36.799999999999997</v>
      </c>
      <c r="K16" s="101">
        <v>100</v>
      </c>
      <c r="L16" s="95"/>
      <c r="M16" s="94"/>
      <c r="N16" s="94"/>
      <c r="O16" s="94"/>
    </row>
    <row r="17" spans="2:15" x14ac:dyDescent="0.35">
      <c r="B17" s="66">
        <v>8</v>
      </c>
      <c r="C17" s="64" t="s">
        <v>311</v>
      </c>
      <c r="D17" s="63">
        <v>5</v>
      </c>
      <c r="E17" s="63">
        <v>14</v>
      </c>
      <c r="F17" s="102">
        <v>3652485182.3122606</v>
      </c>
      <c r="G17" s="102">
        <v>5025567621.3815699</v>
      </c>
      <c r="H17" s="102">
        <v>4572784741.2331133</v>
      </c>
      <c r="I17" s="102">
        <v>4077557418.8444748</v>
      </c>
      <c r="J17" s="101">
        <v>81.099999999999994</v>
      </c>
      <c r="K17" s="101">
        <v>89.2</v>
      </c>
      <c r="L17" s="95"/>
      <c r="M17" s="94"/>
      <c r="N17" s="94"/>
      <c r="O17" s="94"/>
    </row>
    <row r="18" spans="2:15" ht="17.25" customHeight="1" x14ac:dyDescent="0.35">
      <c r="B18" s="66">
        <v>9</v>
      </c>
      <c r="C18" s="64" t="s">
        <v>403</v>
      </c>
      <c r="D18" s="63">
        <v>1</v>
      </c>
      <c r="E18" s="63">
        <v>3</v>
      </c>
      <c r="F18" s="102">
        <v>5277953</v>
      </c>
      <c r="G18" s="102">
        <v>4562043.1399999997</v>
      </c>
      <c r="H18" s="102">
        <v>2136820.56</v>
      </c>
      <c r="I18" s="102">
        <v>709644.1</v>
      </c>
      <c r="J18" s="101">
        <v>15.6</v>
      </c>
      <c r="K18" s="101">
        <v>33.200000000000003</v>
      </c>
      <c r="L18" s="95"/>
      <c r="M18" s="94"/>
      <c r="N18" s="94"/>
      <c r="O18" s="94"/>
    </row>
    <row r="19" spans="2:15" x14ac:dyDescent="0.35">
      <c r="B19" s="66">
        <v>10</v>
      </c>
      <c r="C19" s="64" t="s">
        <v>419</v>
      </c>
      <c r="D19" s="63">
        <v>4</v>
      </c>
      <c r="E19" s="63">
        <v>5</v>
      </c>
      <c r="F19" s="102">
        <v>2578437154</v>
      </c>
      <c r="G19" s="102">
        <v>2577670194.5</v>
      </c>
      <c r="H19" s="102">
        <v>1638576000</v>
      </c>
      <c r="I19" s="102">
        <v>1620948000</v>
      </c>
      <c r="J19" s="101">
        <v>62.9</v>
      </c>
      <c r="K19" s="101">
        <v>98.9</v>
      </c>
      <c r="L19" s="95"/>
      <c r="M19" s="94"/>
      <c r="N19" s="94"/>
      <c r="O19" s="94"/>
    </row>
    <row r="20" spans="2:15" x14ac:dyDescent="0.35">
      <c r="B20" s="66">
        <v>11</v>
      </c>
      <c r="C20" s="64" t="s">
        <v>488</v>
      </c>
      <c r="D20" s="63">
        <v>10</v>
      </c>
      <c r="E20" s="63">
        <v>41</v>
      </c>
      <c r="F20" s="102">
        <v>4761810573.2190857</v>
      </c>
      <c r="G20" s="102">
        <v>4774306666.1084852</v>
      </c>
      <c r="H20" s="102">
        <v>3643263199.4492006</v>
      </c>
      <c r="I20" s="102">
        <v>3604189825.3216772</v>
      </c>
      <c r="J20" s="101">
        <v>75.5</v>
      </c>
      <c r="K20" s="101">
        <v>98.9</v>
      </c>
      <c r="L20" s="95"/>
      <c r="M20" s="94"/>
      <c r="N20" s="94"/>
      <c r="O20" s="94"/>
    </row>
    <row r="21" spans="2:15" x14ac:dyDescent="0.35">
      <c r="B21" s="65">
        <v>12</v>
      </c>
      <c r="C21" s="64" t="s">
        <v>753</v>
      </c>
      <c r="D21" s="63">
        <v>12</v>
      </c>
      <c r="E21" s="63">
        <v>115</v>
      </c>
      <c r="F21" s="102">
        <v>4678420281.4647932</v>
      </c>
      <c r="G21" s="102">
        <v>4525250972.8181248</v>
      </c>
      <c r="H21" s="102">
        <v>2717788340.9818912</v>
      </c>
      <c r="I21" s="102">
        <v>2594201078.9597335</v>
      </c>
      <c r="J21" s="101">
        <v>57.3</v>
      </c>
      <c r="K21" s="101">
        <v>95.5</v>
      </c>
      <c r="L21" s="95"/>
      <c r="M21" s="94"/>
      <c r="N21" s="94"/>
      <c r="O21" s="94"/>
    </row>
    <row r="22" spans="2:15" x14ac:dyDescent="0.35">
      <c r="B22" s="65">
        <v>13</v>
      </c>
      <c r="C22" s="64" t="s">
        <v>1208</v>
      </c>
      <c r="D22" s="63">
        <v>1</v>
      </c>
      <c r="E22" s="63">
        <v>3</v>
      </c>
      <c r="F22" s="102">
        <v>6860000</v>
      </c>
      <c r="G22" s="102">
        <v>6860000</v>
      </c>
      <c r="H22" s="102">
        <v>5853329.8399999999</v>
      </c>
      <c r="I22" s="102">
        <v>5853329.8399999999</v>
      </c>
      <c r="J22" s="101">
        <v>85.3</v>
      </c>
      <c r="K22" s="101">
        <v>100</v>
      </c>
      <c r="L22" s="95"/>
      <c r="M22" s="94"/>
      <c r="N22" s="94"/>
      <c r="O22" s="94"/>
    </row>
    <row r="23" spans="2:15" ht="17.25" customHeight="1" x14ac:dyDescent="0.35">
      <c r="B23" s="65">
        <v>14</v>
      </c>
      <c r="C23" s="64" t="s">
        <v>1218</v>
      </c>
      <c r="D23" s="63">
        <v>3</v>
      </c>
      <c r="E23" s="63">
        <v>7</v>
      </c>
      <c r="F23" s="102">
        <v>356254870.97000003</v>
      </c>
      <c r="G23" s="102">
        <v>368215535.06</v>
      </c>
      <c r="H23" s="102">
        <v>263303027.57999995</v>
      </c>
      <c r="I23" s="102">
        <v>261003397.59999996</v>
      </c>
      <c r="J23" s="101">
        <v>70.900000000000006</v>
      </c>
      <c r="K23" s="101">
        <v>99.1</v>
      </c>
      <c r="L23" s="95"/>
      <c r="M23" s="94"/>
      <c r="N23" s="94"/>
      <c r="O23" s="94"/>
    </row>
    <row r="24" spans="2:15" x14ac:dyDescent="0.35">
      <c r="B24" s="65">
        <v>15</v>
      </c>
      <c r="C24" s="64" t="s">
        <v>1267</v>
      </c>
      <c r="D24" s="63">
        <v>2</v>
      </c>
      <c r="E24" s="63">
        <v>6</v>
      </c>
      <c r="F24" s="102">
        <v>919674981.1400001</v>
      </c>
      <c r="G24" s="102">
        <v>97368320.303090811</v>
      </c>
      <c r="H24" s="102">
        <v>21743166.38326934</v>
      </c>
      <c r="I24" s="102">
        <v>21311374.147273015</v>
      </c>
      <c r="J24" s="101">
        <v>21.9</v>
      </c>
      <c r="K24" s="101">
        <v>98</v>
      </c>
      <c r="L24" s="95"/>
      <c r="M24" s="94"/>
      <c r="N24" s="94"/>
      <c r="O24" s="94"/>
    </row>
    <row r="25" spans="2:15" x14ac:dyDescent="0.35">
      <c r="B25" s="65">
        <v>16</v>
      </c>
      <c r="C25" s="64" t="s">
        <v>1294</v>
      </c>
      <c r="D25" s="63">
        <v>3</v>
      </c>
      <c r="E25" s="63">
        <v>6</v>
      </c>
      <c r="F25" s="102">
        <v>102792172.41</v>
      </c>
      <c r="G25" s="102">
        <v>129440913.5565</v>
      </c>
      <c r="H25" s="102">
        <v>129372241.12840001</v>
      </c>
      <c r="I25" s="102">
        <v>125928746.55490001</v>
      </c>
      <c r="J25" s="101">
        <v>97.3</v>
      </c>
      <c r="K25" s="101">
        <v>97.3</v>
      </c>
      <c r="L25" s="95"/>
      <c r="M25" s="94"/>
      <c r="N25" s="94"/>
      <c r="O25" s="94"/>
    </row>
    <row r="26" spans="2:15" ht="17.25" customHeight="1" x14ac:dyDescent="0.35">
      <c r="B26" s="65">
        <v>17</v>
      </c>
      <c r="C26" s="64" t="s">
        <v>2448</v>
      </c>
      <c r="D26" s="63">
        <v>6</v>
      </c>
      <c r="E26" s="63">
        <v>33</v>
      </c>
      <c r="F26" s="102">
        <v>130862840.51000001</v>
      </c>
      <c r="G26" s="102">
        <v>132459959.00999999</v>
      </c>
      <c r="H26" s="102">
        <v>96206141.810000017</v>
      </c>
      <c r="I26" s="102">
        <v>75175843.349999994</v>
      </c>
      <c r="J26" s="101">
        <v>56.8</v>
      </c>
      <c r="K26" s="101">
        <v>78.099999999999994</v>
      </c>
      <c r="L26" s="95"/>
      <c r="M26" s="94"/>
      <c r="N26" s="94"/>
      <c r="O26" s="94"/>
    </row>
    <row r="27" spans="2:15" ht="17.25" customHeight="1" x14ac:dyDescent="0.35">
      <c r="B27" s="65">
        <v>18</v>
      </c>
      <c r="C27" s="64" t="s">
        <v>2398</v>
      </c>
      <c r="D27" s="63">
        <v>5</v>
      </c>
      <c r="E27" s="63">
        <v>16</v>
      </c>
      <c r="F27" s="102">
        <v>6843011</v>
      </c>
      <c r="G27" s="102">
        <v>9522575</v>
      </c>
      <c r="H27" s="102">
        <v>5062230</v>
      </c>
      <c r="I27" s="102">
        <v>4278069</v>
      </c>
      <c r="J27" s="101">
        <v>44.9</v>
      </c>
      <c r="K27" s="101">
        <v>84.5</v>
      </c>
      <c r="L27" s="95"/>
      <c r="M27" s="94"/>
      <c r="N27" s="94"/>
      <c r="O27" s="94"/>
    </row>
    <row r="28" spans="2:15" x14ac:dyDescent="0.35">
      <c r="B28" s="65">
        <v>19</v>
      </c>
      <c r="C28" s="64" t="s">
        <v>1528</v>
      </c>
      <c r="D28" s="63">
        <v>1</v>
      </c>
      <c r="E28" s="63">
        <v>1</v>
      </c>
      <c r="F28" s="102">
        <v>444900</v>
      </c>
      <c r="G28" s="102">
        <v>444900</v>
      </c>
      <c r="H28" s="102">
        <v>444900</v>
      </c>
      <c r="I28" s="102">
        <v>334630.09999999998</v>
      </c>
      <c r="J28" s="101">
        <v>75.2</v>
      </c>
      <c r="K28" s="101">
        <v>75.2</v>
      </c>
      <c r="L28" s="95"/>
      <c r="M28" s="94"/>
      <c r="N28" s="94"/>
      <c r="O28" s="94"/>
    </row>
    <row r="29" spans="2:15" x14ac:dyDescent="0.35">
      <c r="B29" s="65">
        <v>20</v>
      </c>
      <c r="C29" s="64" t="s">
        <v>1545</v>
      </c>
      <c r="D29" s="63">
        <v>6</v>
      </c>
      <c r="E29" s="63">
        <v>11</v>
      </c>
      <c r="F29" s="102">
        <v>40646347964.163666</v>
      </c>
      <c r="G29" s="102">
        <v>44117707193.231659</v>
      </c>
      <c r="H29" s="102">
        <v>39065195574.499596</v>
      </c>
      <c r="I29" s="102">
        <v>37513286797.328873</v>
      </c>
      <c r="J29" s="101">
        <v>85</v>
      </c>
      <c r="K29" s="101">
        <v>96</v>
      </c>
      <c r="L29" s="95"/>
      <c r="M29" s="94"/>
      <c r="N29" s="94"/>
      <c r="O29" s="94"/>
    </row>
    <row r="30" spans="2:15" x14ac:dyDescent="0.35">
      <c r="B30" s="65">
        <v>21</v>
      </c>
      <c r="C30" s="64" t="s">
        <v>1633</v>
      </c>
      <c r="D30" s="63">
        <v>1</v>
      </c>
      <c r="E30" s="63">
        <v>6</v>
      </c>
      <c r="F30" s="102">
        <v>7350099</v>
      </c>
      <c r="G30" s="102">
        <v>7347009.4399999995</v>
      </c>
      <c r="H30" s="102">
        <v>4275305.4399999995</v>
      </c>
      <c r="I30" s="102">
        <v>22673.81</v>
      </c>
      <c r="J30" s="101">
        <v>0.3</v>
      </c>
      <c r="K30" s="101">
        <v>0.5</v>
      </c>
      <c r="L30" s="95"/>
      <c r="M30" s="94"/>
      <c r="N30" s="94"/>
      <c r="O30" s="94"/>
    </row>
    <row r="31" spans="2:15" x14ac:dyDescent="0.35">
      <c r="B31" s="65">
        <v>22</v>
      </c>
      <c r="C31" s="64" t="s">
        <v>1645</v>
      </c>
      <c r="D31" s="63">
        <v>6</v>
      </c>
      <c r="E31" s="63">
        <v>24</v>
      </c>
      <c r="F31" s="102">
        <v>51871607</v>
      </c>
      <c r="G31" s="102">
        <v>51871607</v>
      </c>
      <c r="H31" s="102">
        <v>45763363.119999997</v>
      </c>
      <c r="I31" s="102">
        <v>17862984.839999996</v>
      </c>
      <c r="J31" s="101">
        <v>34.4</v>
      </c>
      <c r="K31" s="101">
        <v>39</v>
      </c>
      <c r="L31" s="95"/>
      <c r="M31" s="94"/>
      <c r="N31" s="94"/>
      <c r="O31" s="94"/>
    </row>
    <row r="32" spans="2:15" x14ac:dyDescent="0.35">
      <c r="B32" s="65">
        <v>35</v>
      </c>
      <c r="C32" s="64" t="s">
        <v>1772</v>
      </c>
      <c r="D32" s="63">
        <v>2</v>
      </c>
      <c r="E32" s="63">
        <v>18</v>
      </c>
      <c r="F32" s="102">
        <v>38957539</v>
      </c>
      <c r="G32" s="102">
        <v>39822855.969999999</v>
      </c>
      <c r="H32" s="102">
        <v>28702092.210000001</v>
      </c>
      <c r="I32" s="102">
        <v>19802139.859999996</v>
      </c>
      <c r="J32" s="101">
        <v>49.7</v>
      </c>
      <c r="K32" s="101">
        <v>69</v>
      </c>
      <c r="L32" s="95"/>
      <c r="M32" s="94"/>
      <c r="N32" s="94"/>
      <c r="O32" s="94"/>
    </row>
    <row r="33" spans="2:16" x14ac:dyDescent="0.35">
      <c r="B33" s="65">
        <v>38</v>
      </c>
      <c r="C33" s="64" t="s">
        <v>1802</v>
      </c>
      <c r="D33" s="63">
        <v>2</v>
      </c>
      <c r="E33" s="63">
        <v>7</v>
      </c>
      <c r="F33" s="102">
        <v>4867162051</v>
      </c>
      <c r="G33" s="102">
        <v>4867162051</v>
      </c>
      <c r="H33" s="102">
        <v>3680319560</v>
      </c>
      <c r="I33" s="102">
        <v>3680319560</v>
      </c>
      <c r="J33" s="101">
        <v>75.599999999999994</v>
      </c>
      <c r="K33" s="101">
        <v>100</v>
      </c>
      <c r="L33" s="95"/>
      <c r="M33" s="94"/>
      <c r="N33" s="94"/>
      <c r="O33" s="94"/>
    </row>
    <row r="34" spans="2:16" x14ac:dyDescent="0.35">
      <c r="B34" s="65">
        <v>40</v>
      </c>
      <c r="C34" s="64" t="s">
        <v>1837</v>
      </c>
      <c r="D34" s="63">
        <v>1</v>
      </c>
      <c r="E34" s="63">
        <v>5</v>
      </c>
      <c r="F34" s="102">
        <v>44944980</v>
      </c>
      <c r="G34" s="102">
        <v>44944980</v>
      </c>
      <c r="H34" s="102">
        <v>37776927</v>
      </c>
      <c r="I34" s="102">
        <v>37776927</v>
      </c>
      <c r="J34" s="101">
        <v>84.1</v>
      </c>
      <c r="K34" s="101">
        <v>100</v>
      </c>
      <c r="L34" s="95"/>
      <c r="M34" s="94"/>
      <c r="N34" s="94"/>
      <c r="O34" s="94"/>
    </row>
    <row r="35" spans="2:16" x14ac:dyDescent="0.35">
      <c r="B35" s="65">
        <v>43</v>
      </c>
      <c r="C35" s="64" t="s">
        <v>1856</v>
      </c>
      <c r="D35" s="63">
        <v>1</v>
      </c>
      <c r="E35" s="63">
        <v>3</v>
      </c>
      <c r="F35" s="102">
        <v>9398699</v>
      </c>
      <c r="G35" s="102">
        <v>9799905.7799999993</v>
      </c>
      <c r="H35" s="102">
        <v>6452376.8799999999</v>
      </c>
      <c r="I35" s="102">
        <v>5805419.459999999</v>
      </c>
      <c r="J35" s="101">
        <v>59.2</v>
      </c>
      <c r="K35" s="101">
        <v>90</v>
      </c>
      <c r="L35" s="95"/>
      <c r="M35" s="94"/>
      <c r="N35" s="94"/>
      <c r="O35" s="94"/>
    </row>
    <row r="36" spans="2:16" x14ac:dyDescent="0.35">
      <c r="B36" s="65">
        <v>45</v>
      </c>
      <c r="C36" s="64" t="s">
        <v>1870</v>
      </c>
      <c r="D36" s="63">
        <v>3</v>
      </c>
      <c r="E36" s="63">
        <v>6</v>
      </c>
      <c r="F36" s="102">
        <v>250000</v>
      </c>
      <c r="G36" s="102">
        <v>250000</v>
      </c>
      <c r="H36" s="102">
        <v>0</v>
      </c>
      <c r="I36" s="102">
        <v>0</v>
      </c>
      <c r="J36" s="101">
        <v>0</v>
      </c>
      <c r="K36" s="101">
        <v>0</v>
      </c>
      <c r="L36" s="95"/>
      <c r="M36" s="94"/>
      <c r="N36" s="94"/>
      <c r="O36" s="94"/>
    </row>
    <row r="37" spans="2:16" x14ac:dyDescent="0.35">
      <c r="B37" s="65">
        <v>47</v>
      </c>
      <c r="C37" s="64" t="s">
        <v>1895</v>
      </c>
      <c r="D37" s="63">
        <v>7</v>
      </c>
      <c r="E37" s="63">
        <v>22</v>
      </c>
      <c r="F37" s="102">
        <v>1335127897</v>
      </c>
      <c r="G37" s="102">
        <v>1372247864.5099998</v>
      </c>
      <c r="H37" s="102">
        <v>1251590339.2999997</v>
      </c>
      <c r="I37" s="102">
        <v>1110049470.6399999</v>
      </c>
      <c r="J37" s="101">
        <v>80.900000000000006</v>
      </c>
      <c r="K37" s="101">
        <v>88.7</v>
      </c>
      <c r="L37" s="95"/>
      <c r="M37" s="94"/>
      <c r="N37" s="94"/>
      <c r="O37" s="94"/>
    </row>
    <row r="38" spans="2:16" x14ac:dyDescent="0.35">
      <c r="B38" s="65">
        <v>48</v>
      </c>
      <c r="C38" s="64" t="s">
        <v>1992</v>
      </c>
      <c r="D38" s="63">
        <v>2</v>
      </c>
      <c r="E38" s="63">
        <v>3</v>
      </c>
      <c r="F38" s="102">
        <v>33694363.267023563</v>
      </c>
      <c r="G38" s="102">
        <v>40210434.772267595</v>
      </c>
      <c r="H38" s="102">
        <v>19862898.950621001</v>
      </c>
      <c r="I38" s="102">
        <v>15793577.513875071</v>
      </c>
      <c r="J38" s="101">
        <v>39.299999999999997</v>
      </c>
      <c r="K38" s="101">
        <v>79.5</v>
      </c>
      <c r="L38" s="95"/>
      <c r="M38" s="94"/>
      <c r="N38" s="94"/>
      <c r="O38" s="94"/>
    </row>
    <row r="39" spans="2:16" x14ac:dyDescent="0.35">
      <c r="B39" s="65">
        <v>50</v>
      </c>
      <c r="C39" s="64" t="s">
        <v>2397</v>
      </c>
      <c r="D39" s="63">
        <v>3</v>
      </c>
      <c r="E39" s="63">
        <v>10</v>
      </c>
      <c r="F39" s="102">
        <v>23297659560</v>
      </c>
      <c r="G39" s="102">
        <v>23485948720.089607</v>
      </c>
      <c r="H39" s="102">
        <v>16541604119.046394</v>
      </c>
      <c r="I39" s="102">
        <v>15934825122.574409</v>
      </c>
      <c r="J39" s="101">
        <v>67.848334817081266</v>
      </c>
      <c r="K39" s="101">
        <v>96.331800760644938</v>
      </c>
      <c r="L39" s="95"/>
      <c r="M39" s="94"/>
      <c r="N39" s="94"/>
      <c r="O39" s="94"/>
    </row>
    <row r="40" spans="2:16" ht="31.5" x14ac:dyDescent="0.35">
      <c r="B40" s="65">
        <v>51</v>
      </c>
      <c r="C40" s="64" t="s">
        <v>2396</v>
      </c>
      <c r="D40" s="63">
        <v>2</v>
      </c>
      <c r="E40" s="63">
        <v>10</v>
      </c>
      <c r="F40" s="102">
        <v>558666567.10999954</v>
      </c>
      <c r="G40" s="102">
        <v>464583464.63999939</v>
      </c>
      <c r="H40" s="102">
        <v>325505458.3599999</v>
      </c>
      <c r="I40" s="102">
        <v>322983366.38999993</v>
      </c>
      <c r="J40" s="101">
        <v>69.5</v>
      </c>
      <c r="K40" s="101">
        <v>99.2</v>
      </c>
      <c r="L40" s="95"/>
      <c r="M40" s="94"/>
      <c r="N40" s="94"/>
      <c r="O40" s="94"/>
    </row>
    <row r="41" spans="2:16" x14ac:dyDescent="0.35">
      <c r="B41" s="65">
        <v>52</v>
      </c>
      <c r="C41" s="64" t="s">
        <v>2395</v>
      </c>
      <c r="D41" s="63">
        <v>1</v>
      </c>
      <c r="E41" s="63">
        <v>3</v>
      </c>
      <c r="F41" s="102">
        <v>12720000</v>
      </c>
      <c r="G41" s="102">
        <v>12720000</v>
      </c>
      <c r="H41" s="102">
        <v>6500</v>
      </c>
      <c r="I41" s="102">
        <v>6500</v>
      </c>
      <c r="J41" s="101">
        <v>0.1</v>
      </c>
      <c r="K41" s="101">
        <v>100</v>
      </c>
      <c r="L41" s="95"/>
      <c r="M41" s="94"/>
      <c r="N41" s="94"/>
      <c r="O41" s="94"/>
    </row>
    <row r="42" spans="2:16" x14ac:dyDescent="0.35">
      <c r="B42" s="65">
        <v>53</v>
      </c>
      <c r="C42" s="64" t="s">
        <v>2394</v>
      </c>
      <c r="D42" s="63">
        <v>8</v>
      </c>
      <c r="E42" s="63">
        <v>1</v>
      </c>
      <c r="F42" s="102">
        <v>953430.06999999972</v>
      </c>
      <c r="G42" s="102">
        <v>953430.06999999937</v>
      </c>
      <c r="H42" s="102">
        <v>715076.36999999965</v>
      </c>
      <c r="I42" s="102">
        <v>19000</v>
      </c>
      <c r="J42" s="101">
        <v>2</v>
      </c>
      <c r="K42" s="101">
        <v>2.7</v>
      </c>
      <c r="L42" s="95"/>
      <c r="M42" s="94"/>
      <c r="N42" s="94"/>
      <c r="O42" s="94"/>
    </row>
    <row r="43" spans="2:16" ht="15" customHeight="1" thickBot="1" x14ac:dyDescent="0.4">
      <c r="B43" s="100"/>
      <c r="C43" s="99"/>
      <c r="D43" s="98"/>
      <c r="E43" s="98"/>
      <c r="F43" s="97"/>
      <c r="G43" s="97"/>
      <c r="H43" s="97"/>
      <c r="I43" s="97"/>
      <c r="J43" s="96"/>
      <c r="K43" s="96"/>
      <c r="L43" s="95"/>
      <c r="M43" s="94"/>
      <c r="N43" s="94"/>
      <c r="O43" s="94"/>
    </row>
    <row r="44" spans="2:16" ht="15" customHeight="1" thickTop="1" x14ac:dyDescent="0.35">
      <c r="B44" s="93" t="s">
        <v>2393</v>
      </c>
      <c r="C44" s="89"/>
      <c r="D44" s="90"/>
      <c r="E44" s="89"/>
      <c r="F44" s="89"/>
      <c r="G44" s="92"/>
      <c r="H44" s="92"/>
      <c r="I44" s="92"/>
      <c r="J44" s="89"/>
      <c r="K44" s="89"/>
    </row>
    <row r="45" spans="2:16" ht="27" customHeight="1" x14ac:dyDescent="0.35">
      <c r="B45" s="128" t="s">
        <v>2392</v>
      </c>
      <c r="C45" s="128"/>
      <c r="D45" s="128"/>
      <c r="E45" s="128"/>
      <c r="F45" s="128"/>
      <c r="G45" s="128"/>
      <c r="H45" s="128"/>
      <c r="I45" s="128"/>
      <c r="J45" s="128"/>
      <c r="K45" s="128"/>
    </row>
    <row r="46" spans="2:16" ht="15" customHeight="1" x14ac:dyDescent="0.35">
      <c r="B46" s="91" t="s">
        <v>2391</v>
      </c>
      <c r="C46" s="89"/>
      <c r="D46" s="90"/>
      <c r="E46" s="89"/>
      <c r="F46" s="92"/>
      <c r="G46" s="89"/>
      <c r="H46" s="89"/>
      <c r="I46" s="89"/>
      <c r="J46" s="89"/>
      <c r="K46" s="89"/>
      <c r="O46" s="88"/>
    </row>
    <row r="47" spans="2:16" x14ac:dyDescent="0.35">
      <c r="B47" s="91" t="s">
        <v>2390</v>
      </c>
      <c r="C47" s="89"/>
      <c r="D47" s="90"/>
      <c r="E47" s="89"/>
      <c r="F47" s="89"/>
      <c r="G47" s="89"/>
      <c r="H47" s="89"/>
      <c r="I47" s="89"/>
      <c r="J47" s="89"/>
      <c r="K47" s="89"/>
    </row>
    <row r="48" spans="2:16" x14ac:dyDescent="0.35">
      <c r="D48" s="58"/>
      <c r="P48" s="88"/>
    </row>
    <row r="49" spans="4:20" s="85" customFormat="1" ht="26.25" hidden="1" customHeight="1" x14ac:dyDescent="0.35">
      <c r="D49" s="87"/>
      <c r="F49" s="85">
        <v>500000</v>
      </c>
      <c r="G49" s="85">
        <v>500000</v>
      </c>
      <c r="H49" s="85">
        <v>327732</v>
      </c>
      <c r="I49" s="85">
        <v>57732</v>
      </c>
      <c r="M49" s="84"/>
      <c r="N49" s="84"/>
      <c r="O49" s="84"/>
      <c r="P49" s="84"/>
      <c r="Q49" s="86"/>
      <c r="R49" s="86"/>
      <c r="S49" s="86"/>
      <c r="T49" s="86"/>
    </row>
    <row r="50" spans="4:20" x14ac:dyDescent="0.35">
      <c r="D50" s="58"/>
    </row>
    <row r="51" spans="4:20" x14ac:dyDescent="0.35">
      <c r="D51" s="58"/>
    </row>
    <row r="52" spans="4:20" x14ac:dyDescent="0.35">
      <c r="D52" s="58"/>
    </row>
    <row r="53" spans="4:20" x14ac:dyDescent="0.35">
      <c r="D53" s="58"/>
    </row>
    <row r="54" spans="4:20" x14ac:dyDescent="0.35">
      <c r="D54" s="58"/>
    </row>
    <row r="55" spans="4:20" x14ac:dyDescent="0.35">
      <c r="D55" s="58"/>
    </row>
    <row r="56" spans="4:20" x14ac:dyDescent="0.35">
      <c r="D56" s="58"/>
    </row>
    <row r="57" spans="4:20" x14ac:dyDescent="0.35">
      <c r="D57" s="58"/>
    </row>
    <row r="58" spans="4:20" x14ac:dyDescent="0.35">
      <c r="D58" s="58"/>
    </row>
    <row r="59" spans="4:20" x14ac:dyDescent="0.35">
      <c r="D59" s="58"/>
    </row>
    <row r="60" spans="4:20" x14ac:dyDescent="0.35">
      <c r="D60" s="58"/>
    </row>
    <row r="61" spans="4:20" x14ac:dyDescent="0.35">
      <c r="D61" s="58"/>
    </row>
    <row r="62" spans="4:20" x14ac:dyDescent="0.35">
      <c r="D62" s="58"/>
    </row>
    <row r="63" spans="4:20" x14ac:dyDescent="0.35">
      <c r="D63" s="58"/>
    </row>
    <row r="64" spans="4:20" x14ac:dyDescent="0.35">
      <c r="D64" s="58"/>
    </row>
    <row r="65" spans="4:4" x14ac:dyDescent="0.35">
      <c r="D65" s="58"/>
    </row>
    <row r="66" spans="4:4" x14ac:dyDescent="0.35">
      <c r="D66" s="58"/>
    </row>
    <row r="67" spans="4:4" x14ac:dyDescent="0.35">
      <c r="D67" s="58"/>
    </row>
    <row r="68" spans="4:4" x14ac:dyDescent="0.35">
      <c r="D68" s="58"/>
    </row>
    <row r="69" spans="4:4" x14ac:dyDescent="0.35">
      <c r="D69" s="58"/>
    </row>
    <row r="70" spans="4:4" x14ac:dyDescent="0.35">
      <c r="D70" s="58"/>
    </row>
    <row r="71" spans="4:4" x14ac:dyDescent="0.35">
      <c r="D71" s="58"/>
    </row>
    <row r="72" spans="4:4" x14ac:dyDescent="0.35">
      <c r="D72" s="58"/>
    </row>
    <row r="73" spans="4:4" x14ac:dyDescent="0.35">
      <c r="D73" s="58"/>
    </row>
    <row r="74" spans="4:4" x14ac:dyDescent="0.35">
      <c r="D74" s="58"/>
    </row>
    <row r="75" spans="4:4" x14ac:dyDescent="0.35">
      <c r="D75" s="58"/>
    </row>
    <row r="76" spans="4:4" x14ac:dyDescent="0.35">
      <c r="D76" s="58"/>
    </row>
    <row r="77" spans="4:4" x14ac:dyDescent="0.35">
      <c r="D77" s="58"/>
    </row>
    <row r="78" spans="4:4" x14ac:dyDescent="0.35">
      <c r="D78" s="58"/>
    </row>
    <row r="79" spans="4:4" x14ac:dyDescent="0.35">
      <c r="D79" s="58"/>
    </row>
    <row r="80" spans="4:4" x14ac:dyDescent="0.35">
      <c r="D80" s="58"/>
    </row>
    <row r="81" spans="4:4" x14ac:dyDescent="0.35">
      <c r="D81" s="58"/>
    </row>
    <row r="82" spans="4:4" x14ac:dyDescent="0.35">
      <c r="D82" s="58"/>
    </row>
    <row r="83" spans="4:4" x14ac:dyDescent="0.35">
      <c r="D83" s="58"/>
    </row>
    <row r="84" spans="4:4" x14ac:dyDescent="0.35">
      <c r="D84" s="58"/>
    </row>
  </sheetData>
  <mergeCells count="14">
    <mergeCell ref="B45:K45"/>
    <mergeCell ref="A1:D1"/>
    <mergeCell ref="B3:K3"/>
    <mergeCell ref="B4:K4"/>
    <mergeCell ref="B5:C8"/>
    <mergeCell ref="E5:E8"/>
    <mergeCell ref="F6:F7"/>
    <mergeCell ref="G6:G7"/>
    <mergeCell ref="H6:H7"/>
    <mergeCell ref="J6:K6"/>
    <mergeCell ref="I6:I7"/>
    <mergeCell ref="D5:D8"/>
    <mergeCell ref="F5:K5"/>
    <mergeCell ref="B11:C11"/>
  </mergeCells>
  <pageMargins left="0.70866141732283472" right="0.70866141732283472" top="0.74803149606299213" bottom="0.74803149606299213" header="0.31496062992125984" footer="0.31496062992125984"/>
  <pageSetup scale="50" orientation="landscape" r:id="rId1"/>
  <rowBreaks count="1" manualBreakCount="1">
    <brk id="47"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420</v>
      </c>
      <c r="D4" s="134" t="s">
        <v>419</v>
      </c>
      <c r="E4" s="134"/>
      <c r="F4" s="134"/>
      <c r="G4" s="134"/>
      <c r="H4" s="135"/>
      <c r="I4" s="16"/>
      <c r="J4" s="136" t="s">
        <v>6</v>
      </c>
      <c r="K4" s="134"/>
      <c r="L4" s="15" t="s">
        <v>212</v>
      </c>
      <c r="M4" s="137" t="s">
        <v>211</v>
      </c>
      <c r="N4" s="137"/>
      <c r="O4" s="137"/>
      <c r="P4" s="137"/>
      <c r="Q4" s="138"/>
      <c r="R4" s="17"/>
      <c r="S4" s="139" t="s">
        <v>2099</v>
      </c>
      <c r="T4" s="140"/>
      <c r="U4" s="140"/>
      <c r="V4" s="141" t="s">
        <v>418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410</v>
      </c>
      <c r="D6" s="143" t="s">
        <v>250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417</v>
      </c>
      <c r="K8" s="24" t="s">
        <v>416</v>
      </c>
      <c r="L8" s="24" t="s">
        <v>415</v>
      </c>
      <c r="M8" s="24" t="s">
        <v>414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48.5" customHeight="1" thickTop="1" thickBot="1" x14ac:dyDescent="0.25">
      <c r="B10" s="25" t="s">
        <v>21</v>
      </c>
      <c r="C10" s="141" t="s">
        <v>413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412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411</v>
      </c>
      <c r="C21" s="169"/>
      <c r="D21" s="169"/>
      <c r="E21" s="169"/>
      <c r="F21" s="169"/>
      <c r="G21" s="169"/>
      <c r="H21" s="169"/>
      <c r="I21" s="169"/>
      <c r="J21" s="169"/>
      <c r="K21" s="169"/>
      <c r="L21" s="169"/>
      <c r="M21" s="170" t="s">
        <v>410</v>
      </c>
      <c r="N21" s="170"/>
      <c r="O21" s="170" t="s">
        <v>48</v>
      </c>
      <c r="P21" s="170"/>
      <c r="Q21" s="171" t="s">
        <v>49</v>
      </c>
      <c r="R21" s="171"/>
      <c r="S21" s="33" t="s">
        <v>409</v>
      </c>
      <c r="T21" s="33" t="s">
        <v>409</v>
      </c>
      <c r="U21" s="33" t="s">
        <v>408</v>
      </c>
      <c r="V21" s="33">
        <f>+IF(ISERR(U21/T21*100),"N/A",ROUND(U21/T21*100,2))</f>
        <v>236.5</v>
      </c>
      <c r="W21" s="34">
        <f>+IF(ISERR(U21/S21*100),"N/A",ROUND(U21/S21*100,2))</f>
        <v>236.5</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406</v>
      </c>
      <c r="F25" s="40"/>
      <c r="G25" s="40"/>
      <c r="H25" s="41"/>
      <c r="I25" s="41"/>
      <c r="J25" s="41"/>
      <c r="K25" s="41"/>
      <c r="L25" s="41"/>
      <c r="M25" s="41"/>
      <c r="N25" s="41"/>
      <c r="O25" s="41"/>
      <c r="P25" s="42"/>
      <c r="Q25" s="42"/>
      <c r="R25" s="43" t="s">
        <v>407</v>
      </c>
      <c r="S25" s="44" t="s">
        <v>10</v>
      </c>
      <c r="T25" s="42"/>
      <c r="U25" s="44" t="s">
        <v>90</v>
      </c>
      <c r="V25" s="42"/>
      <c r="W25" s="45">
        <f>+IF(ISERR(U25/R25*100),"N/A",ROUND(U25/R25*100,2))</f>
        <v>0</v>
      </c>
    </row>
    <row r="26" spans="2:27" ht="26.25" customHeight="1" thickBot="1" x14ac:dyDescent="0.25">
      <c r="B26" s="189" t="s">
        <v>73</v>
      </c>
      <c r="C26" s="190"/>
      <c r="D26" s="190"/>
      <c r="E26" s="46" t="s">
        <v>406</v>
      </c>
      <c r="F26" s="46"/>
      <c r="G26" s="46"/>
      <c r="H26" s="47"/>
      <c r="I26" s="47"/>
      <c r="J26" s="47"/>
      <c r="K26" s="47"/>
      <c r="L26" s="47"/>
      <c r="M26" s="47"/>
      <c r="N26" s="47"/>
      <c r="O26" s="47"/>
      <c r="P26" s="48"/>
      <c r="Q26" s="48"/>
      <c r="R26" s="49" t="s">
        <v>405</v>
      </c>
      <c r="S26" s="50" t="s">
        <v>90</v>
      </c>
      <c r="T26" s="50">
        <f>+IF(ISERR(S26/R26*100),"N/A",ROUND(S26/R26*100,2))</f>
        <v>0</v>
      </c>
      <c r="U26" s="50" t="s">
        <v>90</v>
      </c>
      <c r="V26" s="50" t="str">
        <f>+IF(ISERR(U26/S26*100),"N/A",ROUND(U26/S26*100,2))</f>
        <v>N/A</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2324</v>
      </c>
      <c r="C28" s="173"/>
      <c r="D28" s="173"/>
      <c r="E28" s="173"/>
      <c r="F28" s="173"/>
      <c r="G28" s="173"/>
      <c r="H28" s="173"/>
      <c r="I28" s="173"/>
      <c r="J28" s="173"/>
      <c r="K28" s="173"/>
      <c r="L28" s="173"/>
      <c r="M28" s="173"/>
      <c r="N28" s="173"/>
      <c r="O28" s="173"/>
      <c r="P28" s="173"/>
      <c r="Q28" s="173"/>
      <c r="R28" s="173"/>
      <c r="S28" s="173"/>
      <c r="T28" s="173"/>
      <c r="U28" s="173"/>
      <c r="V28" s="173"/>
      <c r="W28" s="174"/>
    </row>
    <row r="29" spans="2:27" ht="37.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2325</v>
      </c>
      <c r="C30" s="173"/>
      <c r="D30" s="173"/>
      <c r="E30" s="173"/>
      <c r="F30" s="173"/>
      <c r="G30" s="173"/>
      <c r="H30" s="173"/>
      <c r="I30" s="173"/>
      <c r="J30" s="173"/>
      <c r="K30" s="173"/>
      <c r="L30" s="173"/>
      <c r="M30" s="173"/>
      <c r="N30" s="173"/>
      <c r="O30" s="173"/>
      <c r="P30" s="173"/>
      <c r="Q30" s="173"/>
      <c r="R30" s="173"/>
      <c r="S30" s="173"/>
      <c r="T30" s="173"/>
      <c r="U30" s="173"/>
      <c r="V30" s="173"/>
      <c r="W30" s="174"/>
    </row>
    <row r="31" spans="2:27" ht="44.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2326</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420</v>
      </c>
      <c r="D4" s="134" t="s">
        <v>419</v>
      </c>
      <c r="E4" s="134"/>
      <c r="F4" s="134"/>
      <c r="G4" s="134"/>
      <c r="H4" s="135"/>
      <c r="I4" s="16"/>
      <c r="J4" s="136" t="s">
        <v>6</v>
      </c>
      <c r="K4" s="134"/>
      <c r="L4" s="15" t="s">
        <v>429</v>
      </c>
      <c r="M4" s="137" t="s">
        <v>428</v>
      </c>
      <c r="N4" s="137"/>
      <c r="O4" s="137"/>
      <c r="P4" s="137"/>
      <c r="Q4" s="138"/>
      <c r="R4" s="17"/>
      <c r="S4" s="139" t="s">
        <v>2099</v>
      </c>
      <c r="T4" s="140"/>
      <c r="U4" s="140"/>
      <c r="V4" s="141" t="s">
        <v>321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423</v>
      </c>
      <c r="D6" s="143" t="s">
        <v>427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43.25" customHeight="1" thickTop="1" thickBot="1" x14ac:dyDescent="0.25">
      <c r="B10" s="25" t="s">
        <v>21</v>
      </c>
      <c r="C10" s="141" t="s">
        <v>426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425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424</v>
      </c>
      <c r="C21" s="169"/>
      <c r="D21" s="169"/>
      <c r="E21" s="169"/>
      <c r="F21" s="169"/>
      <c r="G21" s="169"/>
      <c r="H21" s="169"/>
      <c r="I21" s="169"/>
      <c r="J21" s="169"/>
      <c r="K21" s="169"/>
      <c r="L21" s="169"/>
      <c r="M21" s="170" t="s">
        <v>423</v>
      </c>
      <c r="N21" s="170"/>
      <c r="O21" s="170" t="s">
        <v>48</v>
      </c>
      <c r="P21" s="170"/>
      <c r="Q21" s="171" t="s">
        <v>68</v>
      </c>
      <c r="R21" s="171"/>
      <c r="S21" s="33" t="s">
        <v>422</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421</v>
      </c>
      <c r="F25" s="40"/>
      <c r="G25" s="40"/>
      <c r="H25" s="41"/>
      <c r="I25" s="41"/>
      <c r="J25" s="41"/>
      <c r="K25" s="41"/>
      <c r="L25" s="41"/>
      <c r="M25" s="41"/>
      <c r="N25" s="41"/>
      <c r="O25" s="41"/>
      <c r="P25" s="42"/>
      <c r="Q25" s="42"/>
      <c r="R25" s="43" t="s">
        <v>321</v>
      </c>
      <c r="S25" s="44" t="s">
        <v>10</v>
      </c>
      <c r="T25" s="42"/>
      <c r="U25" s="44" t="s">
        <v>90</v>
      </c>
      <c r="V25" s="42"/>
      <c r="W25" s="45">
        <f>+IF(ISERR(U25/R25*100),"N/A",ROUND(U25/R25*100,2))</f>
        <v>0</v>
      </c>
    </row>
    <row r="26" spans="2:27" ht="26.25" customHeight="1" thickBot="1" x14ac:dyDescent="0.25">
      <c r="B26" s="189" t="s">
        <v>73</v>
      </c>
      <c r="C26" s="190"/>
      <c r="D26" s="190"/>
      <c r="E26" s="46" t="s">
        <v>421</v>
      </c>
      <c r="F26" s="46"/>
      <c r="G26" s="46"/>
      <c r="H26" s="47"/>
      <c r="I26" s="47"/>
      <c r="J26" s="47"/>
      <c r="K26" s="47"/>
      <c r="L26" s="47"/>
      <c r="M26" s="47"/>
      <c r="N26" s="47"/>
      <c r="O26" s="47"/>
      <c r="P26" s="48"/>
      <c r="Q26" s="48"/>
      <c r="R26" s="49" t="s">
        <v>321</v>
      </c>
      <c r="S26" s="50" t="s">
        <v>90</v>
      </c>
      <c r="T26" s="50">
        <f>+IF(ISERR(S26/R26*100),"N/A",ROUND(S26/R26*100,2))</f>
        <v>0</v>
      </c>
      <c r="U26" s="50" t="s">
        <v>90</v>
      </c>
      <c r="V26" s="50" t="str">
        <f>+IF(ISERR(U26/S26*100),"N/A",ROUND(U26/S26*100,2))</f>
        <v>N/A</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2321</v>
      </c>
      <c r="C28" s="173"/>
      <c r="D28" s="173"/>
      <c r="E28" s="173"/>
      <c r="F28" s="173"/>
      <c r="G28" s="173"/>
      <c r="H28" s="173"/>
      <c r="I28" s="173"/>
      <c r="J28" s="173"/>
      <c r="K28" s="173"/>
      <c r="L28" s="173"/>
      <c r="M28" s="173"/>
      <c r="N28" s="173"/>
      <c r="O28" s="173"/>
      <c r="P28" s="173"/>
      <c r="Q28" s="173"/>
      <c r="R28" s="173"/>
      <c r="S28" s="173"/>
      <c r="T28" s="173"/>
      <c r="U28" s="173"/>
      <c r="V28" s="173"/>
      <c r="W28" s="174"/>
    </row>
    <row r="29" spans="2:27" ht="76.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2322</v>
      </c>
      <c r="C30" s="173"/>
      <c r="D30" s="173"/>
      <c r="E30" s="173"/>
      <c r="F30" s="173"/>
      <c r="G30" s="173"/>
      <c r="H30" s="173"/>
      <c r="I30" s="173"/>
      <c r="J30" s="173"/>
      <c r="K30" s="173"/>
      <c r="L30" s="173"/>
      <c r="M30" s="173"/>
      <c r="N30" s="173"/>
      <c r="O30" s="173"/>
      <c r="P30" s="173"/>
      <c r="Q30" s="173"/>
      <c r="R30" s="173"/>
      <c r="S30" s="173"/>
      <c r="T30" s="173"/>
      <c r="U30" s="173"/>
      <c r="V30" s="173"/>
      <c r="W30" s="174"/>
    </row>
    <row r="31" spans="2:27" ht="46.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2323</v>
      </c>
      <c r="C32" s="173"/>
      <c r="D32" s="173"/>
      <c r="E32" s="173"/>
      <c r="F32" s="173"/>
      <c r="G32" s="173"/>
      <c r="H32" s="173"/>
      <c r="I32" s="173"/>
      <c r="J32" s="173"/>
      <c r="K32" s="173"/>
      <c r="L32" s="173"/>
      <c r="M32" s="173"/>
      <c r="N32" s="173"/>
      <c r="O32" s="173"/>
      <c r="P32" s="173"/>
      <c r="Q32" s="173"/>
      <c r="R32" s="173"/>
      <c r="S32" s="173"/>
      <c r="T32" s="173"/>
      <c r="U32" s="173"/>
      <c r="V32" s="173"/>
      <c r="W32" s="174"/>
    </row>
    <row r="33" spans="2:23" ht="34.5"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420</v>
      </c>
      <c r="D4" s="134" t="s">
        <v>419</v>
      </c>
      <c r="E4" s="134"/>
      <c r="F4" s="134"/>
      <c r="G4" s="134"/>
      <c r="H4" s="135"/>
      <c r="I4" s="16"/>
      <c r="J4" s="136" t="s">
        <v>6</v>
      </c>
      <c r="K4" s="134"/>
      <c r="L4" s="15" t="s">
        <v>449</v>
      </c>
      <c r="M4" s="137" t="s">
        <v>448</v>
      </c>
      <c r="N4" s="137"/>
      <c r="O4" s="137"/>
      <c r="P4" s="137"/>
      <c r="Q4" s="138"/>
      <c r="R4" s="17"/>
      <c r="S4" s="139" t="s">
        <v>2099</v>
      </c>
      <c r="T4" s="140"/>
      <c r="U4" s="140"/>
      <c r="V4" s="141" t="s">
        <v>431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436</v>
      </c>
      <c r="D6" s="143" t="s">
        <v>447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446</v>
      </c>
      <c r="K8" s="24" t="s">
        <v>445</v>
      </c>
      <c r="L8" s="24" t="s">
        <v>444</v>
      </c>
      <c r="M8" s="24" t="s">
        <v>443</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79.25" customHeight="1" thickTop="1" thickBot="1" x14ac:dyDescent="0.25">
      <c r="B10" s="25" t="s">
        <v>21</v>
      </c>
      <c r="C10" s="141" t="s">
        <v>442</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412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441</v>
      </c>
      <c r="C21" s="169"/>
      <c r="D21" s="169"/>
      <c r="E21" s="169"/>
      <c r="F21" s="169"/>
      <c r="G21" s="169"/>
      <c r="H21" s="169"/>
      <c r="I21" s="169"/>
      <c r="J21" s="169"/>
      <c r="K21" s="169"/>
      <c r="L21" s="169"/>
      <c r="M21" s="170" t="s">
        <v>436</v>
      </c>
      <c r="N21" s="170"/>
      <c r="O21" s="170" t="s">
        <v>48</v>
      </c>
      <c r="P21" s="170"/>
      <c r="Q21" s="171" t="s">
        <v>49</v>
      </c>
      <c r="R21" s="171"/>
      <c r="S21" s="33" t="s">
        <v>440</v>
      </c>
      <c r="T21" s="33" t="s">
        <v>439</v>
      </c>
      <c r="U21" s="33" t="s">
        <v>438</v>
      </c>
      <c r="V21" s="33">
        <f>+IF(ISERR(U21/T21*100),"N/A",ROUND(U21/T21*100,2))</f>
        <v>99.2</v>
      </c>
      <c r="W21" s="34">
        <f>+IF(ISERR(U21/S21*100),"N/A",ROUND(U21/S21*100,2))</f>
        <v>99.4</v>
      </c>
    </row>
    <row r="22" spans="2:27" ht="56.25" customHeight="1" thickBot="1" x14ac:dyDescent="0.25">
      <c r="B22" s="168" t="s">
        <v>437</v>
      </c>
      <c r="C22" s="169"/>
      <c r="D22" s="169"/>
      <c r="E22" s="169"/>
      <c r="F22" s="169"/>
      <c r="G22" s="169"/>
      <c r="H22" s="169"/>
      <c r="I22" s="169"/>
      <c r="J22" s="169"/>
      <c r="K22" s="169"/>
      <c r="L22" s="169"/>
      <c r="M22" s="170" t="s">
        <v>436</v>
      </c>
      <c r="N22" s="170"/>
      <c r="O22" s="170" t="s">
        <v>48</v>
      </c>
      <c r="P22" s="170"/>
      <c r="Q22" s="171" t="s">
        <v>49</v>
      </c>
      <c r="R22" s="171"/>
      <c r="S22" s="33" t="s">
        <v>435</v>
      </c>
      <c r="T22" s="33" t="s">
        <v>434</v>
      </c>
      <c r="U22" s="33" t="s">
        <v>433</v>
      </c>
      <c r="V22" s="33">
        <f>+IF(ISERR(U22/T22*100),"N/A",ROUND(U22/T22*100,2))</f>
        <v>92.91</v>
      </c>
      <c r="W22" s="34">
        <f>+IF(ISERR(U22/S22*100),"N/A",ROUND(U22/S22*100,2))</f>
        <v>103.47</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432</v>
      </c>
      <c r="F26" s="40"/>
      <c r="G26" s="40"/>
      <c r="H26" s="41"/>
      <c r="I26" s="41"/>
      <c r="J26" s="41"/>
      <c r="K26" s="41"/>
      <c r="L26" s="41"/>
      <c r="M26" s="41"/>
      <c r="N26" s="41"/>
      <c r="O26" s="41"/>
      <c r="P26" s="42"/>
      <c r="Q26" s="42"/>
      <c r="R26" s="43" t="s">
        <v>431</v>
      </c>
      <c r="S26" s="44" t="s">
        <v>10</v>
      </c>
      <c r="T26" s="42"/>
      <c r="U26" s="44" t="s">
        <v>430</v>
      </c>
      <c r="V26" s="42"/>
      <c r="W26" s="45">
        <f>+IF(ISERR(U26/R26*100),"N/A",ROUND(U26/R26*100,2))</f>
        <v>100</v>
      </c>
    </row>
    <row r="27" spans="2:27" ht="26.25" customHeight="1" thickBot="1" x14ac:dyDescent="0.25">
      <c r="B27" s="189" t="s">
        <v>73</v>
      </c>
      <c r="C27" s="190"/>
      <c r="D27" s="190"/>
      <c r="E27" s="46" t="s">
        <v>432</v>
      </c>
      <c r="F27" s="46"/>
      <c r="G27" s="46"/>
      <c r="H27" s="47"/>
      <c r="I27" s="47"/>
      <c r="J27" s="47"/>
      <c r="K27" s="47"/>
      <c r="L27" s="47"/>
      <c r="M27" s="47"/>
      <c r="N27" s="47"/>
      <c r="O27" s="47"/>
      <c r="P27" s="48"/>
      <c r="Q27" s="48"/>
      <c r="R27" s="49" t="s">
        <v>431</v>
      </c>
      <c r="S27" s="50" t="s">
        <v>430</v>
      </c>
      <c r="T27" s="50">
        <f>+IF(ISERR(S27/R27*100),"N/A",ROUND(S27/R27*100,2))</f>
        <v>100</v>
      </c>
      <c r="U27" s="50" t="s">
        <v>430</v>
      </c>
      <c r="V27" s="50">
        <f>+IF(ISERR(U27/S27*100),"N/A",ROUND(U27/S27*100,2))</f>
        <v>100</v>
      </c>
      <c r="W27" s="51">
        <f>+IF(ISERR(U27/R27*100),"N/A",ROUND(U27/R27*100,2))</f>
        <v>100</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2318</v>
      </c>
      <c r="C29" s="173"/>
      <c r="D29" s="173"/>
      <c r="E29" s="173"/>
      <c r="F29" s="173"/>
      <c r="G29" s="173"/>
      <c r="H29" s="173"/>
      <c r="I29" s="173"/>
      <c r="J29" s="173"/>
      <c r="K29" s="173"/>
      <c r="L29" s="173"/>
      <c r="M29" s="173"/>
      <c r="N29" s="173"/>
      <c r="O29" s="173"/>
      <c r="P29" s="173"/>
      <c r="Q29" s="173"/>
      <c r="R29" s="173"/>
      <c r="S29" s="173"/>
      <c r="T29" s="173"/>
      <c r="U29" s="173"/>
      <c r="V29" s="173"/>
      <c r="W29" s="174"/>
    </row>
    <row r="30" spans="2:27" ht="49.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2319</v>
      </c>
      <c r="C31" s="173"/>
      <c r="D31" s="173"/>
      <c r="E31" s="173"/>
      <c r="F31" s="173"/>
      <c r="G31" s="173"/>
      <c r="H31" s="173"/>
      <c r="I31" s="173"/>
      <c r="J31" s="173"/>
      <c r="K31" s="173"/>
      <c r="L31" s="173"/>
      <c r="M31" s="173"/>
      <c r="N31" s="173"/>
      <c r="O31" s="173"/>
      <c r="P31" s="173"/>
      <c r="Q31" s="173"/>
      <c r="R31" s="173"/>
      <c r="S31" s="173"/>
      <c r="T31" s="173"/>
      <c r="U31" s="173"/>
      <c r="V31" s="173"/>
      <c r="W31" s="174"/>
    </row>
    <row r="32" spans="2:27" ht="96.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2320</v>
      </c>
      <c r="C33" s="173"/>
      <c r="D33" s="173"/>
      <c r="E33" s="173"/>
      <c r="F33" s="173"/>
      <c r="G33" s="173"/>
      <c r="H33" s="173"/>
      <c r="I33" s="173"/>
      <c r="J33" s="173"/>
      <c r="K33" s="173"/>
      <c r="L33" s="173"/>
      <c r="M33" s="173"/>
      <c r="N33" s="173"/>
      <c r="O33" s="173"/>
      <c r="P33" s="173"/>
      <c r="Q33" s="173"/>
      <c r="R33" s="173"/>
      <c r="S33" s="173"/>
      <c r="T33" s="173"/>
      <c r="U33" s="173"/>
      <c r="V33" s="173"/>
      <c r="W33" s="174"/>
    </row>
    <row r="34" spans="2:23" ht="63"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420</v>
      </c>
      <c r="D4" s="134" t="s">
        <v>419</v>
      </c>
      <c r="E4" s="134"/>
      <c r="F4" s="134"/>
      <c r="G4" s="134"/>
      <c r="H4" s="135"/>
      <c r="I4" s="16"/>
      <c r="J4" s="136" t="s">
        <v>6</v>
      </c>
      <c r="K4" s="134"/>
      <c r="L4" s="15" t="s">
        <v>457</v>
      </c>
      <c r="M4" s="137" t="s">
        <v>456</v>
      </c>
      <c r="N4" s="137"/>
      <c r="O4" s="137"/>
      <c r="P4" s="137"/>
      <c r="Q4" s="138"/>
      <c r="R4" s="17"/>
      <c r="S4" s="139" t="s">
        <v>2099</v>
      </c>
      <c r="T4" s="140"/>
      <c r="U4" s="140"/>
      <c r="V4" s="141" t="s">
        <v>455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10</v>
      </c>
      <c r="D6" s="143" t="s">
        <v>10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454</v>
      </c>
      <c r="M8" s="24" t="s">
        <v>453</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43.25" customHeight="1" thickTop="1" thickBot="1" x14ac:dyDescent="0.25">
      <c r="B10" s="25" t="s">
        <v>21</v>
      </c>
      <c r="C10" s="141" t="s">
        <v>452</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412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451</v>
      </c>
      <c r="C21" s="169"/>
      <c r="D21" s="169"/>
      <c r="E21" s="169"/>
      <c r="F21" s="169"/>
      <c r="G21" s="169"/>
      <c r="H21" s="169"/>
      <c r="I21" s="169"/>
      <c r="J21" s="169"/>
      <c r="K21" s="169"/>
      <c r="L21" s="169"/>
      <c r="M21" s="170" t="s">
        <v>436</v>
      </c>
      <c r="N21" s="170"/>
      <c r="O21" s="170" t="s">
        <v>48</v>
      </c>
      <c r="P21" s="170"/>
      <c r="Q21" s="171" t="s">
        <v>237</v>
      </c>
      <c r="R21" s="171"/>
      <c r="S21" s="33" t="s">
        <v>50</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432</v>
      </c>
      <c r="F25" s="40"/>
      <c r="G25" s="40"/>
      <c r="H25" s="41"/>
      <c r="I25" s="41"/>
      <c r="J25" s="41"/>
      <c r="K25" s="41"/>
      <c r="L25" s="41"/>
      <c r="M25" s="41"/>
      <c r="N25" s="41"/>
      <c r="O25" s="41"/>
      <c r="P25" s="42"/>
      <c r="Q25" s="42"/>
      <c r="R25" s="43" t="s">
        <v>450</v>
      </c>
      <c r="S25" s="44" t="s">
        <v>10</v>
      </c>
      <c r="T25" s="42"/>
      <c r="U25" s="44" t="s">
        <v>90</v>
      </c>
      <c r="V25" s="42"/>
      <c r="W25" s="45">
        <f>+IF(ISERR(U25/R25*100),"N/A",ROUND(U25/R25*100,2))</f>
        <v>0</v>
      </c>
    </row>
    <row r="26" spans="2:27" ht="26.25" customHeight="1" thickBot="1" x14ac:dyDescent="0.25">
      <c r="B26" s="189" t="s">
        <v>73</v>
      </c>
      <c r="C26" s="190"/>
      <c r="D26" s="190"/>
      <c r="E26" s="46" t="s">
        <v>432</v>
      </c>
      <c r="F26" s="46"/>
      <c r="G26" s="46"/>
      <c r="H26" s="47"/>
      <c r="I26" s="47"/>
      <c r="J26" s="47"/>
      <c r="K26" s="47"/>
      <c r="L26" s="47"/>
      <c r="M26" s="47"/>
      <c r="N26" s="47"/>
      <c r="O26" s="47"/>
      <c r="P26" s="48"/>
      <c r="Q26" s="48"/>
      <c r="R26" s="49" t="s">
        <v>90</v>
      </c>
      <c r="S26" s="50" t="s">
        <v>90</v>
      </c>
      <c r="T26" s="50" t="str">
        <f>+IF(ISERR(S26/R26*100),"N/A",ROUND(S26/R26*100,2))</f>
        <v>N/A</v>
      </c>
      <c r="U26" s="50" t="s">
        <v>90</v>
      </c>
      <c r="V26" s="50" t="str">
        <f>+IF(ISERR(U26/S26*100),"N/A",ROUND(U26/S26*100,2))</f>
        <v>N/A</v>
      </c>
      <c r="W26" s="51" t="str">
        <f>+IF(ISERR(U26/R26*100),"N/A",ROUND(U26/R26*100,2))</f>
        <v>N/A</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2315</v>
      </c>
      <c r="C28" s="173"/>
      <c r="D28" s="173"/>
      <c r="E28" s="173"/>
      <c r="F28" s="173"/>
      <c r="G28" s="173"/>
      <c r="H28" s="173"/>
      <c r="I28" s="173"/>
      <c r="J28" s="173"/>
      <c r="K28" s="173"/>
      <c r="L28" s="173"/>
      <c r="M28" s="173"/>
      <c r="N28" s="173"/>
      <c r="O28" s="173"/>
      <c r="P28" s="173"/>
      <c r="Q28" s="173"/>
      <c r="R28" s="173"/>
      <c r="S28" s="173"/>
      <c r="T28" s="173"/>
      <c r="U28" s="173"/>
      <c r="V28" s="173"/>
      <c r="W28" s="174"/>
    </row>
    <row r="29" spans="2:27" ht="79.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2316</v>
      </c>
      <c r="C30" s="173"/>
      <c r="D30" s="173"/>
      <c r="E30" s="173"/>
      <c r="F30" s="173"/>
      <c r="G30" s="173"/>
      <c r="H30" s="173"/>
      <c r="I30" s="173"/>
      <c r="J30" s="173"/>
      <c r="K30" s="173"/>
      <c r="L30" s="173"/>
      <c r="M30" s="173"/>
      <c r="N30" s="173"/>
      <c r="O30" s="173"/>
      <c r="P30" s="173"/>
      <c r="Q30" s="173"/>
      <c r="R30" s="173"/>
      <c r="S30" s="173"/>
      <c r="T30" s="173"/>
      <c r="U30" s="173"/>
      <c r="V30" s="173"/>
      <c r="W30" s="174"/>
    </row>
    <row r="31" spans="2:27" ht="4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2317</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487</v>
      </c>
      <c r="M4" s="137" t="s">
        <v>486</v>
      </c>
      <c r="N4" s="137"/>
      <c r="O4" s="137"/>
      <c r="P4" s="137"/>
      <c r="Q4" s="138"/>
      <c r="R4" s="17"/>
      <c r="S4" s="139" t="s">
        <v>2099</v>
      </c>
      <c r="T4" s="140"/>
      <c r="U4" s="140"/>
      <c r="V4" s="141" t="s">
        <v>485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475</v>
      </c>
      <c r="D6" s="143" t="s">
        <v>484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466</v>
      </c>
      <c r="D7" s="131" t="s">
        <v>483</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482</v>
      </c>
      <c r="K8" s="24" t="s">
        <v>481</v>
      </c>
      <c r="L8" s="24" t="s">
        <v>480</v>
      </c>
      <c r="M8" s="24" t="s">
        <v>479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478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477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476</v>
      </c>
      <c r="C21" s="169"/>
      <c r="D21" s="169"/>
      <c r="E21" s="169"/>
      <c r="F21" s="169"/>
      <c r="G21" s="169"/>
      <c r="H21" s="169"/>
      <c r="I21" s="169"/>
      <c r="J21" s="169"/>
      <c r="K21" s="169"/>
      <c r="L21" s="169"/>
      <c r="M21" s="170" t="s">
        <v>475</v>
      </c>
      <c r="N21" s="170"/>
      <c r="O21" s="170" t="s">
        <v>48</v>
      </c>
      <c r="P21" s="170"/>
      <c r="Q21" s="171" t="s">
        <v>49</v>
      </c>
      <c r="R21" s="171"/>
      <c r="S21" s="33" t="s">
        <v>474</v>
      </c>
      <c r="T21" s="33" t="s">
        <v>474</v>
      </c>
      <c r="U21" s="33" t="s">
        <v>422</v>
      </c>
      <c r="V21" s="33">
        <f>+IF(ISERR(U21/T21*100),"N/A",ROUND(U21/T21*100,2))</f>
        <v>100.39</v>
      </c>
      <c r="W21" s="34">
        <f>+IF(ISERR(U21/S21*100),"N/A",ROUND(U21/S21*100,2))</f>
        <v>100.39</v>
      </c>
    </row>
    <row r="22" spans="2:27" ht="56.25" customHeight="1" x14ac:dyDescent="0.2">
      <c r="B22" s="168" t="s">
        <v>473</v>
      </c>
      <c r="C22" s="169"/>
      <c r="D22" s="169"/>
      <c r="E22" s="169"/>
      <c r="F22" s="169"/>
      <c r="G22" s="169"/>
      <c r="H22" s="169"/>
      <c r="I22" s="169"/>
      <c r="J22" s="169"/>
      <c r="K22" s="169"/>
      <c r="L22" s="169"/>
      <c r="M22" s="170" t="s">
        <v>466</v>
      </c>
      <c r="N22" s="170"/>
      <c r="O22" s="170" t="s">
        <v>48</v>
      </c>
      <c r="P22" s="170"/>
      <c r="Q22" s="171" t="s">
        <v>49</v>
      </c>
      <c r="R22" s="171"/>
      <c r="S22" s="33" t="s">
        <v>157</v>
      </c>
      <c r="T22" s="33" t="s">
        <v>102</v>
      </c>
      <c r="U22" s="33" t="s">
        <v>422</v>
      </c>
      <c r="V22" s="33">
        <f>+IF(ISERR(U22/T22*100),"N/A",ROUND(U22/T22*100,2))</f>
        <v>65</v>
      </c>
      <c r="W22" s="34">
        <f>+IF(ISERR(U22/S22*100),"N/A",ROUND(U22/S22*100,2))</f>
        <v>104</v>
      </c>
    </row>
    <row r="23" spans="2:27" ht="56.25" customHeight="1" x14ac:dyDescent="0.2">
      <c r="B23" s="168" t="s">
        <v>472</v>
      </c>
      <c r="C23" s="169"/>
      <c r="D23" s="169"/>
      <c r="E23" s="169"/>
      <c r="F23" s="169"/>
      <c r="G23" s="169"/>
      <c r="H23" s="169"/>
      <c r="I23" s="169"/>
      <c r="J23" s="169"/>
      <c r="K23" s="169"/>
      <c r="L23" s="169"/>
      <c r="M23" s="170" t="s">
        <v>466</v>
      </c>
      <c r="N23" s="170"/>
      <c r="O23" s="170" t="s">
        <v>48</v>
      </c>
      <c r="P23" s="170"/>
      <c r="Q23" s="171" t="s">
        <v>49</v>
      </c>
      <c r="R23" s="171"/>
      <c r="S23" s="33" t="s">
        <v>50</v>
      </c>
      <c r="T23" s="33" t="s">
        <v>471</v>
      </c>
      <c r="U23" s="33" t="s">
        <v>470</v>
      </c>
      <c r="V23" s="33">
        <f>+IF(ISERR(U23/T23*100),"N/A",ROUND(U23/T23*100,2))</f>
        <v>44.09</v>
      </c>
      <c r="W23" s="34">
        <f>+IF(ISERR(U23/S23*100),"N/A",ROUND(U23/S23*100,2))</f>
        <v>34.700000000000003</v>
      </c>
    </row>
    <row r="24" spans="2:27" ht="56.25" customHeight="1" x14ac:dyDescent="0.2">
      <c r="B24" s="168" t="s">
        <v>469</v>
      </c>
      <c r="C24" s="169"/>
      <c r="D24" s="169"/>
      <c r="E24" s="169"/>
      <c r="F24" s="169"/>
      <c r="G24" s="169"/>
      <c r="H24" s="169"/>
      <c r="I24" s="169"/>
      <c r="J24" s="169"/>
      <c r="K24" s="169"/>
      <c r="L24" s="169"/>
      <c r="M24" s="170" t="s">
        <v>466</v>
      </c>
      <c r="N24" s="170"/>
      <c r="O24" s="170" t="s">
        <v>48</v>
      </c>
      <c r="P24" s="170"/>
      <c r="Q24" s="171" t="s">
        <v>49</v>
      </c>
      <c r="R24" s="171"/>
      <c r="S24" s="33" t="s">
        <v>50</v>
      </c>
      <c r="T24" s="33" t="s">
        <v>240</v>
      </c>
      <c r="U24" s="33" t="s">
        <v>468</v>
      </c>
      <c r="V24" s="33">
        <f>+IF(ISERR(U24/T24*100),"N/A",ROUND(U24/T24*100,2))</f>
        <v>32.25</v>
      </c>
      <c r="W24" s="34">
        <f>+IF(ISERR(U24/S24*100),"N/A",ROUND(U24/S24*100,2))</f>
        <v>22.9</v>
      </c>
    </row>
    <row r="25" spans="2:27" ht="56.25" customHeight="1" thickBot="1" x14ac:dyDescent="0.25">
      <c r="B25" s="168" t="s">
        <v>467</v>
      </c>
      <c r="C25" s="169"/>
      <c r="D25" s="169"/>
      <c r="E25" s="169"/>
      <c r="F25" s="169"/>
      <c r="G25" s="169"/>
      <c r="H25" s="169"/>
      <c r="I25" s="169"/>
      <c r="J25" s="169"/>
      <c r="K25" s="169"/>
      <c r="L25" s="169"/>
      <c r="M25" s="170" t="s">
        <v>466</v>
      </c>
      <c r="N25" s="170"/>
      <c r="O25" s="170" t="s">
        <v>48</v>
      </c>
      <c r="P25" s="170"/>
      <c r="Q25" s="171" t="s">
        <v>49</v>
      </c>
      <c r="R25" s="171"/>
      <c r="S25" s="33" t="s">
        <v>50</v>
      </c>
      <c r="T25" s="33" t="s">
        <v>465</v>
      </c>
      <c r="U25" s="33" t="s">
        <v>464</v>
      </c>
      <c r="V25" s="33">
        <f>+IF(ISERR(U25/T25*100),"N/A",ROUND(U25/T25*100,2))</f>
        <v>71.47</v>
      </c>
      <c r="W25" s="34">
        <f>+IF(ISERR(U25/S25*100),"N/A",ROUND(U25/S25*100,2))</f>
        <v>48.6</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463</v>
      </c>
      <c r="F29" s="40"/>
      <c r="G29" s="40"/>
      <c r="H29" s="41"/>
      <c r="I29" s="41"/>
      <c r="J29" s="41"/>
      <c r="K29" s="41"/>
      <c r="L29" s="41"/>
      <c r="M29" s="41"/>
      <c r="N29" s="41"/>
      <c r="O29" s="41"/>
      <c r="P29" s="42"/>
      <c r="Q29" s="42"/>
      <c r="R29" s="43" t="s">
        <v>462</v>
      </c>
      <c r="S29" s="44" t="s">
        <v>10</v>
      </c>
      <c r="T29" s="42"/>
      <c r="U29" s="44" t="s">
        <v>460</v>
      </c>
      <c r="V29" s="42"/>
      <c r="W29" s="45">
        <f>+IF(ISERR(U29/R29*100),"N/A",ROUND(U29/R29*100,2))</f>
        <v>76.959999999999994</v>
      </c>
    </row>
    <row r="30" spans="2:27" ht="26.25" customHeight="1" x14ac:dyDescent="0.2">
      <c r="B30" s="189" t="s">
        <v>73</v>
      </c>
      <c r="C30" s="190"/>
      <c r="D30" s="190"/>
      <c r="E30" s="46" t="s">
        <v>463</v>
      </c>
      <c r="F30" s="46"/>
      <c r="G30" s="46"/>
      <c r="H30" s="47"/>
      <c r="I30" s="47"/>
      <c r="J30" s="47"/>
      <c r="K30" s="47"/>
      <c r="L30" s="47"/>
      <c r="M30" s="47"/>
      <c r="N30" s="47"/>
      <c r="O30" s="47"/>
      <c r="P30" s="48"/>
      <c r="Q30" s="48"/>
      <c r="R30" s="49" t="s">
        <v>462</v>
      </c>
      <c r="S30" s="50" t="s">
        <v>461</v>
      </c>
      <c r="T30" s="50">
        <f>+IF(ISERR(S30/R30*100),"N/A",ROUND(S30/R30*100,2))</f>
        <v>85.35</v>
      </c>
      <c r="U30" s="50" t="s">
        <v>460</v>
      </c>
      <c r="V30" s="50">
        <f>+IF(ISERR(U30/S30*100),"N/A",ROUND(U30/S30*100,2))</f>
        <v>90.16</v>
      </c>
      <c r="W30" s="51">
        <f>+IF(ISERR(U30/R30*100),"N/A",ROUND(U30/R30*100,2))</f>
        <v>76.959999999999994</v>
      </c>
    </row>
    <row r="31" spans="2:27" ht="23.25" customHeight="1" thickBot="1" x14ac:dyDescent="0.25">
      <c r="B31" s="187" t="s">
        <v>69</v>
      </c>
      <c r="C31" s="188"/>
      <c r="D31" s="188"/>
      <c r="E31" s="40" t="s">
        <v>459</v>
      </c>
      <c r="F31" s="40"/>
      <c r="G31" s="40"/>
      <c r="H31" s="41"/>
      <c r="I31" s="41"/>
      <c r="J31" s="41"/>
      <c r="K31" s="41"/>
      <c r="L31" s="41"/>
      <c r="M31" s="41"/>
      <c r="N31" s="41"/>
      <c r="O31" s="41"/>
      <c r="P31" s="42"/>
      <c r="Q31" s="42"/>
      <c r="R31" s="43" t="s">
        <v>407</v>
      </c>
      <c r="S31" s="44" t="s">
        <v>10</v>
      </c>
      <c r="T31" s="42"/>
      <c r="U31" s="44" t="s">
        <v>109</v>
      </c>
      <c r="V31" s="42"/>
      <c r="W31" s="45">
        <f>+IF(ISERR(U31/R31*100),"N/A",ROUND(U31/R31*100,2))</f>
        <v>61.62</v>
      </c>
    </row>
    <row r="32" spans="2:27" ht="26.25" customHeight="1" thickBot="1" x14ac:dyDescent="0.25">
      <c r="B32" s="189" t="s">
        <v>73</v>
      </c>
      <c r="C32" s="190"/>
      <c r="D32" s="190"/>
      <c r="E32" s="46" t="s">
        <v>459</v>
      </c>
      <c r="F32" s="46"/>
      <c r="G32" s="46"/>
      <c r="H32" s="47"/>
      <c r="I32" s="47"/>
      <c r="J32" s="47"/>
      <c r="K32" s="47"/>
      <c r="L32" s="47"/>
      <c r="M32" s="47"/>
      <c r="N32" s="47"/>
      <c r="O32" s="47"/>
      <c r="P32" s="48"/>
      <c r="Q32" s="48"/>
      <c r="R32" s="49" t="s">
        <v>418</v>
      </c>
      <c r="S32" s="50" t="s">
        <v>458</v>
      </c>
      <c r="T32" s="50">
        <f>+IF(ISERR(S32/R32*100),"N/A",ROUND(S32/R32*100,2))</f>
        <v>71.67</v>
      </c>
      <c r="U32" s="50" t="s">
        <v>109</v>
      </c>
      <c r="V32" s="50">
        <f>+IF(ISERR(U32/S32*100),"N/A",ROUND(U32/S32*100,2))</f>
        <v>88.37</v>
      </c>
      <c r="W32" s="51">
        <f>+IF(ISERR(U32/R32*100),"N/A",ROUND(U32/R32*100,2))</f>
        <v>63.33</v>
      </c>
    </row>
    <row r="33" spans="2:23" ht="22.5" customHeight="1" thickTop="1" thickBot="1" x14ac:dyDescent="0.25">
      <c r="B33" s="9" t="s">
        <v>76</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x14ac:dyDescent="0.2">
      <c r="B34" s="172" t="s">
        <v>2312</v>
      </c>
      <c r="C34" s="173"/>
      <c r="D34" s="173"/>
      <c r="E34" s="173"/>
      <c r="F34" s="173"/>
      <c r="G34" s="173"/>
      <c r="H34" s="173"/>
      <c r="I34" s="173"/>
      <c r="J34" s="173"/>
      <c r="K34" s="173"/>
      <c r="L34" s="173"/>
      <c r="M34" s="173"/>
      <c r="N34" s="173"/>
      <c r="O34" s="173"/>
      <c r="P34" s="173"/>
      <c r="Q34" s="173"/>
      <c r="R34" s="173"/>
      <c r="S34" s="173"/>
      <c r="T34" s="173"/>
      <c r="U34" s="173"/>
      <c r="V34" s="173"/>
      <c r="W34" s="174"/>
    </row>
    <row r="35" spans="2:23" ht="87"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2313</v>
      </c>
      <c r="C36" s="173"/>
      <c r="D36" s="173"/>
      <c r="E36" s="173"/>
      <c r="F36" s="173"/>
      <c r="G36" s="173"/>
      <c r="H36" s="173"/>
      <c r="I36" s="173"/>
      <c r="J36" s="173"/>
      <c r="K36" s="173"/>
      <c r="L36" s="173"/>
      <c r="M36" s="173"/>
      <c r="N36" s="173"/>
      <c r="O36" s="173"/>
      <c r="P36" s="173"/>
      <c r="Q36" s="173"/>
      <c r="R36" s="173"/>
      <c r="S36" s="173"/>
      <c r="T36" s="173"/>
      <c r="U36" s="173"/>
      <c r="V36" s="173"/>
      <c r="W36" s="174"/>
    </row>
    <row r="37" spans="2:23" ht="165" customHeight="1" thickBot="1" x14ac:dyDescent="0.25">
      <c r="B37" s="175"/>
      <c r="C37" s="176"/>
      <c r="D37" s="176"/>
      <c r="E37" s="176"/>
      <c r="F37" s="176"/>
      <c r="G37" s="176"/>
      <c r="H37" s="176"/>
      <c r="I37" s="176"/>
      <c r="J37" s="176"/>
      <c r="K37" s="176"/>
      <c r="L37" s="176"/>
      <c r="M37" s="176"/>
      <c r="N37" s="176"/>
      <c r="O37" s="176"/>
      <c r="P37" s="176"/>
      <c r="Q37" s="176"/>
      <c r="R37" s="176"/>
      <c r="S37" s="176"/>
      <c r="T37" s="176"/>
      <c r="U37" s="176"/>
      <c r="V37" s="176"/>
      <c r="W37" s="177"/>
    </row>
    <row r="38" spans="2:23" ht="37.5" customHeight="1" thickTop="1" x14ac:dyDescent="0.2">
      <c r="B38" s="172" t="s">
        <v>2314</v>
      </c>
      <c r="C38" s="173"/>
      <c r="D38" s="173"/>
      <c r="E38" s="173"/>
      <c r="F38" s="173"/>
      <c r="G38" s="173"/>
      <c r="H38" s="173"/>
      <c r="I38" s="173"/>
      <c r="J38" s="173"/>
      <c r="K38" s="173"/>
      <c r="L38" s="173"/>
      <c r="M38" s="173"/>
      <c r="N38" s="173"/>
      <c r="O38" s="173"/>
      <c r="P38" s="173"/>
      <c r="Q38" s="173"/>
      <c r="R38" s="173"/>
      <c r="S38" s="173"/>
      <c r="T38" s="173"/>
      <c r="U38" s="173"/>
      <c r="V38" s="173"/>
      <c r="W38" s="174"/>
    </row>
    <row r="39" spans="2:23" ht="67.5" customHeight="1" thickBot="1" x14ac:dyDescent="0.25">
      <c r="B39" s="178"/>
      <c r="C39" s="179"/>
      <c r="D39" s="179"/>
      <c r="E39" s="179"/>
      <c r="F39" s="179"/>
      <c r="G39" s="179"/>
      <c r="H39" s="179"/>
      <c r="I39" s="179"/>
      <c r="J39" s="179"/>
      <c r="K39" s="179"/>
      <c r="L39" s="179"/>
      <c r="M39" s="179"/>
      <c r="N39" s="179"/>
      <c r="O39" s="179"/>
      <c r="P39" s="179"/>
      <c r="Q39" s="179"/>
      <c r="R39" s="179"/>
      <c r="S39" s="179"/>
      <c r="T39" s="179"/>
      <c r="U39" s="179"/>
      <c r="V39" s="179"/>
      <c r="W39" s="180"/>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506</v>
      </c>
      <c r="M4" s="137" t="s">
        <v>505</v>
      </c>
      <c r="N4" s="137"/>
      <c r="O4" s="137"/>
      <c r="P4" s="137"/>
      <c r="Q4" s="138"/>
      <c r="R4" s="17"/>
      <c r="S4" s="139" t="s">
        <v>2099</v>
      </c>
      <c r="T4" s="140"/>
      <c r="U4" s="140"/>
      <c r="V4" s="141" t="s">
        <v>504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475</v>
      </c>
      <c r="D6" s="143" t="s">
        <v>484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503</v>
      </c>
      <c r="K8" s="24" t="s">
        <v>502</v>
      </c>
      <c r="L8" s="24" t="s">
        <v>501</v>
      </c>
      <c r="M8" s="24" t="s">
        <v>500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499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498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497</v>
      </c>
      <c r="C21" s="169"/>
      <c r="D21" s="169"/>
      <c r="E21" s="169"/>
      <c r="F21" s="169"/>
      <c r="G21" s="169"/>
      <c r="H21" s="169"/>
      <c r="I21" s="169"/>
      <c r="J21" s="169"/>
      <c r="K21" s="169"/>
      <c r="L21" s="169"/>
      <c r="M21" s="170" t="s">
        <v>475</v>
      </c>
      <c r="N21" s="170"/>
      <c r="O21" s="170" t="s">
        <v>48</v>
      </c>
      <c r="P21" s="170"/>
      <c r="Q21" s="171" t="s">
        <v>49</v>
      </c>
      <c r="R21" s="171"/>
      <c r="S21" s="33" t="s">
        <v>50</v>
      </c>
      <c r="T21" s="33" t="s">
        <v>496</v>
      </c>
      <c r="U21" s="33" t="s">
        <v>495</v>
      </c>
      <c r="V21" s="33">
        <f>+IF(ISERR(U21/T21*100),"N/A",ROUND(U21/T21*100,2))</f>
        <v>76.88</v>
      </c>
      <c r="W21" s="34">
        <f>+IF(ISERR(U21/S21*100),"N/A",ROUND(U21/S21*100,2))</f>
        <v>64.5</v>
      </c>
    </row>
    <row r="22" spans="2:27" ht="56.25" customHeight="1" thickBot="1" x14ac:dyDescent="0.25">
      <c r="B22" s="168" t="s">
        <v>494</v>
      </c>
      <c r="C22" s="169"/>
      <c r="D22" s="169"/>
      <c r="E22" s="169"/>
      <c r="F22" s="169"/>
      <c r="G22" s="169"/>
      <c r="H22" s="169"/>
      <c r="I22" s="169"/>
      <c r="J22" s="169"/>
      <c r="K22" s="169"/>
      <c r="L22" s="169"/>
      <c r="M22" s="170" t="s">
        <v>475</v>
      </c>
      <c r="N22" s="170"/>
      <c r="O22" s="170" t="s">
        <v>48</v>
      </c>
      <c r="P22" s="170"/>
      <c r="Q22" s="171" t="s">
        <v>49</v>
      </c>
      <c r="R22" s="171"/>
      <c r="S22" s="33" t="s">
        <v>180</v>
      </c>
      <c r="T22" s="33" t="s">
        <v>180</v>
      </c>
      <c r="U22" s="33" t="s">
        <v>493</v>
      </c>
      <c r="V22" s="33">
        <f>+IF(ISERR(U22/T22*100),"N/A",ROUND(U22/T22*100,2))</f>
        <v>100.53</v>
      </c>
      <c r="W22" s="34">
        <f>+IF(ISERR(U22/S22*100),"N/A",ROUND(U22/S22*100,2))</f>
        <v>100.53</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463</v>
      </c>
      <c r="F26" s="40"/>
      <c r="G26" s="40"/>
      <c r="H26" s="41"/>
      <c r="I26" s="41"/>
      <c r="J26" s="41"/>
      <c r="K26" s="41"/>
      <c r="L26" s="41"/>
      <c r="M26" s="41"/>
      <c r="N26" s="41"/>
      <c r="O26" s="41"/>
      <c r="P26" s="42"/>
      <c r="Q26" s="42"/>
      <c r="R26" s="43" t="s">
        <v>492</v>
      </c>
      <c r="S26" s="44" t="s">
        <v>10</v>
      </c>
      <c r="T26" s="42"/>
      <c r="U26" s="44" t="s">
        <v>490</v>
      </c>
      <c r="V26" s="42"/>
      <c r="W26" s="45">
        <f>+IF(ISERR(U26/R26*100),"N/A",ROUND(U26/R26*100,2))</f>
        <v>76.97</v>
      </c>
    </row>
    <row r="27" spans="2:27" ht="26.25" customHeight="1" thickBot="1" x14ac:dyDescent="0.25">
      <c r="B27" s="189" t="s">
        <v>73</v>
      </c>
      <c r="C27" s="190"/>
      <c r="D27" s="190"/>
      <c r="E27" s="46" t="s">
        <v>463</v>
      </c>
      <c r="F27" s="46"/>
      <c r="G27" s="46"/>
      <c r="H27" s="47"/>
      <c r="I27" s="47"/>
      <c r="J27" s="47"/>
      <c r="K27" s="47"/>
      <c r="L27" s="47"/>
      <c r="M27" s="47"/>
      <c r="N27" s="47"/>
      <c r="O27" s="47"/>
      <c r="P27" s="48"/>
      <c r="Q27" s="48"/>
      <c r="R27" s="49" t="s">
        <v>492</v>
      </c>
      <c r="S27" s="50" t="s">
        <v>491</v>
      </c>
      <c r="T27" s="50">
        <f>+IF(ISERR(S27/R27*100),"N/A",ROUND(S27/R27*100,2))</f>
        <v>85.35</v>
      </c>
      <c r="U27" s="50" t="s">
        <v>490</v>
      </c>
      <c r="V27" s="50">
        <f>+IF(ISERR(U27/S27*100),"N/A",ROUND(U27/S27*100,2))</f>
        <v>90.18</v>
      </c>
      <c r="W27" s="51">
        <f>+IF(ISERR(U27/R27*100),"N/A",ROUND(U27/R27*100,2))</f>
        <v>76.97</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2309</v>
      </c>
      <c r="C29" s="173"/>
      <c r="D29" s="173"/>
      <c r="E29" s="173"/>
      <c r="F29" s="173"/>
      <c r="G29" s="173"/>
      <c r="H29" s="173"/>
      <c r="I29" s="173"/>
      <c r="J29" s="173"/>
      <c r="K29" s="173"/>
      <c r="L29" s="173"/>
      <c r="M29" s="173"/>
      <c r="N29" s="173"/>
      <c r="O29" s="173"/>
      <c r="P29" s="173"/>
      <c r="Q29" s="173"/>
      <c r="R29" s="173"/>
      <c r="S29" s="173"/>
      <c r="T29" s="173"/>
      <c r="U29" s="173"/>
      <c r="V29" s="173"/>
      <c r="W29" s="174"/>
    </row>
    <row r="30" spans="2:27" ht="1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2310</v>
      </c>
      <c r="C31" s="173"/>
      <c r="D31" s="173"/>
      <c r="E31" s="173"/>
      <c r="F31" s="173"/>
      <c r="G31" s="173"/>
      <c r="H31" s="173"/>
      <c r="I31" s="173"/>
      <c r="J31" s="173"/>
      <c r="K31" s="173"/>
      <c r="L31" s="173"/>
      <c r="M31" s="173"/>
      <c r="N31" s="173"/>
      <c r="O31" s="173"/>
      <c r="P31" s="173"/>
      <c r="Q31" s="173"/>
      <c r="R31" s="173"/>
      <c r="S31" s="173"/>
      <c r="T31" s="173"/>
      <c r="U31" s="173"/>
      <c r="V31" s="173"/>
      <c r="W31" s="174"/>
    </row>
    <row r="32" spans="2:27" ht="9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2311</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0.75"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523</v>
      </c>
      <c r="M4" s="137" t="s">
        <v>522</v>
      </c>
      <c r="N4" s="137"/>
      <c r="O4" s="137"/>
      <c r="P4" s="137"/>
      <c r="Q4" s="138"/>
      <c r="R4" s="17"/>
      <c r="S4" s="139" t="s">
        <v>2099</v>
      </c>
      <c r="T4" s="140"/>
      <c r="U4" s="140"/>
      <c r="V4" s="141" t="s">
        <v>521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514</v>
      </c>
      <c r="D6" s="143" t="s">
        <v>520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519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518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517</v>
      </c>
      <c r="C21" s="169"/>
      <c r="D21" s="169"/>
      <c r="E21" s="169"/>
      <c r="F21" s="169"/>
      <c r="G21" s="169"/>
      <c r="H21" s="169"/>
      <c r="I21" s="169"/>
      <c r="J21" s="169"/>
      <c r="K21" s="169"/>
      <c r="L21" s="169"/>
      <c r="M21" s="170" t="s">
        <v>514</v>
      </c>
      <c r="N21" s="170"/>
      <c r="O21" s="170" t="s">
        <v>516</v>
      </c>
      <c r="P21" s="170"/>
      <c r="Q21" s="171" t="s">
        <v>68</v>
      </c>
      <c r="R21" s="171"/>
      <c r="S21" s="33" t="s">
        <v>62</v>
      </c>
      <c r="T21" s="33" t="s">
        <v>87</v>
      </c>
      <c r="U21" s="33" t="s">
        <v>87</v>
      </c>
      <c r="V21" s="33" t="str">
        <f>+IF(ISERR(U21/T21*100),"N/A",ROUND(U21/T21*100,2))</f>
        <v>N/A</v>
      </c>
      <c r="W21" s="34" t="str">
        <f>+IF(ISERR(U21/S21*100),"N/A",ROUND(U21/S21*100,2))</f>
        <v>N/A</v>
      </c>
    </row>
    <row r="22" spans="2:27" ht="56.25" customHeight="1" thickBot="1" x14ac:dyDescent="0.25">
      <c r="B22" s="168" t="s">
        <v>515</v>
      </c>
      <c r="C22" s="169"/>
      <c r="D22" s="169"/>
      <c r="E22" s="169"/>
      <c r="F22" s="169"/>
      <c r="G22" s="169"/>
      <c r="H22" s="169"/>
      <c r="I22" s="169"/>
      <c r="J22" s="169"/>
      <c r="K22" s="169"/>
      <c r="L22" s="169"/>
      <c r="M22" s="170" t="s">
        <v>514</v>
      </c>
      <c r="N22" s="170"/>
      <c r="O22" s="170" t="s">
        <v>513</v>
      </c>
      <c r="P22" s="170"/>
      <c r="Q22" s="171" t="s">
        <v>49</v>
      </c>
      <c r="R22" s="171"/>
      <c r="S22" s="33" t="s">
        <v>50</v>
      </c>
      <c r="T22" s="33" t="s">
        <v>512</v>
      </c>
      <c r="U22" s="33" t="s">
        <v>512</v>
      </c>
      <c r="V22" s="33">
        <f>+IF(ISERR(U22/T22*100),"N/A",ROUND(U22/T22*100,2))</f>
        <v>100</v>
      </c>
      <c r="W22" s="34">
        <f>+IF(ISERR(U22/S22*100),"N/A",ROUND(U22/S22*100,2))</f>
        <v>30.8</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510</v>
      </c>
      <c r="F26" s="40"/>
      <c r="G26" s="40"/>
      <c r="H26" s="41"/>
      <c r="I26" s="41"/>
      <c r="J26" s="41"/>
      <c r="K26" s="41"/>
      <c r="L26" s="41"/>
      <c r="M26" s="41"/>
      <c r="N26" s="41"/>
      <c r="O26" s="41"/>
      <c r="P26" s="42"/>
      <c r="Q26" s="42"/>
      <c r="R26" s="43" t="s">
        <v>511</v>
      </c>
      <c r="S26" s="44" t="s">
        <v>10</v>
      </c>
      <c r="T26" s="42"/>
      <c r="U26" s="44" t="s">
        <v>507</v>
      </c>
      <c r="V26" s="42"/>
      <c r="W26" s="45">
        <f>+IF(ISERR(U26/R26*100),"N/A",ROUND(U26/R26*100,2))</f>
        <v>4.58</v>
      </c>
    </row>
    <row r="27" spans="2:27" ht="26.25" customHeight="1" thickBot="1" x14ac:dyDescent="0.25">
      <c r="B27" s="189" t="s">
        <v>73</v>
      </c>
      <c r="C27" s="190"/>
      <c r="D27" s="190"/>
      <c r="E27" s="46" t="s">
        <v>510</v>
      </c>
      <c r="F27" s="46"/>
      <c r="G27" s="46"/>
      <c r="H27" s="47"/>
      <c r="I27" s="47"/>
      <c r="J27" s="47"/>
      <c r="K27" s="47"/>
      <c r="L27" s="47"/>
      <c r="M27" s="47"/>
      <c r="N27" s="47"/>
      <c r="O27" s="47"/>
      <c r="P27" s="48"/>
      <c r="Q27" s="48"/>
      <c r="R27" s="49" t="s">
        <v>509</v>
      </c>
      <c r="S27" s="50" t="s">
        <v>508</v>
      </c>
      <c r="T27" s="50">
        <f>+IF(ISERR(S27/R27*100),"N/A",ROUND(S27/R27*100,2))</f>
        <v>43.42</v>
      </c>
      <c r="U27" s="50" t="s">
        <v>507</v>
      </c>
      <c r="V27" s="50">
        <f>+IF(ISERR(U27/S27*100),"N/A",ROUND(U27/S27*100,2))</f>
        <v>10.02</v>
      </c>
      <c r="W27" s="51">
        <f>+IF(ISERR(U27/R27*100),"N/A",ROUND(U27/R27*100,2))</f>
        <v>4.3499999999999996</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2306</v>
      </c>
      <c r="C29" s="173"/>
      <c r="D29" s="173"/>
      <c r="E29" s="173"/>
      <c r="F29" s="173"/>
      <c r="G29" s="173"/>
      <c r="H29" s="173"/>
      <c r="I29" s="173"/>
      <c r="J29" s="173"/>
      <c r="K29" s="173"/>
      <c r="L29" s="173"/>
      <c r="M29" s="173"/>
      <c r="N29" s="173"/>
      <c r="O29" s="173"/>
      <c r="P29" s="173"/>
      <c r="Q29" s="173"/>
      <c r="R29" s="173"/>
      <c r="S29" s="173"/>
      <c r="T29" s="173"/>
      <c r="U29" s="173"/>
      <c r="V29" s="173"/>
      <c r="W29" s="174"/>
    </row>
    <row r="30" spans="2:27" ht="93"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2307</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2308</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0.75"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3" width="10" style="8" customWidth="1"/>
    <col min="24"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591</v>
      </c>
      <c r="M4" s="137" t="s">
        <v>590</v>
      </c>
      <c r="N4" s="137"/>
      <c r="O4" s="137"/>
      <c r="P4" s="137"/>
      <c r="Q4" s="138"/>
      <c r="R4" s="17"/>
      <c r="S4" s="139" t="s">
        <v>2099</v>
      </c>
      <c r="T4" s="140"/>
      <c r="U4" s="140"/>
      <c r="V4" s="141" t="s">
        <v>589</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475</v>
      </c>
      <c r="D6" s="143" t="s">
        <v>484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466</v>
      </c>
      <c r="D7" s="131" t="s">
        <v>483</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557</v>
      </c>
      <c r="D8" s="131" t="s">
        <v>588</v>
      </c>
      <c r="E8" s="131"/>
      <c r="F8" s="131"/>
      <c r="G8" s="131"/>
      <c r="H8" s="131"/>
      <c r="I8" s="20"/>
      <c r="J8" s="24" t="s">
        <v>587</v>
      </c>
      <c r="K8" s="24" t="s">
        <v>586</v>
      </c>
      <c r="L8" s="24" t="s">
        <v>585</v>
      </c>
      <c r="M8" s="24" t="s">
        <v>584</v>
      </c>
      <c r="N8" s="23"/>
      <c r="O8" s="20"/>
      <c r="P8" s="132" t="s">
        <v>10</v>
      </c>
      <c r="Q8" s="132"/>
      <c r="R8" s="132"/>
      <c r="S8" s="132"/>
      <c r="T8" s="132"/>
      <c r="U8" s="132"/>
      <c r="V8" s="132"/>
      <c r="W8" s="132"/>
    </row>
    <row r="9" spans="1:29" ht="30" customHeight="1" x14ac:dyDescent="0.2">
      <c r="B9" s="21"/>
      <c r="C9" s="19" t="s">
        <v>552</v>
      </c>
      <c r="D9" s="131" t="s">
        <v>583</v>
      </c>
      <c r="E9" s="131"/>
      <c r="F9" s="131"/>
      <c r="G9" s="131"/>
      <c r="H9" s="131"/>
      <c r="I9" s="131" t="s">
        <v>10</v>
      </c>
      <c r="J9" s="131"/>
      <c r="K9" s="131"/>
      <c r="L9" s="131"/>
      <c r="M9" s="131"/>
      <c r="N9" s="131"/>
      <c r="O9" s="131"/>
      <c r="P9" s="131"/>
      <c r="Q9" s="131"/>
      <c r="R9" s="131"/>
      <c r="S9" s="131"/>
      <c r="T9" s="131"/>
      <c r="U9" s="131"/>
      <c r="V9" s="131"/>
      <c r="W9" s="132"/>
    </row>
    <row r="10" spans="1:29" ht="30" customHeight="1" x14ac:dyDescent="0.2">
      <c r="B10" s="21"/>
      <c r="C10" s="19" t="s">
        <v>547</v>
      </c>
      <c r="D10" s="131" t="s">
        <v>582</v>
      </c>
      <c r="E10" s="131"/>
      <c r="F10" s="131"/>
      <c r="G10" s="131"/>
      <c r="H10" s="131"/>
      <c r="I10" s="132" t="s">
        <v>10</v>
      </c>
      <c r="J10" s="132"/>
      <c r="K10" s="132"/>
      <c r="L10" s="132"/>
      <c r="M10" s="132"/>
      <c r="N10" s="132"/>
      <c r="O10" s="132"/>
      <c r="P10" s="132"/>
      <c r="Q10" s="132"/>
      <c r="R10" s="132"/>
      <c r="S10" s="132"/>
      <c r="T10" s="132"/>
      <c r="U10" s="132"/>
      <c r="V10" s="132"/>
      <c r="W10" s="132"/>
    </row>
    <row r="11" spans="1:29" ht="30" customHeight="1" x14ac:dyDescent="0.2">
      <c r="B11" s="21"/>
      <c r="C11" s="19" t="s">
        <v>575</v>
      </c>
      <c r="D11" s="131" t="s">
        <v>581</v>
      </c>
      <c r="E11" s="131"/>
      <c r="F11" s="131"/>
      <c r="G11" s="131"/>
      <c r="H11" s="131"/>
      <c r="I11" s="132" t="s">
        <v>10</v>
      </c>
      <c r="J11" s="132"/>
      <c r="K11" s="132"/>
      <c r="L11" s="132"/>
      <c r="M11" s="132"/>
      <c r="N11" s="132"/>
      <c r="O11" s="132"/>
      <c r="P11" s="132"/>
      <c r="Q11" s="132"/>
      <c r="R11" s="132"/>
      <c r="S11" s="132"/>
      <c r="T11" s="132"/>
      <c r="U11" s="132"/>
      <c r="V11" s="132"/>
      <c r="W11" s="132"/>
    </row>
    <row r="12" spans="1:29" ht="30" customHeight="1" x14ac:dyDescent="0.2">
      <c r="B12" s="21"/>
      <c r="C12" s="19" t="s">
        <v>569</v>
      </c>
      <c r="D12" s="131" t="s">
        <v>580</v>
      </c>
      <c r="E12" s="131"/>
      <c r="F12" s="131"/>
      <c r="G12" s="131"/>
      <c r="H12" s="131"/>
      <c r="I12" s="132" t="s">
        <v>10</v>
      </c>
      <c r="J12" s="132"/>
      <c r="K12" s="132"/>
      <c r="L12" s="132"/>
      <c r="M12" s="132"/>
      <c r="N12" s="132"/>
      <c r="O12" s="132"/>
      <c r="P12" s="132"/>
      <c r="Q12" s="132"/>
      <c r="R12" s="132"/>
      <c r="S12" s="132"/>
      <c r="T12" s="132"/>
      <c r="U12" s="132"/>
      <c r="V12" s="132"/>
      <c r="W12" s="132"/>
    </row>
    <row r="13" spans="1:29" ht="25.5" customHeight="1" thickBot="1" x14ac:dyDescent="0.25">
      <c r="B13" s="21"/>
      <c r="C13" s="132" t="s">
        <v>10</v>
      </c>
      <c r="D13" s="132"/>
      <c r="E13" s="132"/>
      <c r="F13" s="132"/>
      <c r="G13" s="132"/>
      <c r="H13" s="132"/>
      <c r="I13" s="132"/>
      <c r="J13" s="132"/>
      <c r="K13" s="132"/>
      <c r="L13" s="132"/>
      <c r="M13" s="132"/>
      <c r="N13" s="132"/>
      <c r="O13" s="132"/>
      <c r="P13" s="132"/>
      <c r="Q13" s="132"/>
      <c r="R13" s="132"/>
      <c r="S13" s="132"/>
      <c r="T13" s="132"/>
      <c r="U13" s="132"/>
      <c r="V13" s="132"/>
      <c r="W13" s="132"/>
    </row>
    <row r="14" spans="1:29" ht="408.75" customHeight="1" thickTop="1" x14ac:dyDescent="0.2">
      <c r="B14" s="195" t="s">
        <v>21</v>
      </c>
      <c r="C14" s="197" t="s">
        <v>579</v>
      </c>
      <c r="D14" s="197"/>
      <c r="E14" s="197"/>
      <c r="F14" s="197"/>
      <c r="G14" s="197"/>
      <c r="H14" s="197"/>
      <c r="I14" s="197"/>
      <c r="J14" s="197"/>
      <c r="K14" s="197"/>
      <c r="L14" s="197"/>
      <c r="M14" s="197"/>
      <c r="N14" s="197"/>
      <c r="O14" s="197"/>
      <c r="P14" s="197"/>
      <c r="Q14" s="197"/>
      <c r="R14" s="197"/>
      <c r="S14" s="197"/>
      <c r="T14" s="197"/>
      <c r="U14" s="197"/>
      <c r="V14" s="197"/>
      <c r="W14" s="198"/>
    </row>
    <row r="15" spans="1:29" ht="39.75" customHeight="1" thickBot="1" x14ac:dyDescent="0.25">
      <c r="B15" s="196"/>
      <c r="C15" s="199"/>
      <c r="D15" s="199"/>
      <c r="E15" s="199"/>
      <c r="F15" s="199"/>
      <c r="G15" s="199"/>
      <c r="H15" s="199"/>
      <c r="I15" s="199"/>
      <c r="J15" s="199"/>
      <c r="K15" s="199"/>
      <c r="L15" s="199"/>
      <c r="M15" s="199"/>
      <c r="N15" s="199"/>
      <c r="O15" s="199"/>
      <c r="P15" s="199"/>
      <c r="Q15" s="199"/>
      <c r="R15" s="199"/>
      <c r="S15" s="199"/>
      <c r="T15" s="199"/>
      <c r="U15" s="199"/>
      <c r="V15" s="199"/>
      <c r="W15" s="200"/>
    </row>
    <row r="16" spans="1:29" ht="9" customHeight="1" thickTop="1" thickBot="1" x14ac:dyDescent="0.25"/>
    <row r="17" spans="2:27" ht="21.75" customHeight="1" thickTop="1" thickBot="1" x14ac:dyDescent="0.25">
      <c r="B17" s="9" t="s">
        <v>23</v>
      </c>
      <c r="C17" s="10"/>
      <c r="D17" s="10"/>
      <c r="E17" s="10"/>
      <c r="F17" s="10"/>
      <c r="G17" s="10"/>
      <c r="H17" s="11"/>
      <c r="I17" s="11"/>
      <c r="J17" s="11"/>
      <c r="K17" s="11"/>
      <c r="L17" s="11"/>
      <c r="M17" s="11"/>
      <c r="N17" s="11"/>
      <c r="O17" s="11"/>
      <c r="P17" s="11"/>
      <c r="Q17" s="11"/>
      <c r="R17" s="11"/>
      <c r="S17" s="11"/>
      <c r="T17" s="11"/>
      <c r="U17" s="11"/>
      <c r="V17" s="11"/>
      <c r="W17" s="12"/>
    </row>
    <row r="18" spans="2:27" ht="19.5" customHeight="1" thickTop="1" x14ac:dyDescent="0.2">
      <c r="B18" s="145" t="s">
        <v>24</v>
      </c>
      <c r="C18" s="146"/>
      <c r="D18" s="146"/>
      <c r="E18" s="146"/>
      <c r="F18" s="146"/>
      <c r="G18" s="146"/>
      <c r="H18" s="146"/>
      <c r="I18" s="146"/>
      <c r="J18" s="28"/>
      <c r="K18" s="146" t="s">
        <v>25</v>
      </c>
      <c r="L18" s="146"/>
      <c r="M18" s="146"/>
      <c r="N18" s="146"/>
      <c r="O18" s="146"/>
      <c r="P18" s="146"/>
      <c r="Q18" s="146"/>
      <c r="R18" s="29"/>
      <c r="S18" s="146" t="s">
        <v>26</v>
      </c>
      <c r="T18" s="146"/>
      <c r="U18" s="146"/>
      <c r="V18" s="146"/>
      <c r="W18" s="147"/>
    </row>
    <row r="19" spans="2:27" ht="69" customHeight="1" x14ac:dyDescent="0.2">
      <c r="B19" s="18" t="s">
        <v>27</v>
      </c>
      <c r="C19" s="143" t="s">
        <v>10</v>
      </c>
      <c r="D19" s="143"/>
      <c r="E19" s="143"/>
      <c r="F19" s="143"/>
      <c r="G19" s="143"/>
      <c r="H19" s="143"/>
      <c r="I19" s="143"/>
      <c r="J19" s="30"/>
      <c r="K19" s="30" t="s">
        <v>28</v>
      </c>
      <c r="L19" s="143" t="s">
        <v>10</v>
      </c>
      <c r="M19" s="143"/>
      <c r="N19" s="143"/>
      <c r="O19" s="143"/>
      <c r="P19" s="143"/>
      <c r="Q19" s="143"/>
      <c r="R19" s="20"/>
      <c r="S19" s="30" t="s">
        <v>29</v>
      </c>
      <c r="T19" s="148" t="s">
        <v>578</v>
      </c>
      <c r="U19" s="148"/>
      <c r="V19" s="148"/>
      <c r="W19" s="148"/>
    </row>
    <row r="20" spans="2:27" ht="86.25" customHeight="1" x14ac:dyDescent="0.2">
      <c r="B20" s="18" t="s">
        <v>31</v>
      </c>
      <c r="C20" s="143" t="s">
        <v>10</v>
      </c>
      <c r="D20" s="143"/>
      <c r="E20" s="143"/>
      <c r="F20" s="143"/>
      <c r="G20" s="143"/>
      <c r="H20" s="143"/>
      <c r="I20" s="143"/>
      <c r="J20" s="30"/>
      <c r="K20" s="30" t="s">
        <v>31</v>
      </c>
      <c r="L20" s="143" t="s">
        <v>10</v>
      </c>
      <c r="M20" s="143"/>
      <c r="N20" s="143"/>
      <c r="O20" s="143"/>
      <c r="P20" s="143"/>
      <c r="Q20" s="143"/>
      <c r="R20" s="20"/>
      <c r="S20" s="30" t="s">
        <v>32</v>
      </c>
      <c r="T20" s="148" t="s">
        <v>10</v>
      </c>
      <c r="U20" s="148"/>
      <c r="V20" s="148"/>
      <c r="W20" s="148"/>
    </row>
    <row r="21" spans="2:27" ht="25.5" customHeight="1" thickBot="1" x14ac:dyDescent="0.25">
      <c r="B21" s="31" t="s">
        <v>33</v>
      </c>
      <c r="C21" s="149" t="s">
        <v>10</v>
      </c>
      <c r="D21" s="149"/>
      <c r="E21" s="149"/>
      <c r="F21" s="149"/>
      <c r="G21" s="149"/>
      <c r="H21" s="149"/>
      <c r="I21" s="149"/>
      <c r="J21" s="149"/>
      <c r="K21" s="149"/>
      <c r="L21" s="149"/>
      <c r="M21" s="149"/>
      <c r="N21" s="149"/>
      <c r="O21" s="149"/>
      <c r="P21" s="149"/>
      <c r="Q21" s="149"/>
      <c r="R21" s="149"/>
      <c r="S21" s="149"/>
      <c r="T21" s="149"/>
      <c r="U21" s="149"/>
      <c r="V21" s="149"/>
      <c r="W21" s="150"/>
    </row>
    <row r="22" spans="2:27" ht="21.75" customHeight="1" thickTop="1" thickBot="1" x14ac:dyDescent="0.25">
      <c r="B22" s="9" t="s">
        <v>34</v>
      </c>
      <c r="C22" s="10"/>
      <c r="D22" s="10"/>
      <c r="E22" s="10"/>
      <c r="F22" s="10"/>
      <c r="G22" s="10"/>
      <c r="H22" s="11"/>
      <c r="I22" s="11"/>
      <c r="J22" s="11"/>
      <c r="K22" s="11"/>
      <c r="L22" s="11"/>
      <c r="M22" s="11"/>
      <c r="N22" s="11"/>
      <c r="O22" s="11"/>
      <c r="P22" s="11"/>
      <c r="Q22" s="11"/>
      <c r="R22" s="11"/>
      <c r="S22" s="11"/>
      <c r="T22" s="11"/>
      <c r="U22" s="11"/>
      <c r="V22" s="11"/>
      <c r="W22" s="12"/>
    </row>
    <row r="23" spans="2:27" ht="25.5" customHeight="1" thickTop="1" thickBot="1" x14ac:dyDescent="0.25">
      <c r="B23" s="151" t="s">
        <v>35</v>
      </c>
      <c r="C23" s="152"/>
      <c r="D23" s="152"/>
      <c r="E23" s="152"/>
      <c r="F23" s="152"/>
      <c r="G23" s="152"/>
      <c r="H23" s="152"/>
      <c r="I23" s="152"/>
      <c r="J23" s="152"/>
      <c r="K23" s="152"/>
      <c r="L23" s="152"/>
      <c r="M23" s="152"/>
      <c r="N23" s="152"/>
      <c r="O23" s="152"/>
      <c r="P23" s="152"/>
      <c r="Q23" s="152"/>
      <c r="R23" s="152"/>
      <c r="S23" s="152"/>
      <c r="T23" s="153"/>
      <c r="U23" s="154" t="s">
        <v>36</v>
      </c>
      <c r="V23" s="155"/>
      <c r="W23" s="156"/>
    </row>
    <row r="24" spans="2:27" ht="14.25" customHeight="1" x14ac:dyDescent="0.2">
      <c r="B24" s="157" t="s">
        <v>37</v>
      </c>
      <c r="C24" s="158"/>
      <c r="D24" s="158"/>
      <c r="E24" s="158"/>
      <c r="F24" s="158"/>
      <c r="G24" s="158"/>
      <c r="H24" s="158"/>
      <c r="I24" s="158"/>
      <c r="J24" s="158"/>
      <c r="K24" s="158"/>
      <c r="L24" s="158"/>
      <c r="M24" s="158" t="s">
        <v>38</v>
      </c>
      <c r="N24" s="158"/>
      <c r="O24" s="158" t="s">
        <v>39</v>
      </c>
      <c r="P24" s="158"/>
      <c r="Q24" s="158" t="s">
        <v>40</v>
      </c>
      <c r="R24" s="158"/>
      <c r="S24" s="158" t="s">
        <v>41</v>
      </c>
      <c r="T24" s="161" t="s">
        <v>42</v>
      </c>
      <c r="U24" s="163" t="s">
        <v>43</v>
      </c>
      <c r="V24" s="165" t="s">
        <v>44</v>
      </c>
      <c r="W24" s="166" t="s">
        <v>45</v>
      </c>
    </row>
    <row r="25" spans="2:27" ht="27" customHeight="1" thickBot="1" x14ac:dyDescent="0.25">
      <c r="B25" s="159"/>
      <c r="C25" s="160"/>
      <c r="D25" s="160"/>
      <c r="E25" s="160"/>
      <c r="F25" s="160"/>
      <c r="G25" s="160"/>
      <c r="H25" s="160"/>
      <c r="I25" s="160"/>
      <c r="J25" s="160"/>
      <c r="K25" s="160"/>
      <c r="L25" s="160"/>
      <c r="M25" s="160"/>
      <c r="N25" s="160"/>
      <c r="O25" s="160"/>
      <c r="P25" s="160"/>
      <c r="Q25" s="160"/>
      <c r="R25" s="160"/>
      <c r="S25" s="160"/>
      <c r="T25" s="162"/>
      <c r="U25" s="164"/>
      <c r="V25" s="160"/>
      <c r="W25" s="167"/>
      <c r="Z25" s="32" t="s">
        <v>10</v>
      </c>
      <c r="AA25" s="32" t="s">
        <v>46</v>
      </c>
    </row>
    <row r="26" spans="2:27" ht="56.25" customHeight="1" x14ac:dyDescent="0.2">
      <c r="B26" s="168" t="s">
        <v>577</v>
      </c>
      <c r="C26" s="169"/>
      <c r="D26" s="169"/>
      <c r="E26" s="169"/>
      <c r="F26" s="169"/>
      <c r="G26" s="169"/>
      <c r="H26" s="169"/>
      <c r="I26" s="169"/>
      <c r="J26" s="169"/>
      <c r="K26" s="169"/>
      <c r="L26" s="169"/>
      <c r="M26" s="170" t="s">
        <v>575</v>
      </c>
      <c r="N26" s="170"/>
      <c r="O26" s="170" t="s">
        <v>48</v>
      </c>
      <c r="P26" s="170"/>
      <c r="Q26" s="171" t="s">
        <v>68</v>
      </c>
      <c r="R26" s="171"/>
      <c r="S26" s="33" t="s">
        <v>50</v>
      </c>
      <c r="T26" s="33" t="s">
        <v>87</v>
      </c>
      <c r="U26" s="33" t="s">
        <v>87</v>
      </c>
      <c r="V26" s="33" t="str">
        <f t="shared" ref="V26:V40" si="0">+IF(ISERR(U26/T26*100),"N/A",ROUND(U26/T26*100,2))</f>
        <v>N/A</v>
      </c>
      <c r="W26" s="34" t="str">
        <f t="shared" ref="W26:W40" si="1">+IF(ISERR(U26/S26*100),"N/A",ROUND(U26/S26*100,2))</f>
        <v>N/A</v>
      </c>
    </row>
    <row r="27" spans="2:27" ht="56.25" customHeight="1" x14ac:dyDescent="0.2">
      <c r="B27" s="168" t="s">
        <v>576</v>
      </c>
      <c r="C27" s="169"/>
      <c r="D27" s="169"/>
      <c r="E27" s="169"/>
      <c r="F27" s="169"/>
      <c r="G27" s="169"/>
      <c r="H27" s="169"/>
      <c r="I27" s="169"/>
      <c r="J27" s="169"/>
      <c r="K27" s="169"/>
      <c r="L27" s="169"/>
      <c r="M27" s="170" t="s">
        <v>575</v>
      </c>
      <c r="N27" s="170"/>
      <c r="O27" s="170" t="s">
        <v>48</v>
      </c>
      <c r="P27" s="170"/>
      <c r="Q27" s="171" t="s">
        <v>68</v>
      </c>
      <c r="R27" s="171"/>
      <c r="S27" s="33" t="s">
        <v>574</v>
      </c>
      <c r="T27" s="33" t="s">
        <v>87</v>
      </c>
      <c r="U27" s="33" t="s">
        <v>87</v>
      </c>
      <c r="V27" s="33" t="str">
        <f t="shared" si="0"/>
        <v>N/A</v>
      </c>
      <c r="W27" s="34" t="str">
        <f t="shared" si="1"/>
        <v>N/A</v>
      </c>
    </row>
    <row r="28" spans="2:27" ht="56.25" customHeight="1" x14ac:dyDescent="0.2">
      <c r="B28" s="168" t="s">
        <v>573</v>
      </c>
      <c r="C28" s="169"/>
      <c r="D28" s="169"/>
      <c r="E28" s="169"/>
      <c r="F28" s="169"/>
      <c r="G28" s="169"/>
      <c r="H28" s="169"/>
      <c r="I28" s="169"/>
      <c r="J28" s="169"/>
      <c r="K28" s="169"/>
      <c r="L28" s="169"/>
      <c r="M28" s="170" t="s">
        <v>569</v>
      </c>
      <c r="N28" s="170"/>
      <c r="O28" s="170" t="s">
        <v>48</v>
      </c>
      <c r="P28" s="170"/>
      <c r="Q28" s="171" t="s">
        <v>68</v>
      </c>
      <c r="R28" s="171"/>
      <c r="S28" s="33" t="s">
        <v>571</v>
      </c>
      <c r="T28" s="33" t="s">
        <v>87</v>
      </c>
      <c r="U28" s="33" t="s">
        <v>87</v>
      </c>
      <c r="V28" s="33" t="str">
        <f t="shared" si="0"/>
        <v>N/A</v>
      </c>
      <c r="W28" s="34" t="str">
        <f t="shared" si="1"/>
        <v>N/A</v>
      </c>
    </row>
    <row r="29" spans="2:27" ht="56.25" customHeight="1" x14ac:dyDescent="0.2">
      <c r="B29" s="168" t="s">
        <v>572</v>
      </c>
      <c r="C29" s="169"/>
      <c r="D29" s="169"/>
      <c r="E29" s="169"/>
      <c r="F29" s="169"/>
      <c r="G29" s="169"/>
      <c r="H29" s="169"/>
      <c r="I29" s="169"/>
      <c r="J29" s="169"/>
      <c r="K29" s="169"/>
      <c r="L29" s="169"/>
      <c r="M29" s="170" t="s">
        <v>569</v>
      </c>
      <c r="N29" s="170"/>
      <c r="O29" s="170" t="s">
        <v>48</v>
      </c>
      <c r="P29" s="170"/>
      <c r="Q29" s="171" t="s">
        <v>68</v>
      </c>
      <c r="R29" s="171"/>
      <c r="S29" s="33" t="s">
        <v>571</v>
      </c>
      <c r="T29" s="33" t="s">
        <v>87</v>
      </c>
      <c r="U29" s="33" t="s">
        <v>87</v>
      </c>
      <c r="V29" s="33" t="str">
        <f t="shared" si="0"/>
        <v>N/A</v>
      </c>
      <c r="W29" s="34" t="str">
        <f t="shared" si="1"/>
        <v>N/A</v>
      </c>
    </row>
    <row r="30" spans="2:27" ht="56.25" customHeight="1" x14ac:dyDescent="0.2">
      <c r="B30" s="168" t="s">
        <v>570</v>
      </c>
      <c r="C30" s="169"/>
      <c r="D30" s="169"/>
      <c r="E30" s="169"/>
      <c r="F30" s="169"/>
      <c r="G30" s="169"/>
      <c r="H30" s="169"/>
      <c r="I30" s="169"/>
      <c r="J30" s="169"/>
      <c r="K30" s="169"/>
      <c r="L30" s="169"/>
      <c r="M30" s="170" t="s">
        <v>569</v>
      </c>
      <c r="N30" s="170"/>
      <c r="O30" s="170" t="s">
        <v>48</v>
      </c>
      <c r="P30" s="170"/>
      <c r="Q30" s="171" t="s">
        <v>49</v>
      </c>
      <c r="R30" s="171"/>
      <c r="S30" s="33" t="s">
        <v>50</v>
      </c>
      <c r="T30" s="33" t="s">
        <v>50</v>
      </c>
      <c r="U30" s="33" t="s">
        <v>568</v>
      </c>
      <c r="V30" s="33">
        <f t="shared" si="0"/>
        <v>77.099999999999994</v>
      </c>
      <c r="W30" s="34">
        <f t="shared" si="1"/>
        <v>77.099999999999994</v>
      </c>
    </row>
    <row r="31" spans="2:27" ht="56.25" customHeight="1" x14ac:dyDescent="0.2">
      <c r="B31" s="168" t="s">
        <v>567</v>
      </c>
      <c r="C31" s="169"/>
      <c r="D31" s="169"/>
      <c r="E31" s="169"/>
      <c r="F31" s="169"/>
      <c r="G31" s="169"/>
      <c r="H31" s="169"/>
      <c r="I31" s="169"/>
      <c r="J31" s="169"/>
      <c r="K31" s="169"/>
      <c r="L31" s="169"/>
      <c r="M31" s="170" t="s">
        <v>475</v>
      </c>
      <c r="N31" s="170"/>
      <c r="O31" s="170" t="s">
        <v>48</v>
      </c>
      <c r="P31" s="170"/>
      <c r="Q31" s="171" t="s">
        <v>68</v>
      </c>
      <c r="R31" s="171"/>
      <c r="S31" s="33" t="s">
        <v>566</v>
      </c>
      <c r="T31" s="33" t="s">
        <v>87</v>
      </c>
      <c r="U31" s="33" t="s">
        <v>87</v>
      </c>
      <c r="V31" s="33" t="str">
        <f t="shared" si="0"/>
        <v>N/A</v>
      </c>
      <c r="W31" s="34" t="str">
        <f t="shared" si="1"/>
        <v>N/A</v>
      </c>
    </row>
    <row r="32" spans="2:27" ht="56.25" customHeight="1" x14ac:dyDescent="0.2">
      <c r="B32" s="168" t="s">
        <v>565</v>
      </c>
      <c r="C32" s="169"/>
      <c r="D32" s="169"/>
      <c r="E32" s="169"/>
      <c r="F32" s="169"/>
      <c r="G32" s="169"/>
      <c r="H32" s="169"/>
      <c r="I32" s="169"/>
      <c r="J32" s="169"/>
      <c r="K32" s="169"/>
      <c r="L32" s="169"/>
      <c r="M32" s="170" t="s">
        <v>475</v>
      </c>
      <c r="N32" s="170"/>
      <c r="O32" s="170" t="s">
        <v>48</v>
      </c>
      <c r="P32" s="170"/>
      <c r="Q32" s="171" t="s">
        <v>49</v>
      </c>
      <c r="R32" s="171"/>
      <c r="S32" s="33" t="s">
        <v>564</v>
      </c>
      <c r="T32" s="33" t="s">
        <v>564</v>
      </c>
      <c r="U32" s="33" t="s">
        <v>564</v>
      </c>
      <c r="V32" s="33">
        <f t="shared" si="0"/>
        <v>100</v>
      </c>
      <c r="W32" s="34">
        <f t="shared" si="1"/>
        <v>100</v>
      </c>
    </row>
    <row r="33" spans="2:25" ht="56.25" customHeight="1" x14ac:dyDescent="0.2">
      <c r="B33" s="168" t="s">
        <v>563</v>
      </c>
      <c r="C33" s="169"/>
      <c r="D33" s="169"/>
      <c r="E33" s="169"/>
      <c r="F33" s="169"/>
      <c r="G33" s="169"/>
      <c r="H33" s="169"/>
      <c r="I33" s="169"/>
      <c r="J33" s="169"/>
      <c r="K33" s="169"/>
      <c r="L33" s="169"/>
      <c r="M33" s="170" t="s">
        <v>466</v>
      </c>
      <c r="N33" s="170"/>
      <c r="O33" s="170" t="s">
        <v>48</v>
      </c>
      <c r="P33" s="170"/>
      <c r="Q33" s="171" t="s">
        <v>237</v>
      </c>
      <c r="R33" s="171"/>
      <c r="S33" s="33" t="s">
        <v>562</v>
      </c>
      <c r="T33" s="33" t="s">
        <v>87</v>
      </c>
      <c r="U33" s="33" t="s">
        <v>87</v>
      </c>
      <c r="V33" s="33" t="str">
        <f t="shared" si="0"/>
        <v>N/A</v>
      </c>
      <c r="W33" s="34" t="str">
        <f t="shared" si="1"/>
        <v>N/A</v>
      </c>
    </row>
    <row r="34" spans="2:25" ht="56.25" customHeight="1" x14ac:dyDescent="0.2">
      <c r="B34" s="168" t="s">
        <v>561</v>
      </c>
      <c r="C34" s="169"/>
      <c r="D34" s="169"/>
      <c r="E34" s="169"/>
      <c r="F34" s="169"/>
      <c r="G34" s="169"/>
      <c r="H34" s="169"/>
      <c r="I34" s="169"/>
      <c r="J34" s="169"/>
      <c r="K34" s="169"/>
      <c r="L34" s="169"/>
      <c r="M34" s="170" t="s">
        <v>557</v>
      </c>
      <c r="N34" s="170"/>
      <c r="O34" s="170" t="s">
        <v>48</v>
      </c>
      <c r="P34" s="170"/>
      <c r="Q34" s="171" t="s">
        <v>49</v>
      </c>
      <c r="R34" s="171"/>
      <c r="S34" s="33" t="s">
        <v>560</v>
      </c>
      <c r="T34" s="33" t="s">
        <v>50</v>
      </c>
      <c r="U34" s="33" t="s">
        <v>90</v>
      </c>
      <c r="V34" s="33">
        <f t="shared" si="0"/>
        <v>0</v>
      </c>
      <c r="W34" s="34">
        <f t="shared" si="1"/>
        <v>0</v>
      </c>
    </row>
    <row r="35" spans="2:25" ht="56.25" customHeight="1" x14ac:dyDescent="0.2">
      <c r="B35" s="168" t="s">
        <v>559</v>
      </c>
      <c r="C35" s="169"/>
      <c r="D35" s="169"/>
      <c r="E35" s="169"/>
      <c r="F35" s="169"/>
      <c r="G35" s="169"/>
      <c r="H35" s="169"/>
      <c r="I35" s="169"/>
      <c r="J35" s="169"/>
      <c r="K35" s="169"/>
      <c r="L35" s="169"/>
      <c r="M35" s="170" t="s">
        <v>557</v>
      </c>
      <c r="N35" s="170"/>
      <c r="O35" s="170" t="s">
        <v>48</v>
      </c>
      <c r="P35" s="170"/>
      <c r="Q35" s="171" t="s">
        <v>49</v>
      </c>
      <c r="R35" s="171"/>
      <c r="S35" s="33" t="s">
        <v>102</v>
      </c>
      <c r="T35" s="33" t="s">
        <v>90</v>
      </c>
      <c r="U35" s="33" t="s">
        <v>87</v>
      </c>
      <c r="V35" s="33" t="str">
        <f t="shared" si="0"/>
        <v>N/A</v>
      </c>
      <c r="W35" s="34" t="str">
        <f t="shared" si="1"/>
        <v>N/A</v>
      </c>
    </row>
    <row r="36" spans="2:25" ht="56.25" customHeight="1" x14ac:dyDescent="0.2">
      <c r="B36" s="168" t="s">
        <v>558</v>
      </c>
      <c r="C36" s="169"/>
      <c r="D36" s="169"/>
      <c r="E36" s="169"/>
      <c r="F36" s="169"/>
      <c r="G36" s="169"/>
      <c r="H36" s="169"/>
      <c r="I36" s="169"/>
      <c r="J36" s="169"/>
      <c r="K36" s="169"/>
      <c r="L36" s="169"/>
      <c r="M36" s="170" t="s">
        <v>557</v>
      </c>
      <c r="N36" s="170"/>
      <c r="O36" s="170" t="s">
        <v>48</v>
      </c>
      <c r="P36" s="170"/>
      <c r="Q36" s="171" t="s">
        <v>68</v>
      </c>
      <c r="R36" s="171"/>
      <c r="S36" s="33" t="s">
        <v>268</v>
      </c>
      <c r="T36" s="33" t="s">
        <v>87</v>
      </c>
      <c r="U36" s="33" t="s">
        <v>87</v>
      </c>
      <c r="V36" s="33" t="str">
        <f t="shared" si="0"/>
        <v>N/A</v>
      </c>
      <c r="W36" s="34" t="str">
        <f t="shared" si="1"/>
        <v>N/A</v>
      </c>
    </row>
    <row r="37" spans="2:25" ht="56.25" customHeight="1" x14ac:dyDescent="0.2">
      <c r="B37" s="168" t="s">
        <v>556</v>
      </c>
      <c r="C37" s="169"/>
      <c r="D37" s="169"/>
      <c r="E37" s="169"/>
      <c r="F37" s="169"/>
      <c r="G37" s="169"/>
      <c r="H37" s="169"/>
      <c r="I37" s="169"/>
      <c r="J37" s="169"/>
      <c r="K37" s="169"/>
      <c r="L37" s="169"/>
      <c r="M37" s="170" t="s">
        <v>552</v>
      </c>
      <c r="N37" s="170"/>
      <c r="O37" s="170" t="s">
        <v>48</v>
      </c>
      <c r="P37" s="170"/>
      <c r="Q37" s="171" t="s">
        <v>49</v>
      </c>
      <c r="R37" s="171"/>
      <c r="S37" s="33" t="s">
        <v>555</v>
      </c>
      <c r="T37" s="33" t="s">
        <v>555</v>
      </c>
      <c r="U37" s="33" t="s">
        <v>554</v>
      </c>
      <c r="V37" s="33">
        <f t="shared" si="0"/>
        <v>89.2</v>
      </c>
      <c r="W37" s="34">
        <f t="shared" si="1"/>
        <v>89.2</v>
      </c>
    </row>
    <row r="38" spans="2:25" ht="56.25" customHeight="1" x14ac:dyDescent="0.2">
      <c r="B38" s="168" t="s">
        <v>553</v>
      </c>
      <c r="C38" s="169"/>
      <c r="D38" s="169"/>
      <c r="E38" s="169"/>
      <c r="F38" s="169"/>
      <c r="G38" s="169"/>
      <c r="H38" s="169"/>
      <c r="I38" s="169"/>
      <c r="J38" s="169"/>
      <c r="K38" s="169"/>
      <c r="L38" s="169"/>
      <c r="M38" s="170" t="s">
        <v>552</v>
      </c>
      <c r="N38" s="170"/>
      <c r="O38" s="170" t="s">
        <v>48</v>
      </c>
      <c r="P38" s="170"/>
      <c r="Q38" s="171" t="s">
        <v>49</v>
      </c>
      <c r="R38" s="171"/>
      <c r="S38" s="33" t="s">
        <v>551</v>
      </c>
      <c r="T38" s="33" t="s">
        <v>551</v>
      </c>
      <c r="U38" s="33" t="s">
        <v>546</v>
      </c>
      <c r="V38" s="33">
        <f t="shared" si="0"/>
        <v>111.43</v>
      </c>
      <c r="W38" s="34">
        <f t="shared" si="1"/>
        <v>111.43</v>
      </c>
    </row>
    <row r="39" spans="2:25" ht="56.25" customHeight="1" x14ac:dyDescent="0.2">
      <c r="B39" s="168" t="s">
        <v>550</v>
      </c>
      <c r="C39" s="169"/>
      <c r="D39" s="169"/>
      <c r="E39" s="169"/>
      <c r="F39" s="169"/>
      <c r="G39" s="169"/>
      <c r="H39" s="169"/>
      <c r="I39" s="169"/>
      <c r="J39" s="169"/>
      <c r="K39" s="169"/>
      <c r="L39" s="169"/>
      <c r="M39" s="170" t="s">
        <v>547</v>
      </c>
      <c r="N39" s="170"/>
      <c r="O39" s="170" t="s">
        <v>48</v>
      </c>
      <c r="P39" s="170"/>
      <c r="Q39" s="171" t="s">
        <v>49</v>
      </c>
      <c r="R39" s="171"/>
      <c r="S39" s="33" t="s">
        <v>549</v>
      </c>
      <c r="T39" s="33" t="s">
        <v>549</v>
      </c>
      <c r="U39" s="33" t="s">
        <v>90</v>
      </c>
      <c r="V39" s="33">
        <f t="shared" si="0"/>
        <v>0</v>
      </c>
      <c r="W39" s="34">
        <f t="shared" si="1"/>
        <v>0</v>
      </c>
    </row>
    <row r="40" spans="2:25" ht="56.25" customHeight="1" thickBot="1" x14ac:dyDescent="0.25">
      <c r="B40" s="168" t="s">
        <v>548</v>
      </c>
      <c r="C40" s="169"/>
      <c r="D40" s="169"/>
      <c r="E40" s="169"/>
      <c r="F40" s="169"/>
      <c r="G40" s="169"/>
      <c r="H40" s="169"/>
      <c r="I40" s="169"/>
      <c r="J40" s="169"/>
      <c r="K40" s="169"/>
      <c r="L40" s="169"/>
      <c r="M40" s="170" t="s">
        <v>547</v>
      </c>
      <c r="N40" s="170"/>
      <c r="O40" s="170" t="s">
        <v>48</v>
      </c>
      <c r="P40" s="170"/>
      <c r="Q40" s="171" t="s">
        <v>49</v>
      </c>
      <c r="R40" s="171"/>
      <c r="S40" s="33" t="s">
        <v>546</v>
      </c>
      <c r="T40" s="33" t="s">
        <v>545</v>
      </c>
      <c r="U40" s="33" t="s">
        <v>90</v>
      </c>
      <c r="V40" s="33">
        <f t="shared" si="0"/>
        <v>0</v>
      </c>
      <c r="W40" s="34">
        <f t="shared" si="1"/>
        <v>0</v>
      </c>
    </row>
    <row r="41" spans="2:25" ht="21.75" customHeight="1" thickTop="1" thickBot="1" x14ac:dyDescent="0.25">
      <c r="B41" s="9" t="s">
        <v>63</v>
      </c>
      <c r="C41" s="10"/>
      <c r="D41" s="10"/>
      <c r="E41" s="10"/>
      <c r="F41" s="10"/>
      <c r="G41" s="10"/>
      <c r="H41" s="11"/>
      <c r="I41" s="11"/>
      <c r="J41" s="11"/>
      <c r="K41" s="11"/>
      <c r="L41" s="11"/>
      <c r="M41" s="11"/>
      <c r="N41" s="11"/>
      <c r="O41" s="11"/>
      <c r="P41" s="11"/>
      <c r="Q41" s="11"/>
      <c r="R41" s="11"/>
      <c r="S41" s="11"/>
      <c r="T41" s="11"/>
      <c r="U41" s="11"/>
      <c r="V41" s="11"/>
      <c r="W41" s="12"/>
      <c r="X41" s="35"/>
    </row>
    <row r="42" spans="2:25" ht="29.25" customHeight="1" thickTop="1" thickBot="1" x14ac:dyDescent="0.25">
      <c r="B42" s="181" t="s">
        <v>2098</v>
      </c>
      <c r="C42" s="182"/>
      <c r="D42" s="182"/>
      <c r="E42" s="182"/>
      <c r="F42" s="182"/>
      <c r="G42" s="182"/>
      <c r="H42" s="182"/>
      <c r="I42" s="182"/>
      <c r="J42" s="182"/>
      <c r="K42" s="182"/>
      <c r="L42" s="182"/>
      <c r="M42" s="182"/>
      <c r="N42" s="182"/>
      <c r="O42" s="182"/>
      <c r="P42" s="182"/>
      <c r="Q42" s="183"/>
      <c r="R42" s="36" t="s">
        <v>41</v>
      </c>
      <c r="S42" s="155" t="s">
        <v>42</v>
      </c>
      <c r="T42" s="155"/>
      <c r="U42" s="37" t="s">
        <v>64</v>
      </c>
      <c r="V42" s="154" t="s">
        <v>65</v>
      </c>
      <c r="W42" s="156"/>
    </row>
    <row r="43" spans="2:25" ht="30.75" customHeight="1" thickBot="1" x14ac:dyDescent="0.25">
      <c r="B43" s="184"/>
      <c r="C43" s="185"/>
      <c r="D43" s="185"/>
      <c r="E43" s="185"/>
      <c r="F43" s="185"/>
      <c r="G43" s="185"/>
      <c r="H43" s="185"/>
      <c r="I43" s="185"/>
      <c r="J43" s="185"/>
      <c r="K43" s="185"/>
      <c r="L43" s="185"/>
      <c r="M43" s="185"/>
      <c r="N43" s="185"/>
      <c r="O43" s="185"/>
      <c r="P43" s="185"/>
      <c r="Q43" s="186"/>
      <c r="R43" s="38" t="s">
        <v>66</v>
      </c>
      <c r="S43" s="38" t="s">
        <v>66</v>
      </c>
      <c r="T43" s="38" t="s">
        <v>48</v>
      </c>
      <c r="U43" s="38" t="s">
        <v>66</v>
      </c>
      <c r="V43" s="38" t="s">
        <v>67</v>
      </c>
      <c r="W43" s="39" t="s">
        <v>68</v>
      </c>
      <c r="Y43" s="35"/>
    </row>
    <row r="44" spans="2:25" ht="23.25" customHeight="1" thickBot="1" x14ac:dyDescent="0.25">
      <c r="B44" s="187" t="s">
        <v>69</v>
      </c>
      <c r="C44" s="188"/>
      <c r="D44" s="188"/>
      <c r="E44" s="40" t="s">
        <v>544</v>
      </c>
      <c r="F44" s="40"/>
      <c r="G44" s="40"/>
      <c r="H44" s="41"/>
      <c r="I44" s="41"/>
      <c r="J44" s="41"/>
      <c r="K44" s="41"/>
      <c r="L44" s="41"/>
      <c r="M44" s="41"/>
      <c r="N44" s="41"/>
      <c r="O44" s="41"/>
      <c r="P44" s="42"/>
      <c r="Q44" s="42"/>
      <c r="R44" s="43" t="s">
        <v>543</v>
      </c>
      <c r="S44" s="44" t="s">
        <v>10</v>
      </c>
      <c r="T44" s="42"/>
      <c r="U44" s="44" t="s">
        <v>542</v>
      </c>
      <c r="V44" s="42"/>
      <c r="W44" s="45">
        <f t="shared" ref="W44:W57" si="2">+IF(ISERR(U44/R44*100),"N/A",ROUND(U44/R44*100,2))</f>
        <v>89.61</v>
      </c>
    </row>
    <row r="45" spans="2:25" ht="26.25" customHeight="1" x14ac:dyDescent="0.2">
      <c r="B45" s="189" t="s">
        <v>73</v>
      </c>
      <c r="C45" s="190"/>
      <c r="D45" s="190"/>
      <c r="E45" s="46" t="s">
        <v>544</v>
      </c>
      <c r="F45" s="46"/>
      <c r="G45" s="46"/>
      <c r="H45" s="47"/>
      <c r="I45" s="47"/>
      <c r="J45" s="47"/>
      <c r="K45" s="47"/>
      <c r="L45" s="47"/>
      <c r="M45" s="47"/>
      <c r="N45" s="47"/>
      <c r="O45" s="47"/>
      <c r="P45" s="48"/>
      <c r="Q45" s="48"/>
      <c r="R45" s="49" t="s">
        <v>543</v>
      </c>
      <c r="S45" s="50" t="s">
        <v>542</v>
      </c>
      <c r="T45" s="50">
        <f>+IF(ISERR(S45/R45*100),"N/A",ROUND(S45/R45*100,2))</f>
        <v>89.61</v>
      </c>
      <c r="U45" s="50" t="s">
        <v>542</v>
      </c>
      <c r="V45" s="50">
        <f>+IF(ISERR(U45/S45*100),"N/A",ROUND(U45/S45*100,2))</f>
        <v>100</v>
      </c>
      <c r="W45" s="51">
        <f t="shared" si="2"/>
        <v>89.61</v>
      </c>
    </row>
    <row r="46" spans="2:25" ht="23.25" customHeight="1" thickBot="1" x14ac:dyDescent="0.25">
      <c r="B46" s="187" t="s">
        <v>69</v>
      </c>
      <c r="C46" s="188"/>
      <c r="D46" s="188"/>
      <c r="E46" s="40" t="s">
        <v>541</v>
      </c>
      <c r="F46" s="40"/>
      <c r="G46" s="40"/>
      <c r="H46" s="41"/>
      <c r="I46" s="41"/>
      <c r="J46" s="41"/>
      <c r="K46" s="41"/>
      <c r="L46" s="41"/>
      <c r="M46" s="41"/>
      <c r="N46" s="41"/>
      <c r="O46" s="41"/>
      <c r="P46" s="42"/>
      <c r="Q46" s="42"/>
      <c r="R46" s="43" t="s">
        <v>540</v>
      </c>
      <c r="S46" s="44" t="s">
        <v>10</v>
      </c>
      <c r="T46" s="42"/>
      <c r="U46" s="44" t="s">
        <v>540</v>
      </c>
      <c r="V46" s="42"/>
      <c r="W46" s="45">
        <f t="shared" si="2"/>
        <v>100</v>
      </c>
    </row>
    <row r="47" spans="2:25" ht="26.25" customHeight="1" x14ac:dyDescent="0.2">
      <c r="B47" s="189" t="s">
        <v>73</v>
      </c>
      <c r="C47" s="190"/>
      <c r="D47" s="190"/>
      <c r="E47" s="46" t="s">
        <v>541</v>
      </c>
      <c r="F47" s="46"/>
      <c r="G47" s="46"/>
      <c r="H47" s="47"/>
      <c r="I47" s="47"/>
      <c r="J47" s="47"/>
      <c r="K47" s="47"/>
      <c r="L47" s="47"/>
      <c r="M47" s="47"/>
      <c r="N47" s="47"/>
      <c r="O47" s="47"/>
      <c r="P47" s="48"/>
      <c r="Q47" s="48"/>
      <c r="R47" s="49" t="s">
        <v>540</v>
      </c>
      <c r="S47" s="50" t="s">
        <v>540</v>
      </c>
      <c r="T47" s="50">
        <f>+IF(ISERR(S47/R47*100),"N/A",ROUND(S47/R47*100,2))</f>
        <v>100</v>
      </c>
      <c r="U47" s="50" t="s">
        <v>540</v>
      </c>
      <c r="V47" s="50">
        <f>+IF(ISERR(U47/S47*100),"N/A",ROUND(U47/S47*100,2))</f>
        <v>100</v>
      </c>
      <c r="W47" s="51">
        <f t="shared" si="2"/>
        <v>100</v>
      </c>
    </row>
    <row r="48" spans="2:25" ht="23.25" customHeight="1" thickBot="1" x14ac:dyDescent="0.25">
      <c r="B48" s="187" t="s">
        <v>69</v>
      </c>
      <c r="C48" s="188"/>
      <c r="D48" s="188"/>
      <c r="E48" s="40" t="s">
        <v>463</v>
      </c>
      <c r="F48" s="40"/>
      <c r="G48" s="40"/>
      <c r="H48" s="41"/>
      <c r="I48" s="41"/>
      <c r="J48" s="41"/>
      <c r="K48" s="41"/>
      <c r="L48" s="41"/>
      <c r="M48" s="41"/>
      <c r="N48" s="41"/>
      <c r="O48" s="41"/>
      <c r="P48" s="42"/>
      <c r="Q48" s="42"/>
      <c r="R48" s="43" t="s">
        <v>539</v>
      </c>
      <c r="S48" s="44" t="s">
        <v>10</v>
      </c>
      <c r="T48" s="42"/>
      <c r="U48" s="44" t="s">
        <v>539</v>
      </c>
      <c r="V48" s="42"/>
      <c r="W48" s="45">
        <f t="shared" si="2"/>
        <v>100</v>
      </c>
    </row>
    <row r="49" spans="2:23" ht="26.25" customHeight="1" x14ac:dyDescent="0.2">
      <c r="B49" s="189" t="s">
        <v>73</v>
      </c>
      <c r="C49" s="190"/>
      <c r="D49" s="190"/>
      <c r="E49" s="46" t="s">
        <v>463</v>
      </c>
      <c r="F49" s="46"/>
      <c r="G49" s="46"/>
      <c r="H49" s="47"/>
      <c r="I49" s="47"/>
      <c r="J49" s="47"/>
      <c r="K49" s="47"/>
      <c r="L49" s="47"/>
      <c r="M49" s="47"/>
      <c r="N49" s="47"/>
      <c r="O49" s="47"/>
      <c r="P49" s="48"/>
      <c r="Q49" s="48"/>
      <c r="R49" s="49" t="s">
        <v>539</v>
      </c>
      <c r="S49" s="50" t="s">
        <v>539</v>
      </c>
      <c r="T49" s="50">
        <f>+IF(ISERR(S49/R49*100),"N/A",ROUND(S49/R49*100,2))</f>
        <v>100</v>
      </c>
      <c r="U49" s="50" t="s">
        <v>539</v>
      </c>
      <c r="V49" s="50">
        <f>+IF(ISERR(U49/S49*100),"N/A",ROUND(U49/S49*100,2))</f>
        <v>100</v>
      </c>
      <c r="W49" s="51">
        <f t="shared" si="2"/>
        <v>100</v>
      </c>
    </row>
    <row r="50" spans="2:23" ht="23.25" customHeight="1" thickBot="1" x14ac:dyDescent="0.25">
      <c r="B50" s="187" t="s">
        <v>69</v>
      </c>
      <c r="C50" s="188"/>
      <c r="D50" s="188"/>
      <c r="E50" s="40" t="s">
        <v>459</v>
      </c>
      <c r="F50" s="40"/>
      <c r="G50" s="40"/>
      <c r="H50" s="41"/>
      <c r="I50" s="41"/>
      <c r="J50" s="41"/>
      <c r="K50" s="41"/>
      <c r="L50" s="41"/>
      <c r="M50" s="41"/>
      <c r="N50" s="41"/>
      <c r="O50" s="41"/>
      <c r="P50" s="42"/>
      <c r="Q50" s="42"/>
      <c r="R50" s="43" t="s">
        <v>538</v>
      </c>
      <c r="S50" s="44" t="s">
        <v>10</v>
      </c>
      <c r="T50" s="42"/>
      <c r="U50" s="44" t="s">
        <v>536</v>
      </c>
      <c r="V50" s="42"/>
      <c r="W50" s="45">
        <f t="shared" si="2"/>
        <v>100.49</v>
      </c>
    </row>
    <row r="51" spans="2:23" ht="26.25" customHeight="1" x14ac:dyDescent="0.2">
      <c r="B51" s="189" t="s">
        <v>73</v>
      </c>
      <c r="C51" s="190"/>
      <c r="D51" s="190"/>
      <c r="E51" s="46" t="s">
        <v>459</v>
      </c>
      <c r="F51" s="46"/>
      <c r="G51" s="46"/>
      <c r="H51" s="47"/>
      <c r="I51" s="47"/>
      <c r="J51" s="47"/>
      <c r="K51" s="47"/>
      <c r="L51" s="47"/>
      <c r="M51" s="47"/>
      <c r="N51" s="47"/>
      <c r="O51" s="47"/>
      <c r="P51" s="48"/>
      <c r="Q51" s="48"/>
      <c r="R51" s="49" t="s">
        <v>537</v>
      </c>
      <c r="S51" s="50" t="s">
        <v>536</v>
      </c>
      <c r="T51" s="50">
        <f>+IF(ISERR(S51/R51*100),"N/A",ROUND(S51/R51*100,2))</f>
        <v>99.41</v>
      </c>
      <c r="U51" s="50" t="s">
        <v>536</v>
      </c>
      <c r="V51" s="50">
        <f>+IF(ISERR(U51/S51*100),"N/A",ROUND(U51/S51*100,2))</f>
        <v>100</v>
      </c>
      <c r="W51" s="51">
        <f t="shared" si="2"/>
        <v>99.41</v>
      </c>
    </row>
    <row r="52" spans="2:23" ht="23.25" customHeight="1" thickBot="1" x14ac:dyDescent="0.25">
      <c r="B52" s="187" t="s">
        <v>69</v>
      </c>
      <c r="C52" s="188"/>
      <c r="D52" s="188"/>
      <c r="E52" s="40" t="s">
        <v>534</v>
      </c>
      <c r="F52" s="40"/>
      <c r="G52" s="40"/>
      <c r="H52" s="41"/>
      <c r="I52" s="41"/>
      <c r="J52" s="41"/>
      <c r="K52" s="41"/>
      <c r="L52" s="41"/>
      <c r="M52" s="41"/>
      <c r="N52" s="41"/>
      <c r="O52" s="41"/>
      <c r="P52" s="42"/>
      <c r="Q52" s="42"/>
      <c r="R52" s="43" t="s">
        <v>535</v>
      </c>
      <c r="S52" s="44" t="s">
        <v>10</v>
      </c>
      <c r="T52" s="42"/>
      <c r="U52" s="44" t="s">
        <v>532</v>
      </c>
      <c r="V52" s="42"/>
      <c r="W52" s="45">
        <f t="shared" si="2"/>
        <v>93.71</v>
      </c>
    </row>
    <row r="53" spans="2:23" ht="26.25" customHeight="1" x14ac:dyDescent="0.2">
      <c r="B53" s="189" t="s">
        <v>73</v>
      </c>
      <c r="C53" s="190"/>
      <c r="D53" s="190"/>
      <c r="E53" s="46" t="s">
        <v>534</v>
      </c>
      <c r="F53" s="46"/>
      <c r="G53" s="46"/>
      <c r="H53" s="47"/>
      <c r="I53" s="47"/>
      <c r="J53" s="47"/>
      <c r="K53" s="47"/>
      <c r="L53" s="47"/>
      <c r="M53" s="47"/>
      <c r="N53" s="47"/>
      <c r="O53" s="47"/>
      <c r="P53" s="48"/>
      <c r="Q53" s="48"/>
      <c r="R53" s="49" t="s">
        <v>533</v>
      </c>
      <c r="S53" s="50" t="s">
        <v>532</v>
      </c>
      <c r="T53" s="50">
        <f>+IF(ISERR(S53/R53*100),"N/A",ROUND(S53/R53*100,2))</f>
        <v>99.65</v>
      </c>
      <c r="U53" s="50" t="s">
        <v>532</v>
      </c>
      <c r="V53" s="50">
        <f>+IF(ISERR(U53/S53*100),"N/A",ROUND(U53/S53*100,2))</f>
        <v>100</v>
      </c>
      <c r="W53" s="51">
        <f t="shared" si="2"/>
        <v>99.65</v>
      </c>
    </row>
    <row r="54" spans="2:23" ht="23.25" customHeight="1" thickBot="1" x14ac:dyDescent="0.25">
      <c r="B54" s="187" t="s">
        <v>69</v>
      </c>
      <c r="C54" s="188"/>
      <c r="D54" s="188"/>
      <c r="E54" s="40" t="s">
        <v>530</v>
      </c>
      <c r="F54" s="40"/>
      <c r="G54" s="40"/>
      <c r="H54" s="41"/>
      <c r="I54" s="41"/>
      <c r="J54" s="41"/>
      <c r="K54" s="41"/>
      <c r="L54" s="41"/>
      <c r="M54" s="41"/>
      <c r="N54" s="41"/>
      <c r="O54" s="41"/>
      <c r="P54" s="42"/>
      <c r="Q54" s="42"/>
      <c r="R54" s="43" t="s">
        <v>531</v>
      </c>
      <c r="S54" s="44" t="s">
        <v>10</v>
      </c>
      <c r="T54" s="42"/>
      <c r="U54" s="44" t="s">
        <v>527</v>
      </c>
      <c r="V54" s="42"/>
      <c r="W54" s="45">
        <f t="shared" si="2"/>
        <v>48.12</v>
      </c>
    </row>
    <row r="55" spans="2:23" ht="26.25" customHeight="1" x14ac:dyDescent="0.2">
      <c r="B55" s="189" t="s">
        <v>73</v>
      </c>
      <c r="C55" s="190"/>
      <c r="D55" s="190"/>
      <c r="E55" s="46" t="s">
        <v>530</v>
      </c>
      <c r="F55" s="46"/>
      <c r="G55" s="46"/>
      <c r="H55" s="47"/>
      <c r="I55" s="47"/>
      <c r="J55" s="47"/>
      <c r="K55" s="47"/>
      <c r="L55" s="47"/>
      <c r="M55" s="47"/>
      <c r="N55" s="47"/>
      <c r="O55" s="47"/>
      <c r="P55" s="48"/>
      <c r="Q55" s="48"/>
      <c r="R55" s="49" t="s">
        <v>529</v>
      </c>
      <c r="S55" s="50" t="s">
        <v>528</v>
      </c>
      <c r="T55" s="50">
        <f>+IF(ISERR(S55/R55*100),"N/A",ROUND(S55/R55*100,2))</f>
        <v>53.39</v>
      </c>
      <c r="U55" s="50" t="s">
        <v>527</v>
      </c>
      <c r="V55" s="50">
        <f>+IF(ISERR(U55/S55*100),"N/A",ROUND(U55/S55*100,2))</f>
        <v>99.99</v>
      </c>
      <c r="W55" s="51">
        <f t="shared" si="2"/>
        <v>53.39</v>
      </c>
    </row>
    <row r="56" spans="2:23" ht="23.25" customHeight="1" thickBot="1" x14ac:dyDescent="0.25">
      <c r="B56" s="187" t="s">
        <v>69</v>
      </c>
      <c r="C56" s="188"/>
      <c r="D56" s="188"/>
      <c r="E56" s="40" t="s">
        <v>525</v>
      </c>
      <c r="F56" s="40"/>
      <c r="G56" s="40"/>
      <c r="H56" s="41"/>
      <c r="I56" s="41"/>
      <c r="J56" s="41"/>
      <c r="K56" s="41"/>
      <c r="L56" s="41"/>
      <c r="M56" s="41"/>
      <c r="N56" s="41"/>
      <c r="O56" s="41"/>
      <c r="P56" s="42"/>
      <c r="Q56" s="42"/>
      <c r="R56" s="43" t="s">
        <v>526</v>
      </c>
      <c r="S56" s="44" t="s">
        <v>10</v>
      </c>
      <c r="T56" s="42"/>
      <c r="U56" s="44" t="s">
        <v>90</v>
      </c>
      <c r="V56" s="42"/>
      <c r="W56" s="45">
        <f t="shared" si="2"/>
        <v>0</v>
      </c>
    </row>
    <row r="57" spans="2:23" ht="26.25" customHeight="1" thickBot="1" x14ac:dyDescent="0.25">
      <c r="B57" s="189" t="s">
        <v>73</v>
      </c>
      <c r="C57" s="190"/>
      <c r="D57" s="190"/>
      <c r="E57" s="46" t="s">
        <v>525</v>
      </c>
      <c r="F57" s="46"/>
      <c r="G57" s="46"/>
      <c r="H57" s="47"/>
      <c r="I57" s="47"/>
      <c r="J57" s="47"/>
      <c r="K57" s="47"/>
      <c r="L57" s="47"/>
      <c r="M57" s="47"/>
      <c r="N57" s="47"/>
      <c r="O57" s="47"/>
      <c r="P57" s="48"/>
      <c r="Q57" s="48"/>
      <c r="R57" s="49" t="s">
        <v>524</v>
      </c>
      <c r="S57" s="50" t="s">
        <v>90</v>
      </c>
      <c r="T57" s="50">
        <f>+IF(ISERR(S57/R57*100),"N/A",ROUND(S57/R57*100,2))</f>
        <v>0</v>
      </c>
      <c r="U57" s="50" t="s">
        <v>90</v>
      </c>
      <c r="V57" s="50" t="str">
        <f>+IF(ISERR(U57/S57*100),"N/A",ROUND(U57/S57*100,2))</f>
        <v>N/A</v>
      </c>
      <c r="W57" s="51">
        <f t="shared" si="2"/>
        <v>0</v>
      </c>
    </row>
    <row r="58" spans="2:23" ht="22.5" customHeight="1" thickTop="1" thickBot="1" x14ac:dyDescent="0.25">
      <c r="B58" s="9" t="s">
        <v>76</v>
      </c>
      <c r="C58" s="10"/>
      <c r="D58" s="10"/>
      <c r="E58" s="10"/>
      <c r="F58" s="10"/>
      <c r="G58" s="10"/>
      <c r="H58" s="11"/>
      <c r="I58" s="11"/>
      <c r="J58" s="11"/>
      <c r="K58" s="11"/>
      <c r="L58" s="11"/>
      <c r="M58" s="11"/>
      <c r="N58" s="11"/>
      <c r="O58" s="11"/>
      <c r="P58" s="11"/>
      <c r="Q58" s="11"/>
      <c r="R58" s="11"/>
      <c r="S58" s="11"/>
      <c r="T58" s="11"/>
      <c r="U58" s="11"/>
      <c r="V58" s="11"/>
      <c r="W58" s="12"/>
    </row>
    <row r="59" spans="2:23" ht="37.5" customHeight="1" thickTop="1" x14ac:dyDescent="0.2">
      <c r="B59" s="172" t="s">
        <v>2303</v>
      </c>
      <c r="C59" s="173"/>
      <c r="D59" s="173"/>
      <c r="E59" s="173"/>
      <c r="F59" s="173"/>
      <c r="G59" s="173"/>
      <c r="H59" s="173"/>
      <c r="I59" s="173"/>
      <c r="J59" s="173"/>
      <c r="K59" s="173"/>
      <c r="L59" s="173"/>
      <c r="M59" s="173"/>
      <c r="N59" s="173"/>
      <c r="O59" s="173"/>
      <c r="P59" s="173"/>
      <c r="Q59" s="173"/>
      <c r="R59" s="173"/>
      <c r="S59" s="173"/>
      <c r="T59" s="173"/>
      <c r="U59" s="173"/>
      <c r="V59" s="173"/>
      <c r="W59" s="174"/>
    </row>
    <row r="60" spans="2:23" ht="342.75" customHeight="1" thickBot="1" x14ac:dyDescent="0.25">
      <c r="B60" s="175"/>
      <c r="C60" s="176"/>
      <c r="D60" s="176"/>
      <c r="E60" s="176"/>
      <c r="F60" s="176"/>
      <c r="G60" s="176"/>
      <c r="H60" s="176"/>
      <c r="I60" s="176"/>
      <c r="J60" s="176"/>
      <c r="K60" s="176"/>
      <c r="L60" s="176"/>
      <c r="M60" s="176"/>
      <c r="N60" s="176"/>
      <c r="O60" s="176"/>
      <c r="P60" s="176"/>
      <c r="Q60" s="176"/>
      <c r="R60" s="176"/>
      <c r="S60" s="176"/>
      <c r="T60" s="176"/>
      <c r="U60" s="176"/>
      <c r="V60" s="176"/>
      <c r="W60" s="177"/>
    </row>
    <row r="61" spans="2:23" ht="37.5" customHeight="1" thickTop="1" x14ac:dyDescent="0.2">
      <c r="B61" s="172" t="s">
        <v>2304</v>
      </c>
      <c r="C61" s="173"/>
      <c r="D61" s="173"/>
      <c r="E61" s="173"/>
      <c r="F61" s="173"/>
      <c r="G61" s="173"/>
      <c r="H61" s="173"/>
      <c r="I61" s="173"/>
      <c r="J61" s="173"/>
      <c r="K61" s="173"/>
      <c r="L61" s="173"/>
      <c r="M61" s="173"/>
      <c r="N61" s="173"/>
      <c r="O61" s="173"/>
      <c r="P61" s="173"/>
      <c r="Q61" s="173"/>
      <c r="R61" s="173"/>
      <c r="S61" s="173"/>
      <c r="T61" s="173"/>
      <c r="U61" s="173"/>
      <c r="V61" s="173"/>
      <c r="W61" s="174"/>
    </row>
    <row r="62" spans="2:23" ht="379.5" customHeight="1" thickBot="1" x14ac:dyDescent="0.25">
      <c r="B62" s="175"/>
      <c r="C62" s="176"/>
      <c r="D62" s="176"/>
      <c r="E62" s="176"/>
      <c r="F62" s="176"/>
      <c r="G62" s="176"/>
      <c r="H62" s="176"/>
      <c r="I62" s="176"/>
      <c r="J62" s="176"/>
      <c r="K62" s="176"/>
      <c r="L62" s="176"/>
      <c r="M62" s="176"/>
      <c r="N62" s="176"/>
      <c r="O62" s="176"/>
      <c r="P62" s="176"/>
      <c r="Q62" s="176"/>
      <c r="R62" s="176"/>
      <c r="S62" s="176"/>
      <c r="T62" s="176"/>
      <c r="U62" s="176"/>
      <c r="V62" s="176"/>
      <c r="W62" s="177"/>
    </row>
    <row r="63" spans="2:23" ht="37.5" customHeight="1" thickTop="1" x14ac:dyDescent="0.2">
      <c r="B63" s="172" t="s">
        <v>2305</v>
      </c>
      <c r="C63" s="173"/>
      <c r="D63" s="173"/>
      <c r="E63" s="173"/>
      <c r="F63" s="173"/>
      <c r="G63" s="173"/>
      <c r="H63" s="173"/>
      <c r="I63" s="173"/>
      <c r="J63" s="173"/>
      <c r="K63" s="173"/>
      <c r="L63" s="173"/>
      <c r="M63" s="173"/>
      <c r="N63" s="173"/>
      <c r="O63" s="173"/>
      <c r="P63" s="173"/>
      <c r="Q63" s="173"/>
      <c r="R63" s="173"/>
      <c r="S63" s="173"/>
      <c r="T63" s="173"/>
      <c r="U63" s="173"/>
      <c r="V63" s="173"/>
      <c r="W63" s="174"/>
    </row>
    <row r="64" spans="2:23" ht="314.25" customHeight="1" thickBot="1" x14ac:dyDescent="0.25">
      <c r="B64" s="178"/>
      <c r="C64" s="179"/>
      <c r="D64" s="179"/>
      <c r="E64" s="179"/>
      <c r="F64" s="179"/>
      <c r="G64" s="179"/>
      <c r="H64" s="179"/>
      <c r="I64" s="179"/>
      <c r="J64" s="179"/>
      <c r="K64" s="179"/>
      <c r="L64" s="179"/>
      <c r="M64" s="179"/>
      <c r="N64" s="179"/>
      <c r="O64" s="179"/>
      <c r="P64" s="179"/>
      <c r="Q64" s="179"/>
      <c r="R64" s="179"/>
      <c r="S64" s="179"/>
      <c r="T64" s="179"/>
      <c r="U64" s="179"/>
      <c r="V64" s="179"/>
      <c r="W64" s="180"/>
    </row>
  </sheetData>
  <mergeCells count="128">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D12:H12"/>
    <mergeCell ref="I12:W12"/>
    <mergeCell ref="C13:W13"/>
    <mergeCell ref="B18:I18"/>
    <mergeCell ref="K18:Q18"/>
    <mergeCell ref="S18:W18"/>
    <mergeCell ref="C19:I19"/>
    <mergeCell ref="L19:Q19"/>
    <mergeCell ref="T19:W19"/>
    <mergeCell ref="C14:W15"/>
    <mergeCell ref="B14:B15"/>
    <mergeCell ref="S24:S25"/>
    <mergeCell ref="T24:T25"/>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B27:L27"/>
    <mergeCell ref="M27:N27"/>
    <mergeCell ref="O27:P27"/>
    <mergeCell ref="Q27:R27"/>
    <mergeCell ref="Q24:R25"/>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2:Q43"/>
    <mergeCell ref="S42:T42"/>
    <mergeCell ref="V42:W42"/>
    <mergeCell ref="B44:D44"/>
    <mergeCell ref="B45:D45"/>
    <mergeCell ref="B46:D46"/>
    <mergeCell ref="B47:D47"/>
    <mergeCell ref="B48:D48"/>
    <mergeCell ref="B49:D49"/>
    <mergeCell ref="B50:D50"/>
    <mergeCell ref="B51:D51"/>
    <mergeCell ref="B52:D52"/>
    <mergeCell ref="B61:W62"/>
    <mergeCell ref="B63:W64"/>
    <mergeCell ref="B53:D53"/>
    <mergeCell ref="B54:D54"/>
    <mergeCell ref="B55:D55"/>
    <mergeCell ref="B56:D56"/>
    <mergeCell ref="B57:D57"/>
    <mergeCell ref="B59:W6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28"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609</v>
      </c>
      <c r="M4" s="137" t="s">
        <v>608</v>
      </c>
      <c r="N4" s="137"/>
      <c r="O4" s="137"/>
      <c r="P4" s="137"/>
      <c r="Q4" s="138"/>
      <c r="R4" s="17"/>
      <c r="S4" s="139" t="s">
        <v>2099</v>
      </c>
      <c r="T4" s="140"/>
      <c r="U4" s="140"/>
      <c r="V4" s="141" t="s">
        <v>607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349</v>
      </c>
      <c r="D6" s="143" t="s">
        <v>606</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557</v>
      </c>
      <c r="D7" s="131" t="s">
        <v>588</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605</v>
      </c>
      <c r="K8" s="24" t="s">
        <v>604</v>
      </c>
      <c r="L8" s="24" t="s">
        <v>603</v>
      </c>
      <c r="M8" s="24" t="s">
        <v>602</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35.75" customHeight="1" thickTop="1" thickBot="1" x14ac:dyDescent="0.25">
      <c r="B10" s="25" t="s">
        <v>21</v>
      </c>
      <c r="C10" s="141" t="s">
        <v>601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518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600</v>
      </c>
      <c r="C21" s="169"/>
      <c r="D21" s="169"/>
      <c r="E21" s="169"/>
      <c r="F21" s="169"/>
      <c r="G21" s="169"/>
      <c r="H21" s="169"/>
      <c r="I21" s="169"/>
      <c r="J21" s="169"/>
      <c r="K21" s="169"/>
      <c r="L21" s="169"/>
      <c r="M21" s="170" t="s">
        <v>349</v>
      </c>
      <c r="N21" s="170"/>
      <c r="O21" s="170" t="s">
        <v>48</v>
      </c>
      <c r="P21" s="170"/>
      <c r="Q21" s="171" t="s">
        <v>68</v>
      </c>
      <c r="R21" s="171"/>
      <c r="S21" s="33" t="s">
        <v>599</v>
      </c>
      <c r="T21" s="33" t="s">
        <v>87</v>
      </c>
      <c r="U21" s="33" t="s">
        <v>87</v>
      </c>
      <c r="V21" s="33" t="str">
        <f>+IF(ISERR(U21/T21*100),"N/A",ROUND(U21/T21*100,2))</f>
        <v>N/A</v>
      </c>
      <c r="W21" s="34" t="str">
        <f>+IF(ISERR(U21/S21*100),"N/A",ROUND(U21/S21*100,2))</f>
        <v>N/A</v>
      </c>
    </row>
    <row r="22" spans="2:27" ht="56.25" customHeight="1" thickBot="1" x14ac:dyDescent="0.25">
      <c r="B22" s="168" t="s">
        <v>598</v>
      </c>
      <c r="C22" s="169"/>
      <c r="D22" s="169"/>
      <c r="E22" s="169"/>
      <c r="F22" s="169"/>
      <c r="G22" s="169"/>
      <c r="H22" s="169"/>
      <c r="I22" s="169"/>
      <c r="J22" s="169"/>
      <c r="K22" s="169"/>
      <c r="L22" s="169"/>
      <c r="M22" s="170" t="s">
        <v>557</v>
      </c>
      <c r="N22" s="170"/>
      <c r="O22" s="170" t="s">
        <v>48</v>
      </c>
      <c r="P22" s="170"/>
      <c r="Q22" s="171" t="s">
        <v>49</v>
      </c>
      <c r="R22" s="171"/>
      <c r="S22" s="33" t="s">
        <v>555</v>
      </c>
      <c r="T22" s="33" t="s">
        <v>597</v>
      </c>
      <c r="U22" s="33" t="s">
        <v>596</v>
      </c>
      <c r="V22" s="33">
        <f>+IF(ISERR(U22/T22*100),"N/A",ROUND(U22/T22*100,2))</f>
        <v>139</v>
      </c>
      <c r="W22" s="34">
        <f>+IF(ISERR(U22/S22*100),"N/A",ROUND(U22/S22*100,2))</f>
        <v>55.6</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343</v>
      </c>
      <c r="F26" s="40"/>
      <c r="G26" s="40"/>
      <c r="H26" s="41"/>
      <c r="I26" s="41"/>
      <c r="J26" s="41"/>
      <c r="K26" s="41"/>
      <c r="L26" s="41"/>
      <c r="M26" s="41"/>
      <c r="N26" s="41"/>
      <c r="O26" s="41"/>
      <c r="P26" s="42"/>
      <c r="Q26" s="42"/>
      <c r="R26" s="43" t="s">
        <v>595</v>
      </c>
      <c r="S26" s="44" t="s">
        <v>10</v>
      </c>
      <c r="T26" s="42"/>
      <c r="U26" s="44" t="s">
        <v>594</v>
      </c>
      <c r="V26" s="42"/>
      <c r="W26" s="45">
        <f>+IF(ISERR(U26/R26*100),"N/A",ROUND(U26/R26*100,2))</f>
        <v>86.3</v>
      </c>
    </row>
    <row r="27" spans="2:27" ht="26.25" customHeight="1" x14ac:dyDescent="0.2">
      <c r="B27" s="189" t="s">
        <v>73</v>
      </c>
      <c r="C27" s="190"/>
      <c r="D27" s="190"/>
      <c r="E27" s="46" t="s">
        <v>343</v>
      </c>
      <c r="F27" s="46"/>
      <c r="G27" s="46"/>
      <c r="H27" s="47"/>
      <c r="I27" s="47"/>
      <c r="J27" s="47"/>
      <c r="K27" s="47"/>
      <c r="L27" s="47"/>
      <c r="M27" s="47"/>
      <c r="N27" s="47"/>
      <c r="O27" s="47"/>
      <c r="P27" s="48"/>
      <c r="Q27" s="48"/>
      <c r="R27" s="49" t="s">
        <v>594</v>
      </c>
      <c r="S27" s="50" t="s">
        <v>594</v>
      </c>
      <c r="T27" s="50">
        <f>+IF(ISERR(S27/R27*100),"N/A",ROUND(S27/R27*100,2))</f>
        <v>100</v>
      </c>
      <c r="U27" s="50" t="s">
        <v>594</v>
      </c>
      <c r="V27" s="50">
        <f>+IF(ISERR(U27/S27*100),"N/A",ROUND(U27/S27*100,2))</f>
        <v>100</v>
      </c>
      <c r="W27" s="51">
        <f>+IF(ISERR(U27/R27*100),"N/A",ROUND(U27/R27*100,2))</f>
        <v>100</v>
      </c>
    </row>
    <row r="28" spans="2:27" ht="23.25" customHeight="1" thickBot="1" x14ac:dyDescent="0.25">
      <c r="B28" s="187" t="s">
        <v>69</v>
      </c>
      <c r="C28" s="188"/>
      <c r="D28" s="188"/>
      <c r="E28" s="40" t="s">
        <v>534</v>
      </c>
      <c r="F28" s="40"/>
      <c r="G28" s="40"/>
      <c r="H28" s="41"/>
      <c r="I28" s="41"/>
      <c r="J28" s="41"/>
      <c r="K28" s="41"/>
      <c r="L28" s="41"/>
      <c r="M28" s="41"/>
      <c r="N28" s="41"/>
      <c r="O28" s="41"/>
      <c r="P28" s="42"/>
      <c r="Q28" s="42"/>
      <c r="R28" s="43" t="s">
        <v>593</v>
      </c>
      <c r="S28" s="44" t="s">
        <v>10</v>
      </c>
      <c r="T28" s="42"/>
      <c r="U28" s="44" t="s">
        <v>592</v>
      </c>
      <c r="V28" s="42"/>
      <c r="W28" s="45">
        <f>+IF(ISERR(U28/R28*100),"N/A",ROUND(U28/R28*100,2))</f>
        <v>100.88</v>
      </c>
    </row>
    <row r="29" spans="2:27" ht="26.25" customHeight="1" thickBot="1" x14ac:dyDescent="0.25">
      <c r="B29" s="189" t="s">
        <v>73</v>
      </c>
      <c r="C29" s="190"/>
      <c r="D29" s="190"/>
      <c r="E29" s="46" t="s">
        <v>534</v>
      </c>
      <c r="F29" s="46"/>
      <c r="G29" s="46"/>
      <c r="H29" s="47"/>
      <c r="I29" s="47"/>
      <c r="J29" s="47"/>
      <c r="K29" s="47"/>
      <c r="L29" s="47"/>
      <c r="M29" s="47"/>
      <c r="N29" s="47"/>
      <c r="O29" s="47"/>
      <c r="P29" s="48"/>
      <c r="Q29" s="48"/>
      <c r="R29" s="49" t="s">
        <v>592</v>
      </c>
      <c r="S29" s="50" t="s">
        <v>592</v>
      </c>
      <c r="T29" s="50">
        <f>+IF(ISERR(S29/R29*100),"N/A",ROUND(S29/R29*100,2))</f>
        <v>100</v>
      </c>
      <c r="U29" s="50" t="s">
        <v>592</v>
      </c>
      <c r="V29" s="50">
        <f>+IF(ISERR(U29/S29*100),"N/A",ROUND(U29/S29*100,2))</f>
        <v>100</v>
      </c>
      <c r="W29" s="51">
        <f>+IF(ISERR(U29/R29*100),"N/A",ROUND(U29/R29*100,2))</f>
        <v>100</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2300</v>
      </c>
      <c r="C31" s="173"/>
      <c r="D31" s="173"/>
      <c r="E31" s="173"/>
      <c r="F31" s="173"/>
      <c r="G31" s="173"/>
      <c r="H31" s="173"/>
      <c r="I31" s="173"/>
      <c r="J31" s="173"/>
      <c r="K31" s="173"/>
      <c r="L31" s="173"/>
      <c r="M31" s="173"/>
      <c r="N31" s="173"/>
      <c r="O31" s="173"/>
      <c r="P31" s="173"/>
      <c r="Q31" s="173"/>
      <c r="R31" s="173"/>
      <c r="S31" s="173"/>
      <c r="T31" s="173"/>
      <c r="U31" s="173"/>
      <c r="V31" s="173"/>
      <c r="W31" s="174"/>
    </row>
    <row r="32" spans="2:27" ht="60"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2301</v>
      </c>
      <c r="C33" s="173"/>
      <c r="D33" s="173"/>
      <c r="E33" s="173"/>
      <c r="F33" s="173"/>
      <c r="G33" s="173"/>
      <c r="H33" s="173"/>
      <c r="I33" s="173"/>
      <c r="J33" s="173"/>
      <c r="K33" s="173"/>
      <c r="L33" s="173"/>
      <c r="M33" s="173"/>
      <c r="N33" s="173"/>
      <c r="O33" s="173"/>
      <c r="P33" s="173"/>
      <c r="Q33" s="173"/>
      <c r="R33" s="173"/>
      <c r="S33" s="173"/>
      <c r="T33" s="173"/>
      <c r="U33" s="173"/>
      <c r="V33" s="173"/>
      <c r="W33" s="174"/>
    </row>
    <row r="34" spans="2:23" ht="65.2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2302</v>
      </c>
      <c r="C35" s="173"/>
      <c r="D35" s="173"/>
      <c r="E35" s="173"/>
      <c r="F35" s="173"/>
      <c r="G35" s="173"/>
      <c r="H35" s="173"/>
      <c r="I35" s="173"/>
      <c r="J35" s="173"/>
      <c r="K35" s="173"/>
      <c r="L35" s="173"/>
      <c r="M35" s="173"/>
      <c r="N35" s="173"/>
      <c r="O35" s="173"/>
      <c r="P35" s="173"/>
      <c r="Q35" s="173"/>
      <c r="R35" s="173"/>
      <c r="S35" s="173"/>
      <c r="T35" s="173"/>
      <c r="U35" s="173"/>
      <c r="V35" s="173"/>
      <c r="W35" s="174"/>
    </row>
    <row r="36" spans="2:23" ht="48" customHeight="1"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624</v>
      </c>
      <c r="M4" s="137" t="s">
        <v>623</v>
      </c>
      <c r="N4" s="137"/>
      <c r="O4" s="137"/>
      <c r="P4" s="137"/>
      <c r="Q4" s="138"/>
      <c r="R4" s="17"/>
      <c r="S4" s="139" t="s">
        <v>2099</v>
      </c>
      <c r="T4" s="140"/>
      <c r="U4" s="140"/>
      <c r="V4" s="141" t="s">
        <v>622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614</v>
      </c>
      <c r="D6" s="143" t="s">
        <v>621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620</v>
      </c>
      <c r="K8" s="24" t="s">
        <v>619</v>
      </c>
      <c r="L8" s="24" t="s">
        <v>618</v>
      </c>
      <c r="M8" s="24" t="s">
        <v>617</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95.25" customHeight="1" thickTop="1" thickBot="1" x14ac:dyDescent="0.25">
      <c r="B10" s="25" t="s">
        <v>21</v>
      </c>
      <c r="C10" s="141" t="s">
        <v>616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518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615</v>
      </c>
      <c r="C21" s="169"/>
      <c r="D21" s="169"/>
      <c r="E21" s="169"/>
      <c r="F21" s="169"/>
      <c r="G21" s="169"/>
      <c r="H21" s="169"/>
      <c r="I21" s="169"/>
      <c r="J21" s="169"/>
      <c r="K21" s="169"/>
      <c r="L21" s="169"/>
      <c r="M21" s="170" t="s">
        <v>614</v>
      </c>
      <c r="N21" s="170"/>
      <c r="O21" s="170" t="s">
        <v>48</v>
      </c>
      <c r="P21" s="170"/>
      <c r="Q21" s="171" t="s">
        <v>68</v>
      </c>
      <c r="R21" s="171"/>
      <c r="S21" s="33" t="s">
        <v>613</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611</v>
      </c>
      <c r="F25" s="40"/>
      <c r="G25" s="40"/>
      <c r="H25" s="41"/>
      <c r="I25" s="41"/>
      <c r="J25" s="41"/>
      <c r="K25" s="41"/>
      <c r="L25" s="41"/>
      <c r="M25" s="41"/>
      <c r="N25" s="41"/>
      <c r="O25" s="41"/>
      <c r="P25" s="42"/>
      <c r="Q25" s="42"/>
      <c r="R25" s="43" t="s">
        <v>612</v>
      </c>
      <c r="S25" s="44" t="s">
        <v>10</v>
      </c>
      <c r="T25" s="42"/>
      <c r="U25" s="44" t="s">
        <v>610</v>
      </c>
      <c r="V25" s="42"/>
      <c r="W25" s="45">
        <f>+IF(ISERR(U25/R25*100),"N/A",ROUND(U25/R25*100,2))</f>
        <v>90.69</v>
      </c>
    </row>
    <row r="26" spans="2:27" ht="26.25" customHeight="1" thickBot="1" x14ac:dyDescent="0.25">
      <c r="B26" s="189" t="s">
        <v>73</v>
      </c>
      <c r="C26" s="190"/>
      <c r="D26" s="190"/>
      <c r="E26" s="46" t="s">
        <v>611</v>
      </c>
      <c r="F26" s="46"/>
      <c r="G26" s="46"/>
      <c r="H26" s="47"/>
      <c r="I26" s="47"/>
      <c r="J26" s="47"/>
      <c r="K26" s="47"/>
      <c r="L26" s="47"/>
      <c r="M26" s="47"/>
      <c r="N26" s="47"/>
      <c r="O26" s="47"/>
      <c r="P26" s="48"/>
      <c r="Q26" s="48"/>
      <c r="R26" s="49" t="s">
        <v>610</v>
      </c>
      <c r="S26" s="50" t="s">
        <v>610</v>
      </c>
      <c r="T26" s="50">
        <f>+IF(ISERR(S26/R26*100),"N/A",ROUND(S26/R26*100,2))</f>
        <v>100</v>
      </c>
      <c r="U26" s="50" t="s">
        <v>610</v>
      </c>
      <c r="V26" s="50">
        <f>+IF(ISERR(U26/S26*100),"N/A",ROUND(U26/S26*100,2))</f>
        <v>100</v>
      </c>
      <c r="W26" s="51">
        <f>+IF(ISERR(U26/R26*100),"N/A",ROUND(U26/R26*100,2))</f>
        <v>100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2297</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12.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2298</v>
      </c>
      <c r="C30" s="173"/>
      <c r="D30" s="173"/>
      <c r="E30" s="173"/>
      <c r="F30" s="173"/>
      <c r="G30" s="173"/>
      <c r="H30" s="173"/>
      <c r="I30" s="173"/>
      <c r="J30" s="173"/>
      <c r="K30" s="173"/>
      <c r="L30" s="173"/>
      <c r="M30" s="173"/>
      <c r="N30" s="173"/>
      <c r="O30" s="173"/>
      <c r="P30" s="173"/>
      <c r="Q30" s="173"/>
      <c r="R30" s="173"/>
      <c r="S30" s="173"/>
      <c r="T30" s="173"/>
      <c r="U30" s="173"/>
      <c r="V30" s="173"/>
      <c r="W30" s="174"/>
    </row>
    <row r="31" spans="2:27" ht="33.7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2299</v>
      </c>
      <c r="C32" s="173"/>
      <c r="D32" s="173"/>
      <c r="E32" s="173"/>
      <c r="F32" s="173"/>
      <c r="G32" s="173"/>
      <c r="H32" s="173"/>
      <c r="I32" s="173"/>
      <c r="J32" s="173"/>
      <c r="K32" s="173"/>
      <c r="L32" s="173"/>
      <c r="M32" s="173"/>
      <c r="N32" s="173"/>
      <c r="O32" s="173"/>
      <c r="P32" s="173"/>
      <c r="Q32" s="173"/>
      <c r="R32" s="173"/>
      <c r="S32" s="173"/>
      <c r="T32" s="173"/>
      <c r="U32" s="173"/>
      <c r="V32" s="173"/>
      <c r="W32" s="174"/>
    </row>
    <row r="33" spans="2:23" ht="45.75"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134" t="s">
        <v>5</v>
      </c>
      <c r="E4" s="134"/>
      <c r="F4" s="134"/>
      <c r="G4" s="134"/>
      <c r="H4" s="135"/>
      <c r="I4" s="16"/>
      <c r="J4" s="136" t="s">
        <v>6</v>
      </c>
      <c r="K4" s="134"/>
      <c r="L4" s="15" t="s">
        <v>7</v>
      </c>
      <c r="M4" s="137" t="s">
        <v>8</v>
      </c>
      <c r="N4" s="137"/>
      <c r="O4" s="137"/>
      <c r="P4" s="137"/>
      <c r="Q4" s="138"/>
      <c r="R4" s="17"/>
      <c r="S4" s="139" t="s">
        <v>2099</v>
      </c>
      <c r="T4" s="140"/>
      <c r="U4" s="140"/>
      <c r="V4" s="141" t="s">
        <v>9</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12</v>
      </c>
      <c r="D6" s="143" t="s">
        <v>13</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v>
      </c>
      <c r="K8" s="24" t="s">
        <v>19</v>
      </c>
      <c r="L8" s="24" t="s">
        <v>20</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22</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30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47</v>
      </c>
      <c r="C21" s="169"/>
      <c r="D21" s="169"/>
      <c r="E21" s="169"/>
      <c r="F21" s="169"/>
      <c r="G21" s="169"/>
      <c r="H21" s="169"/>
      <c r="I21" s="169"/>
      <c r="J21" s="169"/>
      <c r="K21" s="169"/>
      <c r="L21" s="169"/>
      <c r="M21" s="170" t="s">
        <v>12</v>
      </c>
      <c r="N21" s="170"/>
      <c r="O21" s="170" t="s">
        <v>48</v>
      </c>
      <c r="P21" s="170"/>
      <c r="Q21" s="171" t="s">
        <v>49</v>
      </c>
      <c r="R21" s="171"/>
      <c r="S21" s="33" t="s">
        <v>50</v>
      </c>
      <c r="T21" s="33" t="s">
        <v>51</v>
      </c>
      <c r="U21" s="33" t="s">
        <v>52</v>
      </c>
      <c r="V21" s="33">
        <f>+IF(ISERR(U21/T21*100),"N/A",ROUND(U21/T21*100,2))</f>
        <v>166.67</v>
      </c>
      <c r="W21" s="34">
        <f>+IF(ISERR(U21/S21*100),"N/A",ROUND(U21/S21*100,2))</f>
        <v>125</v>
      </c>
    </row>
    <row r="22" spans="2:27" ht="56.25" customHeight="1" x14ac:dyDescent="0.2">
      <c r="B22" s="168" t="s">
        <v>53</v>
      </c>
      <c r="C22" s="169"/>
      <c r="D22" s="169"/>
      <c r="E22" s="169"/>
      <c r="F22" s="169"/>
      <c r="G22" s="169"/>
      <c r="H22" s="169"/>
      <c r="I22" s="169"/>
      <c r="J22" s="169"/>
      <c r="K22" s="169"/>
      <c r="L22" s="169"/>
      <c r="M22" s="170" t="s">
        <v>12</v>
      </c>
      <c r="N22" s="170"/>
      <c r="O22" s="170" t="s">
        <v>54</v>
      </c>
      <c r="P22" s="170"/>
      <c r="Q22" s="171" t="s">
        <v>49</v>
      </c>
      <c r="R22" s="171"/>
      <c r="S22" s="33" t="s">
        <v>55</v>
      </c>
      <c r="T22" s="33" t="s">
        <v>56</v>
      </c>
      <c r="U22" s="33" t="s">
        <v>57</v>
      </c>
      <c r="V22" s="33">
        <f>+IF(ISERR(U22/T22*100),"N/A",ROUND(U22/T22*100,2))</f>
        <v>106.98</v>
      </c>
      <c r="W22" s="34">
        <f>+IF(ISERR(U22/S22*100),"N/A",ROUND(U22/S22*100,2))</f>
        <v>42.99</v>
      </c>
    </row>
    <row r="23" spans="2:27" ht="56.25" customHeight="1" x14ac:dyDescent="0.2">
      <c r="B23" s="168" t="s">
        <v>58</v>
      </c>
      <c r="C23" s="169"/>
      <c r="D23" s="169"/>
      <c r="E23" s="169"/>
      <c r="F23" s="169"/>
      <c r="G23" s="169"/>
      <c r="H23" s="169"/>
      <c r="I23" s="169"/>
      <c r="J23" s="169"/>
      <c r="K23" s="169"/>
      <c r="L23" s="169"/>
      <c r="M23" s="170" t="s">
        <v>12</v>
      </c>
      <c r="N23" s="170"/>
      <c r="O23" s="170" t="s">
        <v>48</v>
      </c>
      <c r="P23" s="170"/>
      <c r="Q23" s="171" t="s">
        <v>49</v>
      </c>
      <c r="R23" s="171"/>
      <c r="S23" s="33" t="s">
        <v>50</v>
      </c>
      <c r="T23" s="33" t="s">
        <v>59</v>
      </c>
      <c r="U23" s="33" t="s">
        <v>59</v>
      </c>
      <c r="V23" s="33">
        <f>+IF(ISERR(U23/T23*100),"N/A",ROUND(U23/T23*100,2))</f>
        <v>100</v>
      </c>
      <c r="W23" s="34">
        <f>+IF(ISERR(U23/S23*100),"N/A",ROUND(U23/S23*100,2))</f>
        <v>74.7</v>
      </c>
    </row>
    <row r="24" spans="2:27" ht="56.25" customHeight="1" x14ac:dyDescent="0.2">
      <c r="B24" s="168" t="s">
        <v>60</v>
      </c>
      <c r="C24" s="169"/>
      <c r="D24" s="169"/>
      <c r="E24" s="169"/>
      <c r="F24" s="169"/>
      <c r="G24" s="169"/>
      <c r="H24" s="169"/>
      <c r="I24" s="169"/>
      <c r="J24" s="169"/>
      <c r="K24" s="169"/>
      <c r="L24" s="169"/>
      <c r="M24" s="170" t="s">
        <v>12</v>
      </c>
      <c r="N24" s="170"/>
      <c r="O24" s="170" t="s">
        <v>48</v>
      </c>
      <c r="P24" s="170"/>
      <c r="Q24" s="171" t="s">
        <v>49</v>
      </c>
      <c r="R24" s="171"/>
      <c r="S24" s="33" t="s">
        <v>50</v>
      </c>
      <c r="T24" s="33" t="s">
        <v>51</v>
      </c>
      <c r="U24" s="33" t="s">
        <v>51</v>
      </c>
      <c r="V24" s="33">
        <f>+IF(ISERR(U24/T24*100),"N/A",ROUND(U24/T24*100,2))</f>
        <v>100</v>
      </c>
      <c r="W24" s="34">
        <f>+IF(ISERR(U24/S24*100),"N/A",ROUND(U24/S24*100,2))</f>
        <v>75</v>
      </c>
    </row>
    <row r="25" spans="2:27" ht="56.25" customHeight="1" thickBot="1" x14ac:dyDescent="0.25">
      <c r="B25" s="168" t="s">
        <v>61</v>
      </c>
      <c r="C25" s="169"/>
      <c r="D25" s="169"/>
      <c r="E25" s="169"/>
      <c r="F25" s="169"/>
      <c r="G25" s="169"/>
      <c r="H25" s="169"/>
      <c r="I25" s="169"/>
      <c r="J25" s="169"/>
      <c r="K25" s="169"/>
      <c r="L25" s="169"/>
      <c r="M25" s="170" t="s">
        <v>12</v>
      </c>
      <c r="N25" s="170"/>
      <c r="O25" s="170" t="s">
        <v>48</v>
      </c>
      <c r="P25" s="170"/>
      <c r="Q25" s="171" t="s">
        <v>49</v>
      </c>
      <c r="R25" s="171"/>
      <c r="S25" s="33" t="s">
        <v>50</v>
      </c>
      <c r="T25" s="33" t="s">
        <v>62</v>
      </c>
      <c r="U25" s="33" t="s">
        <v>62</v>
      </c>
      <c r="V25" s="33">
        <f>+IF(ISERR(U25/T25*100),"N/A",ROUND(U25/T25*100,2))</f>
        <v>100</v>
      </c>
      <c r="W25" s="34">
        <f>+IF(ISERR(U25/S25*100),"N/A",ROUND(U25/S25*100,2))</f>
        <v>70</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70</v>
      </c>
      <c r="F29" s="40"/>
      <c r="G29" s="40"/>
      <c r="H29" s="41"/>
      <c r="I29" s="41"/>
      <c r="J29" s="41"/>
      <c r="K29" s="41"/>
      <c r="L29" s="41"/>
      <c r="M29" s="41"/>
      <c r="N29" s="41"/>
      <c r="O29" s="41"/>
      <c r="P29" s="42"/>
      <c r="Q29" s="42"/>
      <c r="R29" s="43" t="s">
        <v>71</v>
      </c>
      <c r="S29" s="44" t="s">
        <v>10</v>
      </c>
      <c r="T29" s="42"/>
      <c r="U29" s="44" t="s">
        <v>72</v>
      </c>
      <c r="V29" s="42"/>
      <c r="W29" s="45">
        <f>+IF(ISERR(U29/R29*100),"N/A",ROUND(U29/R29*100,2))</f>
        <v>39.659999999999997</v>
      </c>
    </row>
    <row r="30" spans="2:27" ht="26.25" customHeight="1" thickBot="1" x14ac:dyDescent="0.25">
      <c r="B30" s="189" t="s">
        <v>73</v>
      </c>
      <c r="C30" s="190"/>
      <c r="D30" s="190"/>
      <c r="E30" s="46" t="s">
        <v>70</v>
      </c>
      <c r="F30" s="46"/>
      <c r="G30" s="46"/>
      <c r="H30" s="47"/>
      <c r="I30" s="47"/>
      <c r="J30" s="47"/>
      <c r="K30" s="47"/>
      <c r="L30" s="47"/>
      <c r="M30" s="47"/>
      <c r="N30" s="47"/>
      <c r="O30" s="47"/>
      <c r="P30" s="48"/>
      <c r="Q30" s="48"/>
      <c r="R30" s="49" t="s">
        <v>74</v>
      </c>
      <c r="S30" s="50" t="s">
        <v>75</v>
      </c>
      <c r="T30" s="50">
        <f>+IF(ISERR(S30/R30*100),"N/A",ROUND(S30/R30*100,2))</f>
        <v>55.53</v>
      </c>
      <c r="U30" s="50" t="s">
        <v>72</v>
      </c>
      <c r="V30" s="50">
        <f>+IF(ISERR(U30/S30*100),"N/A",ROUND(U30/S30*100,2))</f>
        <v>73.33</v>
      </c>
      <c r="W30" s="51">
        <f>+IF(ISERR(U30/R30*100),"N/A",ROUND(U30/R30*100,2))</f>
        <v>40.72</v>
      </c>
    </row>
    <row r="31" spans="2:27" ht="22.5" customHeight="1" thickTop="1" thickBot="1" x14ac:dyDescent="0.25">
      <c r="B31" s="9" t="s">
        <v>76</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2" t="s">
        <v>2372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99.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2373</v>
      </c>
      <c r="C34" s="173"/>
      <c r="D34" s="173"/>
      <c r="E34" s="173"/>
      <c r="F34" s="173"/>
      <c r="G34" s="173"/>
      <c r="H34" s="173"/>
      <c r="I34" s="173"/>
      <c r="J34" s="173"/>
      <c r="K34" s="173"/>
      <c r="L34" s="173"/>
      <c r="M34" s="173"/>
      <c r="N34" s="173"/>
      <c r="O34" s="173"/>
      <c r="P34" s="173"/>
      <c r="Q34" s="173"/>
      <c r="R34" s="173"/>
      <c r="S34" s="173"/>
      <c r="T34" s="173"/>
      <c r="U34" s="173"/>
      <c r="V34" s="173"/>
      <c r="W34" s="174"/>
    </row>
    <row r="35" spans="2:23" ht="64.5"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2374</v>
      </c>
      <c r="C36" s="173"/>
      <c r="D36" s="173"/>
      <c r="E36" s="173"/>
      <c r="F36" s="173"/>
      <c r="G36" s="173"/>
      <c r="H36" s="173"/>
      <c r="I36" s="173"/>
      <c r="J36" s="173"/>
      <c r="K36" s="173"/>
      <c r="L36" s="173"/>
      <c r="M36" s="173"/>
      <c r="N36" s="173"/>
      <c r="O36" s="173"/>
      <c r="P36" s="173"/>
      <c r="Q36" s="173"/>
      <c r="R36" s="173"/>
      <c r="S36" s="173"/>
      <c r="T36" s="173"/>
      <c r="U36" s="173"/>
      <c r="V36" s="173"/>
      <c r="W36" s="174"/>
    </row>
    <row r="37" spans="2:23" ht="15.75" thickBot="1" x14ac:dyDescent="0.25">
      <c r="B37" s="178"/>
      <c r="C37" s="179"/>
      <c r="D37" s="179"/>
      <c r="E37" s="179"/>
      <c r="F37" s="179"/>
      <c r="G37" s="179"/>
      <c r="H37" s="179"/>
      <c r="I37" s="179"/>
      <c r="J37" s="179"/>
      <c r="K37" s="179"/>
      <c r="L37" s="179"/>
      <c r="M37" s="179"/>
      <c r="N37" s="179"/>
      <c r="O37" s="179"/>
      <c r="P37" s="179"/>
      <c r="Q37" s="179"/>
      <c r="R37" s="179"/>
      <c r="S37" s="179"/>
      <c r="T37" s="179"/>
      <c r="U37" s="179"/>
      <c r="V37" s="179"/>
      <c r="W37" s="180"/>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669</v>
      </c>
      <c r="M4" s="137" t="s">
        <v>668</v>
      </c>
      <c r="N4" s="137"/>
      <c r="O4" s="137"/>
      <c r="P4" s="137"/>
      <c r="Q4" s="138"/>
      <c r="R4" s="17"/>
      <c r="S4" s="139" t="s">
        <v>2099</v>
      </c>
      <c r="T4" s="140"/>
      <c r="U4" s="140"/>
      <c r="V4" s="141" t="s">
        <v>667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632</v>
      </c>
      <c r="D6" s="143" t="s">
        <v>666</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665</v>
      </c>
      <c r="K8" s="24" t="s">
        <v>664</v>
      </c>
      <c r="L8" s="24" t="s">
        <v>663</v>
      </c>
      <c r="M8" s="24" t="s">
        <v>662</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40.25" customHeight="1" thickTop="1" thickBot="1" x14ac:dyDescent="0.25">
      <c r="B10" s="25" t="s">
        <v>21</v>
      </c>
      <c r="C10" s="141" t="s">
        <v>661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518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660</v>
      </c>
      <c r="C21" s="169"/>
      <c r="D21" s="169"/>
      <c r="E21" s="169"/>
      <c r="F21" s="169"/>
      <c r="G21" s="169"/>
      <c r="H21" s="169"/>
      <c r="I21" s="169"/>
      <c r="J21" s="169"/>
      <c r="K21" s="169"/>
      <c r="L21" s="169"/>
      <c r="M21" s="170" t="s">
        <v>632</v>
      </c>
      <c r="N21" s="170"/>
      <c r="O21" s="170" t="s">
        <v>48</v>
      </c>
      <c r="P21" s="170"/>
      <c r="Q21" s="171" t="s">
        <v>49</v>
      </c>
      <c r="R21" s="171"/>
      <c r="S21" s="33" t="s">
        <v>50</v>
      </c>
      <c r="T21" s="33" t="s">
        <v>50</v>
      </c>
      <c r="U21" s="33" t="s">
        <v>646</v>
      </c>
      <c r="V21" s="33">
        <f t="shared" ref="V21:V30" si="0">+IF(ISERR(U21/T21*100),"N/A",ROUND(U21/T21*100,2))</f>
        <v>10.5</v>
      </c>
      <c r="W21" s="34">
        <f t="shared" ref="W21:W30" si="1">+IF(ISERR(U21/S21*100),"N/A",ROUND(U21/S21*100,2))</f>
        <v>10.5</v>
      </c>
    </row>
    <row r="22" spans="2:27" ht="56.25" customHeight="1" x14ac:dyDescent="0.2">
      <c r="B22" s="168" t="s">
        <v>659</v>
      </c>
      <c r="C22" s="169"/>
      <c r="D22" s="169"/>
      <c r="E22" s="169"/>
      <c r="F22" s="169"/>
      <c r="G22" s="169"/>
      <c r="H22" s="169"/>
      <c r="I22" s="169"/>
      <c r="J22" s="169"/>
      <c r="K22" s="169"/>
      <c r="L22" s="169"/>
      <c r="M22" s="170" t="s">
        <v>632</v>
      </c>
      <c r="N22" s="170"/>
      <c r="O22" s="170" t="s">
        <v>48</v>
      </c>
      <c r="P22" s="170"/>
      <c r="Q22" s="171" t="s">
        <v>49</v>
      </c>
      <c r="R22" s="171"/>
      <c r="S22" s="33" t="s">
        <v>658</v>
      </c>
      <c r="T22" s="33" t="s">
        <v>657</v>
      </c>
      <c r="U22" s="33" t="s">
        <v>90</v>
      </c>
      <c r="V22" s="33">
        <f t="shared" si="0"/>
        <v>0</v>
      </c>
      <c r="W22" s="34">
        <f t="shared" si="1"/>
        <v>0</v>
      </c>
    </row>
    <row r="23" spans="2:27" ht="56.25" customHeight="1" x14ac:dyDescent="0.2">
      <c r="B23" s="168" t="s">
        <v>656</v>
      </c>
      <c r="C23" s="169"/>
      <c r="D23" s="169"/>
      <c r="E23" s="169"/>
      <c r="F23" s="169"/>
      <c r="G23" s="169"/>
      <c r="H23" s="169"/>
      <c r="I23" s="169"/>
      <c r="J23" s="169"/>
      <c r="K23" s="169"/>
      <c r="L23" s="169"/>
      <c r="M23" s="170" t="s">
        <v>632</v>
      </c>
      <c r="N23" s="170"/>
      <c r="O23" s="170" t="s">
        <v>48</v>
      </c>
      <c r="P23" s="170"/>
      <c r="Q23" s="171" t="s">
        <v>49</v>
      </c>
      <c r="R23" s="171"/>
      <c r="S23" s="33" t="s">
        <v>50</v>
      </c>
      <c r="T23" s="33" t="s">
        <v>50</v>
      </c>
      <c r="U23" s="33" t="s">
        <v>655</v>
      </c>
      <c r="V23" s="33">
        <f t="shared" si="0"/>
        <v>3.6</v>
      </c>
      <c r="W23" s="34">
        <f t="shared" si="1"/>
        <v>3.6</v>
      </c>
    </row>
    <row r="24" spans="2:27" ht="56.25" customHeight="1" x14ac:dyDescent="0.2">
      <c r="B24" s="168" t="s">
        <v>654</v>
      </c>
      <c r="C24" s="169"/>
      <c r="D24" s="169"/>
      <c r="E24" s="169"/>
      <c r="F24" s="169"/>
      <c r="G24" s="169"/>
      <c r="H24" s="169"/>
      <c r="I24" s="169"/>
      <c r="J24" s="169"/>
      <c r="K24" s="169"/>
      <c r="L24" s="169"/>
      <c r="M24" s="170" t="s">
        <v>632</v>
      </c>
      <c r="N24" s="170"/>
      <c r="O24" s="170" t="s">
        <v>48</v>
      </c>
      <c r="P24" s="170"/>
      <c r="Q24" s="171" t="s">
        <v>49</v>
      </c>
      <c r="R24" s="171"/>
      <c r="S24" s="33" t="s">
        <v>653</v>
      </c>
      <c r="T24" s="33" t="s">
        <v>652</v>
      </c>
      <c r="U24" s="33" t="s">
        <v>90</v>
      </c>
      <c r="V24" s="33">
        <f t="shared" si="0"/>
        <v>0</v>
      </c>
      <c r="W24" s="34">
        <f t="shared" si="1"/>
        <v>0</v>
      </c>
    </row>
    <row r="25" spans="2:27" ht="56.25" customHeight="1" x14ac:dyDescent="0.2">
      <c r="B25" s="168" t="s">
        <v>651</v>
      </c>
      <c r="C25" s="169"/>
      <c r="D25" s="169"/>
      <c r="E25" s="169"/>
      <c r="F25" s="169"/>
      <c r="G25" s="169"/>
      <c r="H25" s="169"/>
      <c r="I25" s="169"/>
      <c r="J25" s="169"/>
      <c r="K25" s="169"/>
      <c r="L25" s="169"/>
      <c r="M25" s="170" t="s">
        <v>632</v>
      </c>
      <c r="N25" s="170"/>
      <c r="O25" s="170" t="s">
        <v>48</v>
      </c>
      <c r="P25" s="170"/>
      <c r="Q25" s="171" t="s">
        <v>49</v>
      </c>
      <c r="R25" s="171"/>
      <c r="S25" s="33" t="s">
        <v>650</v>
      </c>
      <c r="T25" s="33" t="s">
        <v>236</v>
      </c>
      <c r="U25" s="33" t="s">
        <v>649</v>
      </c>
      <c r="V25" s="33">
        <f t="shared" si="0"/>
        <v>6</v>
      </c>
      <c r="W25" s="34">
        <f t="shared" si="1"/>
        <v>4.41</v>
      </c>
    </row>
    <row r="26" spans="2:27" ht="56.25" customHeight="1" x14ac:dyDescent="0.2">
      <c r="B26" s="168" t="s">
        <v>648</v>
      </c>
      <c r="C26" s="169"/>
      <c r="D26" s="169"/>
      <c r="E26" s="169"/>
      <c r="F26" s="169"/>
      <c r="G26" s="169"/>
      <c r="H26" s="169"/>
      <c r="I26" s="169"/>
      <c r="J26" s="169"/>
      <c r="K26" s="169"/>
      <c r="L26" s="169"/>
      <c r="M26" s="170" t="s">
        <v>632</v>
      </c>
      <c r="N26" s="170"/>
      <c r="O26" s="170" t="s">
        <v>48</v>
      </c>
      <c r="P26" s="170"/>
      <c r="Q26" s="171" t="s">
        <v>49</v>
      </c>
      <c r="R26" s="171"/>
      <c r="S26" s="33" t="s">
        <v>647</v>
      </c>
      <c r="T26" s="33" t="s">
        <v>646</v>
      </c>
      <c r="U26" s="33" t="s">
        <v>645</v>
      </c>
      <c r="V26" s="33">
        <f t="shared" si="0"/>
        <v>1.9</v>
      </c>
      <c r="W26" s="34">
        <f t="shared" si="1"/>
        <v>1.34</v>
      </c>
    </row>
    <row r="27" spans="2:27" ht="56.25" customHeight="1" x14ac:dyDescent="0.2">
      <c r="B27" s="168" t="s">
        <v>644</v>
      </c>
      <c r="C27" s="169"/>
      <c r="D27" s="169"/>
      <c r="E27" s="169"/>
      <c r="F27" s="169"/>
      <c r="G27" s="169"/>
      <c r="H27" s="169"/>
      <c r="I27" s="169"/>
      <c r="J27" s="169"/>
      <c r="K27" s="169"/>
      <c r="L27" s="169"/>
      <c r="M27" s="170" t="s">
        <v>632</v>
      </c>
      <c r="N27" s="170"/>
      <c r="O27" s="170" t="s">
        <v>48</v>
      </c>
      <c r="P27" s="170"/>
      <c r="Q27" s="171" t="s">
        <v>49</v>
      </c>
      <c r="R27" s="171"/>
      <c r="S27" s="33" t="s">
        <v>643</v>
      </c>
      <c r="T27" s="33" t="s">
        <v>642</v>
      </c>
      <c r="U27" s="33" t="s">
        <v>641</v>
      </c>
      <c r="V27" s="33">
        <f t="shared" si="0"/>
        <v>9.57</v>
      </c>
      <c r="W27" s="34">
        <f t="shared" si="1"/>
        <v>5.99</v>
      </c>
    </row>
    <row r="28" spans="2:27" ht="56.25" customHeight="1" x14ac:dyDescent="0.2">
      <c r="B28" s="168" t="s">
        <v>640</v>
      </c>
      <c r="C28" s="169"/>
      <c r="D28" s="169"/>
      <c r="E28" s="169"/>
      <c r="F28" s="169"/>
      <c r="G28" s="169"/>
      <c r="H28" s="169"/>
      <c r="I28" s="169"/>
      <c r="J28" s="169"/>
      <c r="K28" s="169"/>
      <c r="L28" s="169"/>
      <c r="M28" s="170" t="s">
        <v>632</v>
      </c>
      <c r="N28" s="170"/>
      <c r="O28" s="170" t="s">
        <v>48</v>
      </c>
      <c r="P28" s="170"/>
      <c r="Q28" s="171" t="s">
        <v>49</v>
      </c>
      <c r="R28" s="171"/>
      <c r="S28" s="33" t="s">
        <v>639</v>
      </c>
      <c r="T28" s="33" t="s">
        <v>638</v>
      </c>
      <c r="U28" s="33" t="s">
        <v>637</v>
      </c>
      <c r="V28" s="33">
        <f t="shared" si="0"/>
        <v>79.37</v>
      </c>
      <c r="W28" s="34">
        <f t="shared" si="1"/>
        <v>45.73</v>
      </c>
    </row>
    <row r="29" spans="2:27" ht="56.25" customHeight="1" x14ac:dyDescent="0.2">
      <c r="B29" s="168" t="s">
        <v>636</v>
      </c>
      <c r="C29" s="169"/>
      <c r="D29" s="169"/>
      <c r="E29" s="169"/>
      <c r="F29" s="169"/>
      <c r="G29" s="169"/>
      <c r="H29" s="169"/>
      <c r="I29" s="169"/>
      <c r="J29" s="169"/>
      <c r="K29" s="169"/>
      <c r="L29" s="169"/>
      <c r="M29" s="170" t="s">
        <v>632</v>
      </c>
      <c r="N29" s="170"/>
      <c r="O29" s="170" t="s">
        <v>48</v>
      </c>
      <c r="P29" s="170"/>
      <c r="Q29" s="171" t="s">
        <v>49</v>
      </c>
      <c r="R29" s="171"/>
      <c r="S29" s="33" t="s">
        <v>635</v>
      </c>
      <c r="T29" s="33" t="s">
        <v>634</v>
      </c>
      <c r="U29" s="33" t="s">
        <v>629</v>
      </c>
      <c r="V29" s="33">
        <f t="shared" si="0"/>
        <v>6.67</v>
      </c>
      <c r="W29" s="34">
        <f t="shared" si="1"/>
        <v>4.17</v>
      </c>
    </row>
    <row r="30" spans="2:27" ht="56.25" customHeight="1" thickBot="1" x14ac:dyDescent="0.25">
      <c r="B30" s="168" t="s">
        <v>633</v>
      </c>
      <c r="C30" s="169"/>
      <c r="D30" s="169"/>
      <c r="E30" s="169"/>
      <c r="F30" s="169"/>
      <c r="G30" s="169"/>
      <c r="H30" s="169"/>
      <c r="I30" s="169"/>
      <c r="J30" s="169"/>
      <c r="K30" s="169"/>
      <c r="L30" s="169"/>
      <c r="M30" s="170" t="s">
        <v>632</v>
      </c>
      <c r="N30" s="170"/>
      <c r="O30" s="170" t="s">
        <v>48</v>
      </c>
      <c r="P30" s="170"/>
      <c r="Q30" s="171" t="s">
        <v>49</v>
      </c>
      <c r="R30" s="171"/>
      <c r="S30" s="33" t="s">
        <v>631</v>
      </c>
      <c r="T30" s="33" t="s">
        <v>630</v>
      </c>
      <c r="U30" s="33" t="s">
        <v>629</v>
      </c>
      <c r="V30" s="33">
        <f t="shared" si="0"/>
        <v>4.76</v>
      </c>
      <c r="W30" s="34">
        <f t="shared" si="1"/>
        <v>2.94</v>
      </c>
    </row>
    <row r="31" spans="2:27" ht="21.75" customHeight="1" thickTop="1" thickBot="1" x14ac:dyDescent="0.25">
      <c r="B31" s="9" t="s">
        <v>63</v>
      </c>
      <c r="C31" s="10"/>
      <c r="D31" s="10"/>
      <c r="E31" s="10"/>
      <c r="F31" s="10"/>
      <c r="G31" s="10"/>
      <c r="H31" s="11"/>
      <c r="I31" s="11"/>
      <c r="J31" s="11"/>
      <c r="K31" s="11"/>
      <c r="L31" s="11"/>
      <c r="M31" s="11"/>
      <c r="N31" s="11"/>
      <c r="O31" s="11"/>
      <c r="P31" s="11"/>
      <c r="Q31" s="11"/>
      <c r="R31" s="11"/>
      <c r="S31" s="11"/>
      <c r="T31" s="11"/>
      <c r="U31" s="11"/>
      <c r="V31" s="11"/>
      <c r="W31" s="12"/>
      <c r="X31" s="35"/>
    </row>
    <row r="32" spans="2:27" ht="29.25" customHeight="1" thickTop="1" thickBot="1" x14ac:dyDescent="0.25">
      <c r="B32" s="181" t="s">
        <v>2098</v>
      </c>
      <c r="C32" s="182"/>
      <c r="D32" s="182"/>
      <c r="E32" s="182"/>
      <c r="F32" s="182"/>
      <c r="G32" s="182"/>
      <c r="H32" s="182"/>
      <c r="I32" s="182"/>
      <c r="J32" s="182"/>
      <c r="K32" s="182"/>
      <c r="L32" s="182"/>
      <c r="M32" s="182"/>
      <c r="N32" s="182"/>
      <c r="O32" s="182"/>
      <c r="P32" s="182"/>
      <c r="Q32" s="183"/>
      <c r="R32" s="36" t="s">
        <v>41</v>
      </c>
      <c r="S32" s="155" t="s">
        <v>42</v>
      </c>
      <c r="T32" s="155"/>
      <c r="U32" s="37" t="s">
        <v>64</v>
      </c>
      <c r="V32" s="154" t="s">
        <v>65</v>
      </c>
      <c r="W32" s="156"/>
    </row>
    <row r="33" spans="2:25" ht="30.75" customHeight="1" thickBot="1" x14ac:dyDescent="0.25">
      <c r="B33" s="184"/>
      <c r="C33" s="185"/>
      <c r="D33" s="185"/>
      <c r="E33" s="185"/>
      <c r="F33" s="185"/>
      <c r="G33" s="185"/>
      <c r="H33" s="185"/>
      <c r="I33" s="185"/>
      <c r="J33" s="185"/>
      <c r="K33" s="185"/>
      <c r="L33" s="185"/>
      <c r="M33" s="185"/>
      <c r="N33" s="185"/>
      <c r="O33" s="185"/>
      <c r="P33" s="185"/>
      <c r="Q33" s="186"/>
      <c r="R33" s="38" t="s">
        <v>66</v>
      </c>
      <c r="S33" s="38" t="s">
        <v>66</v>
      </c>
      <c r="T33" s="38" t="s">
        <v>48</v>
      </c>
      <c r="U33" s="38" t="s">
        <v>66</v>
      </c>
      <c r="V33" s="38" t="s">
        <v>67</v>
      </c>
      <c r="W33" s="39" t="s">
        <v>68</v>
      </c>
      <c r="Y33" s="35"/>
    </row>
    <row r="34" spans="2:25" ht="23.25" customHeight="1" thickBot="1" x14ac:dyDescent="0.25">
      <c r="B34" s="187" t="s">
        <v>69</v>
      </c>
      <c r="C34" s="188"/>
      <c r="D34" s="188"/>
      <c r="E34" s="40" t="s">
        <v>627</v>
      </c>
      <c r="F34" s="40"/>
      <c r="G34" s="40"/>
      <c r="H34" s="41"/>
      <c r="I34" s="41"/>
      <c r="J34" s="41"/>
      <c r="K34" s="41"/>
      <c r="L34" s="41"/>
      <c r="M34" s="41"/>
      <c r="N34" s="41"/>
      <c r="O34" s="41"/>
      <c r="P34" s="42"/>
      <c r="Q34" s="42"/>
      <c r="R34" s="43" t="s">
        <v>628</v>
      </c>
      <c r="S34" s="44" t="s">
        <v>10</v>
      </c>
      <c r="T34" s="42"/>
      <c r="U34" s="44" t="s">
        <v>625</v>
      </c>
      <c r="V34" s="42"/>
      <c r="W34" s="45">
        <f>+IF(ISERR(U34/R34*100),"N/A",ROUND(U34/R34*100,2))</f>
        <v>79.31</v>
      </c>
    </row>
    <row r="35" spans="2:25" ht="26.25" customHeight="1" thickBot="1" x14ac:dyDescent="0.25">
      <c r="B35" s="189" t="s">
        <v>73</v>
      </c>
      <c r="C35" s="190"/>
      <c r="D35" s="190"/>
      <c r="E35" s="46" t="s">
        <v>627</v>
      </c>
      <c r="F35" s="46"/>
      <c r="G35" s="46"/>
      <c r="H35" s="47"/>
      <c r="I35" s="47"/>
      <c r="J35" s="47"/>
      <c r="K35" s="47"/>
      <c r="L35" s="47"/>
      <c r="M35" s="47"/>
      <c r="N35" s="47"/>
      <c r="O35" s="47"/>
      <c r="P35" s="48"/>
      <c r="Q35" s="48"/>
      <c r="R35" s="49" t="s">
        <v>626</v>
      </c>
      <c r="S35" s="50" t="s">
        <v>625</v>
      </c>
      <c r="T35" s="50">
        <f>+IF(ISERR(S35/R35*100),"N/A",ROUND(S35/R35*100,2))</f>
        <v>83.83</v>
      </c>
      <c r="U35" s="50" t="s">
        <v>625</v>
      </c>
      <c r="V35" s="50">
        <f>+IF(ISERR(U35/S35*100),"N/A",ROUND(U35/S35*100,2))</f>
        <v>100</v>
      </c>
      <c r="W35" s="51">
        <f>+IF(ISERR(U35/R35*100),"N/A",ROUND(U35/R35*100,2))</f>
        <v>83.83</v>
      </c>
    </row>
    <row r="36" spans="2:25" ht="22.5" customHeight="1" thickTop="1" thickBot="1" x14ac:dyDescent="0.25">
      <c r="B36" s="9" t="s">
        <v>76</v>
      </c>
      <c r="C36" s="10"/>
      <c r="D36" s="10"/>
      <c r="E36" s="10"/>
      <c r="F36" s="10"/>
      <c r="G36" s="10"/>
      <c r="H36" s="11"/>
      <c r="I36" s="11"/>
      <c r="J36" s="11"/>
      <c r="K36" s="11"/>
      <c r="L36" s="11"/>
      <c r="M36" s="11"/>
      <c r="N36" s="11"/>
      <c r="O36" s="11"/>
      <c r="P36" s="11"/>
      <c r="Q36" s="11"/>
      <c r="R36" s="11"/>
      <c r="S36" s="11"/>
      <c r="T36" s="11"/>
      <c r="U36" s="11"/>
      <c r="V36" s="11"/>
      <c r="W36" s="12"/>
    </row>
    <row r="37" spans="2:25" ht="37.5" customHeight="1" thickTop="1" x14ac:dyDescent="0.2">
      <c r="B37" s="172" t="s">
        <v>2294</v>
      </c>
      <c r="C37" s="173"/>
      <c r="D37" s="173"/>
      <c r="E37" s="173"/>
      <c r="F37" s="173"/>
      <c r="G37" s="173"/>
      <c r="H37" s="173"/>
      <c r="I37" s="173"/>
      <c r="J37" s="173"/>
      <c r="K37" s="173"/>
      <c r="L37" s="173"/>
      <c r="M37" s="173"/>
      <c r="N37" s="173"/>
      <c r="O37" s="173"/>
      <c r="P37" s="173"/>
      <c r="Q37" s="173"/>
      <c r="R37" s="173"/>
      <c r="S37" s="173"/>
      <c r="T37" s="173"/>
      <c r="U37" s="173"/>
      <c r="V37" s="173"/>
      <c r="W37" s="174"/>
    </row>
    <row r="38" spans="2:25" ht="69.75" customHeight="1" thickBot="1" x14ac:dyDescent="0.25">
      <c r="B38" s="175"/>
      <c r="C38" s="176"/>
      <c r="D38" s="176"/>
      <c r="E38" s="176"/>
      <c r="F38" s="176"/>
      <c r="G38" s="176"/>
      <c r="H38" s="176"/>
      <c r="I38" s="176"/>
      <c r="J38" s="176"/>
      <c r="K38" s="176"/>
      <c r="L38" s="176"/>
      <c r="M38" s="176"/>
      <c r="N38" s="176"/>
      <c r="O38" s="176"/>
      <c r="P38" s="176"/>
      <c r="Q38" s="176"/>
      <c r="R38" s="176"/>
      <c r="S38" s="176"/>
      <c r="T38" s="176"/>
      <c r="U38" s="176"/>
      <c r="V38" s="176"/>
      <c r="W38" s="177"/>
    </row>
    <row r="39" spans="2:25" ht="37.5" customHeight="1" thickTop="1" x14ac:dyDescent="0.2">
      <c r="B39" s="172" t="s">
        <v>2295</v>
      </c>
      <c r="C39" s="173"/>
      <c r="D39" s="173"/>
      <c r="E39" s="173"/>
      <c r="F39" s="173"/>
      <c r="G39" s="173"/>
      <c r="H39" s="173"/>
      <c r="I39" s="173"/>
      <c r="J39" s="173"/>
      <c r="K39" s="173"/>
      <c r="L39" s="173"/>
      <c r="M39" s="173"/>
      <c r="N39" s="173"/>
      <c r="O39" s="173"/>
      <c r="P39" s="173"/>
      <c r="Q39" s="173"/>
      <c r="R39" s="173"/>
      <c r="S39" s="173"/>
      <c r="T39" s="173"/>
      <c r="U39" s="173"/>
      <c r="V39" s="173"/>
      <c r="W39" s="174"/>
    </row>
    <row r="40" spans="2:25" ht="117" customHeight="1" thickBot="1" x14ac:dyDescent="0.25">
      <c r="B40" s="175"/>
      <c r="C40" s="176"/>
      <c r="D40" s="176"/>
      <c r="E40" s="176"/>
      <c r="F40" s="176"/>
      <c r="G40" s="176"/>
      <c r="H40" s="176"/>
      <c r="I40" s="176"/>
      <c r="J40" s="176"/>
      <c r="K40" s="176"/>
      <c r="L40" s="176"/>
      <c r="M40" s="176"/>
      <c r="N40" s="176"/>
      <c r="O40" s="176"/>
      <c r="P40" s="176"/>
      <c r="Q40" s="176"/>
      <c r="R40" s="176"/>
      <c r="S40" s="176"/>
      <c r="T40" s="176"/>
      <c r="U40" s="176"/>
      <c r="V40" s="176"/>
      <c r="W40" s="177"/>
    </row>
    <row r="41" spans="2:25" ht="37.5" customHeight="1" thickTop="1" x14ac:dyDescent="0.2">
      <c r="B41" s="172" t="s">
        <v>2296</v>
      </c>
      <c r="C41" s="173"/>
      <c r="D41" s="173"/>
      <c r="E41" s="173"/>
      <c r="F41" s="173"/>
      <c r="G41" s="173"/>
      <c r="H41" s="173"/>
      <c r="I41" s="173"/>
      <c r="J41" s="173"/>
      <c r="K41" s="173"/>
      <c r="L41" s="173"/>
      <c r="M41" s="173"/>
      <c r="N41" s="173"/>
      <c r="O41" s="173"/>
      <c r="P41" s="173"/>
      <c r="Q41" s="173"/>
      <c r="R41" s="173"/>
      <c r="S41" s="173"/>
      <c r="T41" s="173"/>
      <c r="U41" s="173"/>
      <c r="V41" s="173"/>
      <c r="W41" s="174"/>
    </row>
    <row r="42" spans="2:25" ht="130.5" customHeight="1" thickBot="1" x14ac:dyDescent="0.25">
      <c r="B42" s="178"/>
      <c r="C42" s="179"/>
      <c r="D42" s="179"/>
      <c r="E42" s="179"/>
      <c r="F42" s="179"/>
      <c r="G42" s="179"/>
      <c r="H42" s="179"/>
      <c r="I42" s="179"/>
      <c r="J42" s="179"/>
      <c r="K42" s="179"/>
      <c r="L42" s="179"/>
      <c r="M42" s="179"/>
      <c r="N42" s="179"/>
      <c r="O42" s="179"/>
      <c r="P42" s="179"/>
      <c r="Q42" s="179"/>
      <c r="R42" s="179"/>
      <c r="S42" s="179"/>
      <c r="T42" s="179"/>
      <c r="U42" s="179"/>
      <c r="V42" s="179"/>
      <c r="W42" s="180"/>
    </row>
  </sheetData>
  <mergeCells count="8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2:Q33"/>
    <mergeCell ref="B39:W40"/>
    <mergeCell ref="B41:W42"/>
    <mergeCell ref="S32:T32"/>
    <mergeCell ref="V32:W32"/>
    <mergeCell ref="B34:D34"/>
    <mergeCell ref="B35:D35"/>
    <mergeCell ref="B37:W3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683</v>
      </c>
      <c r="M4" s="137" t="s">
        <v>682</v>
      </c>
      <c r="N4" s="137"/>
      <c r="O4" s="137"/>
      <c r="P4" s="137"/>
      <c r="Q4" s="138"/>
      <c r="R4" s="17"/>
      <c r="S4" s="139" t="s">
        <v>2099</v>
      </c>
      <c r="T4" s="140"/>
      <c r="U4" s="140"/>
      <c r="V4" s="141" t="s">
        <v>681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356</v>
      </c>
      <c r="D6" s="143" t="s">
        <v>680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679</v>
      </c>
      <c r="K8" s="24" t="s">
        <v>678</v>
      </c>
      <c r="L8" s="24" t="s">
        <v>677</v>
      </c>
      <c r="M8" s="24" t="s">
        <v>676</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675</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518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674</v>
      </c>
      <c r="C21" s="169"/>
      <c r="D21" s="169"/>
      <c r="E21" s="169"/>
      <c r="F21" s="169"/>
      <c r="G21" s="169"/>
      <c r="H21" s="169"/>
      <c r="I21" s="169"/>
      <c r="J21" s="169"/>
      <c r="K21" s="169"/>
      <c r="L21" s="169"/>
      <c r="M21" s="170" t="s">
        <v>356</v>
      </c>
      <c r="N21" s="170"/>
      <c r="O21" s="170" t="s">
        <v>48</v>
      </c>
      <c r="P21" s="170"/>
      <c r="Q21" s="171" t="s">
        <v>68</v>
      </c>
      <c r="R21" s="171"/>
      <c r="S21" s="33" t="s">
        <v>409</v>
      </c>
      <c r="T21" s="33" t="s">
        <v>87</v>
      </c>
      <c r="U21" s="33" t="s">
        <v>87</v>
      </c>
      <c r="V21" s="33" t="str">
        <f>+IF(ISERR(U21/T21*100),"N/A",ROUND(U21/T21*100,2))</f>
        <v>N/A</v>
      </c>
      <c r="W21" s="34" t="str">
        <f>+IF(ISERR(U21/S21*100),"N/A",ROUND(U21/S21*100,2))</f>
        <v>N/A</v>
      </c>
    </row>
    <row r="22" spans="2:27" ht="56.25" customHeight="1" thickBot="1" x14ac:dyDescent="0.25">
      <c r="B22" s="168" t="s">
        <v>673</v>
      </c>
      <c r="C22" s="169"/>
      <c r="D22" s="169"/>
      <c r="E22" s="169"/>
      <c r="F22" s="169"/>
      <c r="G22" s="169"/>
      <c r="H22" s="169"/>
      <c r="I22" s="169"/>
      <c r="J22" s="169"/>
      <c r="K22" s="169"/>
      <c r="L22" s="169"/>
      <c r="M22" s="170" t="s">
        <v>356</v>
      </c>
      <c r="N22" s="170"/>
      <c r="O22" s="170" t="s">
        <v>48</v>
      </c>
      <c r="P22" s="170"/>
      <c r="Q22" s="171" t="s">
        <v>68</v>
      </c>
      <c r="R22" s="171"/>
      <c r="S22" s="33" t="s">
        <v>102</v>
      </c>
      <c r="T22" s="33" t="s">
        <v>87</v>
      </c>
      <c r="U22" s="33" t="s">
        <v>87</v>
      </c>
      <c r="V22" s="33" t="str">
        <f>+IF(ISERR(U22/T22*100),"N/A",ROUND(U22/T22*100,2))</f>
        <v>N/A</v>
      </c>
      <c r="W22" s="34" t="str">
        <f>+IF(ISERR(U22/S22*100),"N/A",ROUND(U22/S22*100,2))</f>
        <v>N/A</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347</v>
      </c>
      <c r="F26" s="40"/>
      <c r="G26" s="40"/>
      <c r="H26" s="41"/>
      <c r="I26" s="41"/>
      <c r="J26" s="41"/>
      <c r="K26" s="41"/>
      <c r="L26" s="41"/>
      <c r="M26" s="41"/>
      <c r="N26" s="41"/>
      <c r="O26" s="41"/>
      <c r="P26" s="42"/>
      <c r="Q26" s="42"/>
      <c r="R26" s="43" t="s">
        <v>672</v>
      </c>
      <c r="S26" s="44" t="s">
        <v>10</v>
      </c>
      <c r="T26" s="42"/>
      <c r="U26" s="44" t="s">
        <v>670</v>
      </c>
      <c r="V26" s="42"/>
      <c r="W26" s="45">
        <f>+IF(ISERR(U26/R26*100),"N/A",ROUND(U26/R26*100,2))</f>
        <v>43.63</v>
      </c>
    </row>
    <row r="27" spans="2:27" ht="26.25" customHeight="1" thickBot="1" x14ac:dyDescent="0.25">
      <c r="B27" s="189" t="s">
        <v>73</v>
      </c>
      <c r="C27" s="190"/>
      <c r="D27" s="190"/>
      <c r="E27" s="46" t="s">
        <v>347</v>
      </c>
      <c r="F27" s="46"/>
      <c r="G27" s="46"/>
      <c r="H27" s="47"/>
      <c r="I27" s="47"/>
      <c r="J27" s="47"/>
      <c r="K27" s="47"/>
      <c r="L27" s="47"/>
      <c r="M27" s="47"/>
      <c r="N27" s="47"/>
      <c r="O27" s="47"/>
      <c r="P27" s="48"/>
      <c r="Q27" s="48"/>
      <c r="R27" s="49" t="s">
        <v>671</v>
      </c>
      <c r="S27" s="50" t="s">
        <v>670</v>
      </c>
      <c r="T27" s="50">
        <f>+IF(ISERR(S27/R27*100),"N/A",ROUND(S27/R27*100,2))</f>
        <v>44.71</v>
      </c>
      <c r="U27" s="50" t="s">
        <v>670</v>
      </c>
      <c r="V27" s="50">
        <f>+IF(ISERR(U27/S27*100),"N/A",ROUND(U27/S27*100,2))</f>
        <v>100</v>
      </c>
      <c r="W27" s="51">
        <f>+IF(ISERR(U27/R27*100),"N/A",ROUND(U27/R27*100,2))</f>
        <v>44.71</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2291</v>
      </c>
      <c r="C29" s="173"/>
      <c r="D29" s="173"/>
      <c r="E29" s="173"/>
      <c r="F29" s="173"/>
      <c r="G29" s="173"/>
      <c r="H29" s="173"/>
      <c r="I29" s="173"/>
      <c r="J29" s="173"/>
      <c r="K29" s="173"/>
      <c r="L29" s="173"/>
      <c r="M29" s="173"/>
      <c r="N29" s="173"/>
      <c r="O29" s="173"/>
      <c r="P29" s="173"/>
      <c r="Q29" s="173"/>
      <c r="R29" s="173"/>
      <c r="S29" s="173"/>
      <c r="T29" s="173"/>
      <c r="U29" s="173"/>
      <c r="V29" s="173"/>
      <c r="W29" s="174"/>
    </row>
    <row r="30" spans="2:27" ht="31.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2292</v>
      </c>
      <c r="C31" s="173"/>
      <c r="D31" s="173"/>
      <c r="E31" s="173"/>
      <c r="F31" s="173"/>
      <c r="G31" s="173"/>
      <c r="H31" s="173"/>
      <c r="I31" s="173"/>
      <c r="J31" s="173"/>
      <c r="K31" s="173"/>
      <c r="L31" s="173"/>
      <c r="M31" s="173"/>
      <c r="N31" s="173"/>
      <c r="O31" s="173"/>
      <c r="P31" s="173"/>
      <c r="Q31" s="173"/>
      <c r="R31" s="173"/>
      <c r="S31" s="173"/>
      <c r="T31" s="173"/>
      <c r="U31" s="173"/>
      <c r="V31" s="173"/>
      <c r="W31" s="174"/>
    </row>
    <row r="32" spans="2:27" ht="54.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2293</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1.5"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692</v>
      </c>
      <c r="M4" s="137" t="s">
        <v>691</v>
      </c>
      <c r="N4" s="137"/>
      <c r="O4" s="137"/>
      <c r="P4" s="137"/>
      <c r="Q4" s="138"/>
      <c r="R4" s="17"/>
      <c r="S4" s="139" t="s">
        <v>2099</v>
      </c>
      <c r="T4" s="140"/>
      <c r="U4" s="140"/>
      <c r="V4" s="141" t="s">
        <v>685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10</v>
      </c>
      <c r="D6" s="143" t="s">
        <v>10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690</v>
      </c>
      <c r="K8" s="24" t="s">
        <v>19</v>
      </c>
      <c r="L8" s="24" t="s">
        <v>689</v>
      </c>
      <c r="M8" s="24" t="s">
        <v>688</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29.75" customHeight="1" thickTop="1" thickBot="1" x14ac:dyDescent="0.25">
      <c r="B10" s="25" t="s">
        <v>21</v>
      </c>
      <c r="C10" s="141" t="s">
        <v>687</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518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686</v>
      </c>
      <c r="C21" s="169"/>
      <c r="D21" s="169"/>
      <c r="E21" s="169"/>
      <c r="F21" s="169"/>
      <c r="G21" s="169"/>
      <c r="H21" s="169"/>
      <c r="I21" s="169"/>
      <c r="J21" s="169"/>
      <c r="K21" s="169"/>
      <c r="L21" s="169"/>
      <c r="M21" s="170" t="s">
        <v>547</v>
      </c>
      <c r="N21" s="170"/>
      <c r="O21" s="170" t="s">
        <v>48</v>
      </c>
      <c r="P21" s="170"/>
      <c r="Q21" s="171" t="s">
        <v>68</v>
      </c>
      <c r="R21" s="171"/>
      <c r="S21" s="33" t="s">
        <v>597</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525</v>
      </c>
      <c r="F25" s="40"/>
      <c r="G25" s="40"/>
      <c r="H25" s="41"/>
      <c r="I25" s="41"/>
      <c r="J25" s="41"/>
      <c r="K25" s="41"/>
      <c r="L25" s="41"/>
      <c r="M25" s="41"/>
      <c r="N25" s="41"/>
      <c r="O25" s="41"/>
      <c r="P25" s="42"/>
      <c r="Q25" s="42"/>
      <c r="R25" s="43" t="s">
        <v>685</v>
      </c>
      <c r="S25" s="44" t="s">
        <v>10</v>
      </c>
      <c r="T25" s="42"/>
      <c r="U25" s="44" t="s">
        <v>684</v>
      </c>
      <c r="V25" s="42"/>
      <c r="W25" s="45">
        <f>+IF(ISERR(U25/R25*100),"N/A",ROUND(U25/R25*100,2))</f>
        <v>79.989999999999995</v>
      </c>
    </row>
    <row r="26" spans="2:27" ht="26.25" customHeight="1" thickBot="1" x14ac:dyDescent="0.25">
      <c r="B26" s="189" t="s">
        <v>73</v>
      </c>
      <c r="C26" s="190"/>
      <c r="D26" s="190"/>
      <c r="E26" s="46" t="s">
        <v>525</v>
      </c>
      <c r="F26" s="46"/>
      <c r="G26" s="46"/>
      <c r="H26" s="47"/>
      <c r="I26" s="47"/>
      <c r="J26" s="47"/>
      <c r="K26" s="47"/>
      <c r="L26" s="47"/>
      <c r="M26" s="47"/>
      <c r="N26" s="47"/>
      <c r="O26" s="47"/>
      <c r="P26" s="48"/>
      <c r="Q26" s="48"/>
      <c r="R26" s="49" t="s">
        <v>685</v>
      </c>
      <c r="S26" s="50" t="s">
        <v>684</v>
      </c>
      <c r="T26" s="50">
        <f>+IF(ISERR(S26/R26*100),"N/A",ROUND(S26/R26*100,2))</f>
        <v>79.989999999999995</v>
      </c>
      <c r="U26" s="50" t="s">
        <v>684</v>
      </c>
      <c r="V26" s="50">
        <f>+IF(ISERR(U26/S26*100),"N/A",ROUND(U26/S26*100,2))</f>
        <v>100</v>
      </c>
      <c r="W26" s="51">
        <f>+IF(ISERR(U26/R26*100),"N/A",ROUND(U26/R26*100,2))</f>
        <v>79.989999999999995</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2288</v>
      </c>
      <c r="C28" s="173"/>
      <c r="D28" s="173"/>
      <c r="E28" s="173"/>
      <c r="F28" s="173"/>
      <c r="G28" s="173"/>
      <c r="H28" s="173"/>
      <c r="I28" s="173"/>
      <c r="J28" s="173"/>
      <c r="K28" s="173"/>
      <c r="L28" s="173"/>
      <c r="M28" s="173"/>
      <c r="N28" s="173"/>
      <c r="O28" s="173"/>
      <c r="P28" s="173"/>
      <c r="Q28" s="173"/>
      <c r="R28" s="173"/>
      <c r="S28" s="173"/>
      <c r="T28" s="173"/>
      <c r="U28" s="173"/>
      <c r="V28" s="173"/>
      <c r="W28" s="174"/>
    </row>
    <row r="29" spans="2:27" ht="33"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2289</v>
      </c>
      <c r="C30" s="173"/>
      <c r="D30" s="173"/>
      <c r="E30" s="173"/>
      <c r="F30" s="173"/>
      <c r="G30" s="173"/>
      <c r="H30" s="173"/>
      <c r="I30" s="173"/>
      <c r="J30" s="173"/>
      <c r="K30" s="173"/>
      <c r="L30" s="173"/>
      <c r="M30" s="173"/>
      <c r="N30" s="173"/>
      <c r="O30" s="173"/>
      <c r="P30" s="173"/>
      <c r="Q30" s="173"/>
      <c r="R30" s="173"/>
      <c r="S30" s="173"/>
      <c r="T30" s="173"/>
      <c r="U30" s="173"/>
      <c r="V30" s="173"/>
      <c r="W30" s="174"/>
    </row>
    <row r="31" spans="2:27" ht="29.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2290</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489</v>
      </c>
      <c r="D4" s="134" t="s">
        <v>488</v>
      </c>
      <c r="E4" s="134"/>
      <c r="F4" s="134"/>
      <c r="G4" s="134"/>
      <c r="H4" s="135"/>
      <c r="I4" s="16"/>
      <c r="J4" s="136" t="s">
        <v>6</v>
      </c>
      <c r="K4" s="134"/>
      <c r="L4" s="15" t="s">
        <v>702</v>
      </c>
      <c r="M4" s="137" t="s">
        <v>701</v>
      </c>
      <c r="N4" s="137"/>
      <c r="O4" s="137"/>
      <c r="P4" s="137"/>
      <c r="Q4" s="138"/>
      <c r="R4" s="17"/>
      <c r="S4" s="139" t="s">
        <v>2099</v>
      </c>
      <c r="T4" s="140"/>
      <c r="U4" s="140"/>
      <c r="V4" s="141" t="s">
        <v>694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10</v>
      </c>
      <c r="D6" s="143" t="s">
        <v>10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700</v>
      </c>
      <c r="K8" s="24" t="s">
        <v>700</v>
      </c>
      <c r="L8" s="24" t="s">
        <v>699</v>
      </c>
      <c r="M8" s="24" t="s">
        <v>698</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697</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518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696</v>
      </c>
      <c r="C21" s="169"/>
      <c r="D21" s="169"/>
      <c r="E21" s="169"/>
      <c r="F21" s="169"/>
      <c r="G21" s="169"/>
      <c r="H21" s="169"/>
      <c r="I21" s="169"/>
      <c r="J21" s="169"/>
      <c r="K21" s="169"/>
      <c r="L21" s="169"/>
      <c r="M21" s="170" t="s">
        <v>552</v>
      </c>
      <c r="N21" s="170"/>
      <c r="O21" s="170" t="s">
        <v>48</v>
      </c>
      <c r="P21" s="170"/>
      <c r="Q21" s="171" t="s">
        <v>49</v>
      </c>
      <c r="R21" s="171"/>
      <c r="S21" s="33" t="s">
        <v>157</v>
      </c>
      <c r="T21" s="33" t="s">
        <v>157</v>
      </c>
      <c r="U21" s="33" t="s">
        <v>695</v>
      </c>
      <c r="V21" s="33">
        <f>+IF(ISERR(U21/T21*100),"N/A",ROUND(U21/T21*100,2))</f>
        <v>107.2</v>
      </c>
      <c r="W21" s="34">
        <f>+IF(ISERR(U21/S21*100),"N/A",ROUND(U21/S21*100,2))</f>
        <v>107.2</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530</v>
      </c>
      <c r="F25" s="40"/>
      <c r="G25" s="40"/>
      <c r="H25" s="41"/>
      <c r="I25" s="41"/>
      <c r="J25" s="41"/>
      <c r="K25" s="41"/>
      <c r="L25" s="41"/>
      <c r="M25" s="41"/>
      <c r="N25" s="41"/>
      <c r="O25" s="41"/>
      <c r="P25" s="42"/>
      <c r="Q25" s="42"/>
      <c r="R25" s="43" t="s">
        <v>694</v>
      </c>
      <c r="S25" s="44" t="s">
        <v>10</v>
      </c>
      <c r="T25" s="42"/>
      <c r="U25" s="44" t="s">
        <v>693</v>
      </c>
      <c r="V25" s="42"/>
      <c r="W25" s="45">
        <f>+IF(ISERR(U25/R25*100),"N/A",ROUND(U25/R25*100,2))</f>
        <v>78.58</v>
      </c>
    </row>
    <row r="26" spans="2:27" ht="26.25" customHeight="1" thickBot="1" x14ac:dyDescent="0.25">
      <c r="B26" s="189" t="s">
        <v>73</v>
      </c>
      <c r="C26" s="190"/>
      <c r="D26" s="190"/>
      <c r="E26" s="46" t="s">
        <v>530</v>
      </c>
      <c r="F26" s="46"/>
      <c r="G26" s="46"/>
      <c r="H26" s="47"/>
      <c r="I26" s="47"/>
      <c r="J26" s="47"/>
      <c r="K26" s="47"/>
      <c r="L26" s="47"/>
      <c r="M26" s="47"/>
      <c r="N26" s="47"/>
      <c r="O26" s="47"/>
      <c r="P26" s="48"/>
      <c r="Q26" s="48"/>
      <c r="R26" s="49" t="s">
        <v>694</v>
      </c>
      <c r="S26" s="50" t="s">
        <v>693</v>
      </c>
      <c r="T26" s="50">
        <f>+IF(ISERR(S26/R26*100),"N/A",ROUND(S26/R26*100,2))</f>
        <v>78.58</v>
      </c>
      <c r="U26" s="50" t="s">
        <v>693</v>
      </c>
      <c r="V26" s="50">
        <f>+IF(ISERR(U26/S26*100),"N/A",ROUND(U26/S26*100,2))</f>
        <v>100</v>
      </c>
      <c r="W26" s="51">
        <f>+IF(ISERR(U26/R26*100),"N/A",ROUND(U26/R26*100,2))</f>
        <v>78.58</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2285</v>
      </c>
      <c r="C28" s="173"/>
      <c r="D28" s="173"/>
      <c r="E28" s="173"/>
      <c r="F28" s="173"/>
      <c r="G28" s="173"/>
      <c r="H28" s="173"/>
      <c r="I28" s="173"/>
      <c r="J28" s="173"/>
      <c r="K28" s="173"/>
      <c r="L28" s="173"/>
      <c r="M28" s="173"/>
      <c r="N28" s="173"/>
      <c r="O28" s="173"/>
      <c r="P28" s="173"/>
      <c r="Q28" s="173"/>
      <c r="R28" s="173"/>
      <c r="S28" s="173"/>
      <c r="T28" s="173"/>
      <c r="U28" s="173"/>
      <c r="V28" s="173"/>
      <c r="W28" s="174"/>
    </row>
    <row r="29" spans="2:27" ht="89.2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2286</v>
      </c>
      <c r="C30" s="173"/>
      <c r="D30" s="173"/>
      <c r="E30" s="173"/>
      <c r="F30" s="173"/>
      <c r="G30" s="173"/>
      <c r="H30" s="173"/>
      <c r="I30" s="173"/>
      <c r="J30" s="173"/>
      <c r="K30" s="173"/>
      <c r="L30" s="173"/>
      <c r="M30" s="173"/>
      <c r="N30" s="173"/>
      <c r="O30" s="173"/>
      <c r="P30" s="173"/>
      <c r="Q30" s="173"/>
      <c r="R30" s="173"/>
      <c r="S30" s="173"/>
      <c r="T30" s="173"/>
      <c r="U30" s="173"/>
      <c r="V30" s="173"/>
      <c r="W30" s="174"/>
    </row>
    <row r="31" spans="2:27" ht="63"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2287</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2"/>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487</v>
      </c>
      <c r="M4" s="137" t="s">
        <v>752</v>
      </c>
      <c r="N4" s="137"/>
      <c r="O4" s="137"/>
      <c r="P4" s="137"/>
      <c r="Q4" s="138"/>
      <c r="R4" s="17"/>
      <c r="S4" s="139" t="s">
        <v>2099</v>
      </c>
      <c r="T4" s="140"/>
      <c r="U4" s="140"/>
      <c r="V4" s="141" t="s">
        <v>751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734</v>
      </c>
      <c r="D6" s="143" t="s">
        <v>750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730</v>
      </c>
      <c r="D7" s="131" t="s">
        <v>749</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722</v>
      </c>
      <c r="D8" s="131" t="s">
        <v>748</v>
      </c>
      <c r="E8" s="131"/>
      <c r="F8" s="131"/>
      <c r="G8" s="131"/>
      <c r="H8" s="131"/>
      <c r="I8" s="20"/>
      <c r="J8" s="24" t="s">
        <v>747</v>
      </c>
      <c r="K8" s="24" t="s">
        <v>746</v>
      </c>
      <c r="L8" s="24" t="s">
        <v>745</v>
      </c>
      <c r="M8" s="24" t="s">
        <v>744</v>
      </c>
      <c r="N8" s="23"/>
      <c r="O8" s="20"/>
      <c r="P8" s="132" t="s">
        <v>10</v>
      </c>
      <c r="Q8" s="132"/>
      <c r="R8" s="132"/>
      <c r="S8" s="132"/>
      <c r="T8" s="132"/>
      <c r="U8" s="132"/>
      <c r="V8" s="132"/>
      <c r="W8" s="132"/>
    </row>
    <row r="9" spans="1:29" ht="30" customHeight="1" x14ac:dyDescent="0.2">
      <c r="B9" s="21"/>
      <c r="C9" s="19" t="s">
        <v>720</v>
      </c>
      <c r="D9" s="131" t="s">
        <v>743</v>
      </c>
      <c r="E9" s="131"/>
      <c r="F9" s="131"/>
      <c r="G9" s="131"/>
      <c r="H9" s="131"/>
      <c r="I9" s="131" t="s">
        <v>10</v>
      </c>
      <c r="J9" s="131"/>
      <c r="K9" s="131"/>
      <c r="L9" s="131"/>
      <c r="M9" s="131"/>
      <c r="N9" s="131"/>
      <c r="O9" s="131"/>
      <c r="P9" s="131"/>
      <c r="Q9" s="131"/>
      <c r="R9" s="131"/>
      <c r="S9" s="131"/>
      <c r="T9" s="131"/>
      <c r="U9" s="131"/>
      <c r="V9" s="131"/>
      <c r="W9" s="132"/>
    </row>
    <row r="10" spans="1:29" ht="25.5" customHeight="1" thickBot="1" x14ac:dyDescent="0.25">
      <c r="B10" s="21"/>
      <c r="C10" s="132" t="s">
        <v>10</v>
      </c>
      <c r="D10" s="132"/>
      <c r="E10" s="132"/>
      <c r="F10" s="132"/>
      <c r="G10" s="132"/>
      <c r="H10" s="132"/>
      <c r="I10" s="132"/>
      <c r="J10" s="132"/>
      <c r="K10" s="132"/>
      <c r="L10" s="132"/>
      <c r="M10" s="132"/>
      <c r="N10" s="132"/>
      <c r="O10" s="132"/>
      <c r="P10" s="132"/>
      <c r="Q10" s="132"/>
      <c r="R10" s="132"/>
      <c r="S10" s="132"/>
      <c r="T10" s="132"/>
      <c r="U10" s="132"/>
      <c r="V10" s="132"/>
      <c r="W10" s="132"/>
    </row>
    <row r="11" spans="1:29" ht="199.5" customHeight="1" thickTop="1" thickBot="1" x14ac:dyDescent="0.25">
      <c r="B11" s="25" t="s">
        <v>21</v>
      </c>
      <c r="C11" s="141" t="s">
        <v>742</v>
      </c>
      <c r="D11" s="141"/>
      <c r="E11" s="141"/>
      <c r="F11" s="141"/>
      <c r="G11" s="141"/>
      <c r="H11" s="141"/>
      <c r="I11" s="141"/>
      <c r="J11" s="141"/>
      <c r="K11" s="141"/>
      <c r="L11" s="141"/>
      <c r="M11" s="141"/>
      <c r="N11" s="141"/>
      <c r="O11" s="141"/>
      <c r="P11" s="141"/>
      <c r="Q11" s="141"/>
      <c r="R11" s="141"/>
      <c r="S11" s="141"/>
      <c r="T11" s="141"/>
      <c r="U11" s="141"/>
      <c r="V11" s="141"/>
      <c r="W11" s="142"/>
    </row>
    <row r="12" spans="1:29" ht="9" customHeight="1" thickTop="1" thickBot="1" x14ac:dyDescent="0.25"/>
    <row r="13" spans="1:29" ht="21.75" customHeight="1" thickTop="1" thickBot="1" x14ac:dyDescent="0.25">
      <c r="B13" s="9" t="s">
        <v>23</v>
      </c>
      <c r="C13" s="10"/>
      <c r="D13" s="10"/>
      <c r="E13" s="10"/>
      <c r="F13" s="10"/>
      <c r="G13" s="10"/>
      <c r="H13" s="11"/>
      <c r="I13" s="11"/>
      <c r="J13" s="11"/>
      <c r="K13" s="11"/>
      <c r="L13" s="11"/>
      <c r="M13" s="11"/>
      <c r="N13" s="11"/>
      <c r="O13" s="11"/>
      <c r="P13" s="11"/>
      <c r="Q13" s="11"/>
      <c r="R13" s="11"/>
      <c r="S13" s="11"/>
      <c r="T13" s="11"/>
      <c r="U13" s="11"/>
      <c r="V13" s="11"/>
      <c r="W13" s="12"/>
    </row>
    <row r="14" spans="1:29" ht="19.5" customHeight="1" thickTop="1" x14ac:dyDescent="0.2">
      <c r="B14" s="145" t="s">
        <v>24</v>
      </c>
      <c r="C14" s="146"/>
      <c r="D14" s="146"/>
      <c r="E14" s="146"/>
      <c r="F14" s="146"/>
      <c r="G14" s="146"/>
      <c r="H14" s="146"/>
      <c r="I14" s="146"/>
      <c r="J14" s="28"/>
      <c r="K14" s="146" t="s">
        <v>25</v>
      </c>
      <c r="L14" s="146"/>
      <c r="M14" s="146"/>
      <c r="N14" s="146"/>
      <c r="O14" s="146"/>
      <c r="P14" s="146"/>
      <c r="Q14" s="146"/>
      <c r="R14" s="29"/>
      <c r="S14" s="146" t="s">
        <v>26</v>
      </c>
      <c r="T14" s="146"/>
      <c r="U14" s="146"/>
      <c r="V14" s="146"/>
      <c r="W14" s="147"/>
    </row>
    <row r="15" spans="1:29" ht="69" customHeight="1" x14ac:dyDescent="0.2">
      <c r="B15" s="18" t="s">
        <v>27</v>
      </c>
      <c r="C15" s="143" t="s">
        <v>10</v>
      </c>
      <c r="D15" s="143"/>
      <c r="E15" s="143"/>
      <c r="F15" s="143"/>
      <c r="G15" s="143"/>
      <c r="H15" s="143"/>
      <c r="I15" s="143"/>
      <c r="J15" s="30"/>
      <c r="K15" s="30" t="s">
        <v>28</v>
      </c>
      <c r="L15" s="143" t="s">
        <v>10</v>
      </c>
      <c r="M15" s="143"/>
      <c r="N15" s="143"/>
      <c r="O15" s="143"/>
      <c r="P15" s="143"/>
      <c r="Q15" s="143"/>
      <c r="R15" s="20"/>
      <c r="S15" s="30" t="s">
        <v>29</v>
      </c>
      <c r="T15" s="148" t="s">
        <v>741</v>
      </c>
      <c r="U15" s="148"/>
      <c r="V15" s="148"/>
      <c r="W15" s="148"/>
    </row>
    <row r="16" spans="1:29" ht="86.25" customHeight="1" x14ac:dyDescent="0.2">
      <c r="B16" s="18" t="s">
        <v>31</v>
      </c>
      <c r="C16" s="143" t="s">
        <v>10</v>
      </c>
      <c r="D16" s="143"/>
      <c r="E16" s="143"/>
      <c r="F16" s="143"/>
      <c r="G16" s="143"/>
      <c r="H16" s="143"/>
      <c r="I16" s="143"/>
      <c r="J16" s="30"/>
      <c r="K16" s="30" t="s">
        <v>31</v>
      </c>
      <c r="L16" s="143" t="s">
        <v>10</v>
      </c>
      <c r="M16" s="143"/>
      <c r="N16" s="143"/>
      <c r="O16" s="143"/>
      <c r="P16" s="143"/>
      <c r="Q16" s="143"/>
      <c r="R16" s="20"/>
      <c r="S16" s="30" t="s">
        <v>32</v>
      </c>
      <c r="T16" s="148" t="s">
        <v>10</v>
      </c>
      <c r="U16" s="148"/>
      <c r="V16" s="148"/>
      <c r="W16" s="148"/>
    </row>
    <row r="17" spans="2:27" ht="25.5" customHeight="1" thickBot="1" x14ac:dyDescent="0.25">
      <c r="B17" s="31" t="s">
        <v>33</v>
      </c>
      <c r="C17" s="149" t="s">
        <v>10</v>
      </c>
      <c r="D17" s="149"/>
      <c r="E17" s="149"/>
      <c r="F17" s="149"/>
      <c r="G17" s="149"/>
      <c r="H17" s="149"/>
      <c r="I17" s="149"/>
      <c r="J17" s="149"/>
      <c r="K17" s="149"/>
      <c r="L17" s="149"/>
      <c r="M17" s="149"/>
      <c r="N17" s="149"/>
      <c r="O17" s="149"/>
      <c r="P17" s="149"/>
      <c r="Q17" s="149"/>
      <c r="R17" s="149"/>
      <c r="S17" s="149"/>
      <c r="T17" s="149"/>
      <c r="U17" s="149"/>
      <c r="V17" s="149"/>
      <c r="W17" s="150"/>
    </row>
    <row r="18" spans="2:27" ht="21.75" customHeight="1" thickTop="1" thickBot="1" x14ac:dyDescent="0.25">
      <c r="B18" s="9" t="s">
        <v>34</v>
      </c>
      <c r="C18" s="10"/>
      <c r="D18" s="10"/>
      <c r="E18" s="10"/>
      <c r="F18" s="10"/>
      <c r="G18" s="10"/>
      <c r="H18" s="11"/>
      <c r="I18" s="11"/>
      <c r="J18" s="11"/>
      <c r="K18" s="11"/>
      <c r="L18" s="11"/>
      <c r="M18" s="11"/>
      <c r="N18" s="11"/>
      <c r="O18" s="11"/>
      <c r="P18" s="11"/>
      <c r="Q18" s="11"/>
      <c r="R18" s="11"/>
      <c r="S18" s="11"/>
      <c r="T18" s="11"/>
      <c r="U18" s="11"/>
      <c r="V18" s="11"/>
      <c r="W18" s="12"/>
    </row>
    <row r="19" spans="2:27" ht="25.5" customHeight="1" thickTop="1" thickBot="1" x14ac:dyDescent="0.25">
      <c r="B19" s="151" t="s">
        <v>35</v>
      </c>
      <c r="C19" s="152"/>
      <c r="D19" s="152"/>
      <c r="E19" s="152"/>
      <c r="F19" s="152"/>
      <c r="G19" s="152"/>
      <c r="H19" s="152"/>
      <c r="I19" s="152"/>
      <c r="J19" s="152"/>
      <c r="K19" s="152"/>
      <c r="L19" s="152"/>
      <c r="M19" s="152"/>
      <c r="N19" s="152"/>
      <c r="O19" s="152"/>
      <c r="P19" s="152"/>
      <c r="Q19" s="152"/>
      <c r="R19" s="152"/>
      <c r="S19" s="152"/>
      <c r="T19" s="153"/>
      <c r="U19" s="154" t="s">
        <v>36</v>
      </c>
      <c r="V19" s="155"/>
      <c r="W19" s="156"/>
    </row>
    <row r="20" spans="2:27" ht="14.25" customHeight="1" x14ac:dyDescent="0.2">
      <c r="B20" s="157" t="s">
        <v>37</v>
      </c>
      <c r="C20" s="158"/>
      <c r="D20" s="158"/>
      <c r="E20" s="158"/>
      <c r="F20" s="158"/>
      <c r="G20" s="158"/>
      <c r="H20" s="158"/>
      <c r="I20" s="158"/>
      <c r="J20" s="158"/>
      <c r="K20" s="158"/>
      <c r="L20" s="158"/>
      <c r="M20" s="158" t="s">
        <v>38</v>
      </c>
      <c r="N20" s="158"/>
      <c r="O20" s="158" t="s">
        <v>39</v>
      </c>
      <c r="P20" s="158"/>
      <c r="Q20" s="158" t="s">
        <v>40</v>
      </c>
      <c r="R20" s="158"/>
      <c r="S20" s="158" t="s">
        <v>41</v>
      </c>
      <c r="T20" s="161" t="s">
        <v>42</v>
      </c>
      <c r="U20" s="163" t="s">
        <v>43</v>
      </c>
      <c r="V20" s="165" t="s">
        <v>44</v>
      </c>
      <c r="W20" s="166" t="s">
        <v>45</v>
      </c>
    </row>
    <row r="21" spans="2:27" ht="27" customHeight="1" thickBot="1" x14ac:dyDescent="0.25">
      <c r="B21" s="159"/>
      <c r="C21" s="160"/>
      <c r="D21" s="160"/>
      <c r="E21" s="160"/>
      <c r="F21" s="160"/>
      <c r="G21" s="160"/>
      <c r="H21" s="160"/>
      <c r="I21" s="160"/>
      <c r="J21" s="160"/>
      <c r="K21" s="160"/>
      <c r="L21" s="160"/>
      <c r="M21" s="160"/>
      <c r="N21" s="160"/>
      <c r="O21" s="160"/>
      <c r="P21" s="160"/>
      <c r="Q21" s="160"/>
      <c r="R21" s="160"/>
      <c r="S21" s="160"/>
      <c r="T21" s="162"/>
      <c r="U21" s="164"/>
      <c r="V21" s="160"/>
      <c r="W21" s="167"/>
      <c r="Z21" s="32" t="s">
        <v>10</v>
      </c>
      <c r="AA21" s="32" t="s">
        <v>46</v>
      </c>
    </row>
    <row r="22" spans="2:27" ht="56.25" customHeight="1" x14ac:dyDescent="0.2">
      <c r="B22" s="168" t="s">
        <v>740</v>
      </c>
      <c r="C22" s="169"/>
      <c r="D22" s="169"/>
      <c r="E22" s="169"/>
      <c r="F22" s="169"/>
      <c r="G22" s="169"/>
      <c r="H22" s="169"/>
      <c r="I22" s="169"/>
      <c r="J22" s="169"/>
      <c r="K22" s="169"/>
      <c r="L22" s="169"/>
      <c r="M22" s="170" t="s">
        <v>734</v>
      </c>
      <c r="N22" s="170"/>
      <c r="O22" s="170" t="s">
        <v>48</v>
      </c>
      <c r="P22" s="170"/>
      <c r="Q22" s="171" t="s">
        <v>68</v>
      </c>
      <c r="R22" s="171"/>
      <c r="S22" s="33" t="s">
        <v>50</v>
      </c>
      <c r="T22" s="33" t="s">
        <v>87</v>
      </c>
      <c r="U22" s="33" t="s">
        <v>87</v>
      </c>
      <c r="V22" s="33" t="str">
        <f t="shared" ref="V22:V34" si="0">+IF(ISERR(U22/T22*100),"N/A",ROUND(U22/T22*100,2))</f>
        <v>N/A</v>
      </c>
      <c r="W22" s="34" t="str">
        <f t="shared" ref="W22:W34" si="1">+IF(ISERR(U22/S22*100),"N/A",ROUND(U22/S22*100,2))</f>
        <v>N/A</v>
      </c>
    </row>
    <row r="23" spans="2:27" ht="56.25" customHeight="1" x14ac:dyDescent="0.2">
      <c r="B23" s="168" t="s">
        <v>739</v>
      </c>
      <c r="C23" s="169"/>
      <c r="D23" s="169"/>
      <c r="E23" s="169"/>
      <c r="F23" s="169"/>
      <c r="G23" s="169"/>
      <c r="H23" s="169"/>
      <c r="I23" s="169"/>
      <c r="J23" s="169"/>
      <c r="K23" s="169"/>
      <c r="L23" s="169"/>
      <c r="M23" s="170" t="s">
        <v>734</v>
      </c>
      <c r="N23" s="170"/>
      <c r="O23" s="170" t="s">
        <v>48</v>
      </c>
      <c r="P23" s="170"/>
      <c r="Q23" s="171" t="s">
        <v>68</v>
      </c>
      <c r="R23" s="171"/>
      <c r="S23" s="33" t="s">
        <v>50</v>
      </c>
      <c r="T23" s="33" t="s">
        <v>87</v>
      </c>
      <c r="U23" s="33" t="s">
        <v>87</v>
      </c>
      <c r="V23" s="33" t="str">
        <f t="shared" si="0"/>
        <v>N/A</v>
      </c>
      <c r="W23" s="34" t="str">
        <f t="shared" si="1"/>
        <v>N/A</v>
      </c>
    </row>
    <row r="24" spans="2:27" ht="56.25" customHeight="1" x14ac:dyDescent="0.2">
      <c r="B24" s="168" t="s">
        <v>738</v>
      </c>
      <c r="C24" s="169"/>
      <c r="D24" s="169"/>
      <c r="E24" s="169"/>
      <c r="F24" s="169"/>
      <c r="G24" s="169"/>
      <c r="H24" s="169"/>
      <c r="I24" s="169"/>
      <c r="J24" s="169"/>
      <c r="K24" s="169"/>
      <c r="L24" s="169"/>
      <c r="M24" s="170" t="s">
        <v>734</v>
      </c>
      <c r="N24" s="170"/>
      <c r="O24" s="170" t="s">
        <v>48</v>
      </c>
      <c r="P24" s="170"/>
      <c r="Q24" s="171" t="s">
        <v>68</v>
      </c>
      <c r="R24" s="171"/>
      <c r="S24" s="33" t="s">
        <v>50</v>
      </c>
      <c r="T24" s="33" t="s">
        <v>87</v>
      </c>
      <c r="U24" s="33" t="s">
        <v>87</v>
      </c>
      <c r="V24" s="33" t="str">
        <f t="shared" si="0"/>
        <v>N/A</v>
      </c>
      <c r="W24" s="34" t="str">
        <f t="shared" si="1"/>
        <v>N/A</v>
      </c>
    </row>
    <row r="25" spans="2:27" ht="56.25" customHeight="1" x14ac:dyDescent="0.2">
      <c r="B25" s="168" t="s">
        <v>737</v>
      </c>
      <c r="C25" s="169"/>
      <c r="D25" s="169"/>
      <c r="E25" s="169"/>
      <c r="F25" s="169"/>
      <c r="G25" s="169"/>
      <c r="H25" s="169"/>
      <c r="I25" s="169"/>
      <c r="J25" s="169"/>
      <c r="K25" s="169"/>
      <c r="L25" s="169"/>
      <c r="M25" s="170" t="s">
        <v>734</v>
      </c>
      <c r="N25" s="170"/>
      <c r="O25" s="170" t="s">
        <v>48</v>
      </c>
      <c r="P25" s="170"/>
      <c r="Q25" s="171" t="s">
        <v>68</v>
      </c>
      <c r="R25" s="171"/>
      <c r="S25" s="33" t="s">
        <v>50</v>
      </c>
      <c r="T25" s="33" t="s">
        <v>87</v>
      </c>
      <c r="U25" s="33" t="s">
        <v>87</v>
      </c>
      <c r="V25" s="33" t="str">
        <f t="shared" si="0"/>
        <v>N/A</v>
      </c>
      <c r="W25" s="34" t="str">
        <f t="shared" si="1"/>
        <v>N/A</v>
      </c>
    </row>
    <row r="26" spans="2:27" ht="56.25" customHeight="1" x14ac:dyDescent="0.2">
      <c r="B26" s="168" t="s">
        <v>736</v>
      </c>
      <c r="C26" s="169"/>
      <c r="D26" s="169"/>
      <c r="E26" s="169"/>
      <c r="F26" s="169"/>
      <c r="G26" s="169"/>
      <c r="H26" s="169"/>
      <c r="I26" s="169"/>
      <c r="J26" s="169"/>
      <c r="K26" s="169"/>
      <c r="L26" s="169"/>
      <c r="M26" s="170" t="s">
        <v>734</v>
      </c>
      <c r="N26" s="170"/>
      <c r="O26" s="170" t="s">
        <v>48</v>
      </c>
      <c r="P26" s="170"/>
      <c r="Q26" s="171" t="s">
        <v>68</v>
      </c>
      <c r="R26" s="171"/>
      <c r="S26" s="33" t="s">
        <v>50</v>
      </c>
      <c r="T26" s="33" t="s">
        <v>87</v>
      </c>
      <c r="U26" s="33" t="s">
        <v>87</v>
      </c>
      <c r="V26" s="33" t="str">
        <f t="shared" si="0"/>
        <v>N/A</v>
      </c>
      <c r="W26" s="34" t="str">
        <f t="shared" si="1"/>
        <v>N/A</v>
      </c>
    </row>
    <row r="27" spans="2:27" ht="56.25" customHeight="1" x14ac:dyDescent="0.2">
      <c r="B27" s="168" t="s">
        <v>735</v>
      </c>
      <c r="C27" s="169"/>
      <c r="D27" s="169"/>
      <c r="E27" s="169"/>
      <c r="F27" s="169"/>
      <c r="G27" s="169"/>
      <c r="H27" s="169"/>
      <c r="I27" s="169"/>
      <c r="J27" s="169"/>
      <c r="K27" s="169"/>
      <c r="L27" s="169"/>
      <c r="M27" s="170" t="s">
        <v>734</v>
      </c>
      <c r="N27" s="170"/>
      <c r="O27" s="170" t="s">
        <v>48</v>
      </c>
      <c r="P27" s="170"/>
      <c r="Q27" s="171" t="s">
        <v>68</v>
      </c>
      <c r="R27" s="171"/>
      <c r="S27" s="33" t="s">
        <v>50</v>
      </c>
      <c r="T27" s="33" t="s">
        <v>87</v>
      </c>
      <c r="U27" s="33" t="s">
        <v>87</v>
      </c>
      <c r="V27" s="33" t="str">
        <f t="shared" si="0"/>
        <v>N/A</v>
      </c>
      <c r="W27" s="34" t="str">
        <f t="shared" si="1"/>
        <v>N/A</v>
      </c>
    </row>
    <row r="28" spans="2:27" ht="56.25" customHeight="1" x14ac:dyDescent="0.2">
      <c r="B28" s="168" t="s">
        <v>733</v>
      </c>
      <c r="C28" s="169"/>
      <c r="D28" s="169"/>
      <c r="E28" s="169"/>
      <c r="F28" s="169"/>
      <c r="G28" s="169"/>
      <c r="H28" s="169"/>
      <c r="I28" s="169"/>
      <c r="J28" s="169"/>
      <c r="K28" s="169"/>
      <c r="L28" s="169"/>
      <c r="M28" s="170" t="s">
        <v>730</v>
      </c>
      <c r="N28" s="170"/>
      <c r="O28" s="170" t="s">
        <v>48</v>
      </c>
      <c r="P28" s="170"/>
      <c r="Q28" s="171" t="s">
        <v>49</v>
      </c>
      <c r="R28" s="171"/>
      <c r="S28" s="33" t="s">
        <v>62</v>
      </c>
      <c r="T28" s="33" t="s">
        <v>62</v>
      </c>
      <c r="U28" s="33" t="s">
        <v>732</v>
      </c>
      <c r="V28" s="33">
        <f t="shared" si="0"/>
        <v>87.29</v>
      </c>
      <c r="W28" s="34">
        <f t="shared" si="1"/>
        <v>87.29</v>
      </c>
    </row>
    <row r="29" spans="2:27" ht="56.25" customHeight="1" x14ac:dyDescent="0.2">
      <c r="B29" s="168" t="s">
        <v>731</v>
      </c>
      <c r="C29" s="169"/>
      <c r="D29" s="169"/>
      <c r="E29" s="169"/>
      <c r="F29" s="169"/>
      <c r="G29" s="169"/>
      <c r="H29" s="169"/>
      <c r="I29" s="169"/>
      <c r="J29" s="169"/>
      <c r="K29" s="169"/>
      <c r="L29" s="169"/>
      <c r="M29" s="170" t="s">
        <v>730</v>
      </c>
      <c r="N29" s="170"/>
      <c r="O29" s="170" t="s">
        <v>48</v>
      </c>
      <c r="P29" s="170"/>
      <c r="Q29" s="171" t="s">
        <v>49</v>
      </c>
      <c r="R29" s="171"/>
      <c r="S29" s="33" t="s">
        <v>729</v>
      </c>
      <c r="T29" s="33" t="s">
        <v>728</v>
      </c>
      <c r="U29" s="33" t="s">
        <v>727</v>
      </c>
      <c r="V29" s="33">
        <f t="shared" si="0"/>
        <v>242.22</v>
      </c>
      <c r="W29" s="34">
        <f t="shared" si="1"/>
        <v>198.18</v>
      </c>
    </row>
    <row r="30" spans="2:27" ht="56.25" customHeight="1" x14ac:dyDescent="0.2">
      <c r="B30" s="168" t="s">
        <v>726</v>
      </c>
      <c r="C30" s="169"/>
      <c r="D30" s="169"/>
      <c r="E30" s="169"/>
      <c r="F30" s="169"/>
      <c r="G30" s="169"/>
      <c r="H30" s="169"/>
      <c r="I30" s="169"/>
      <c r="J30" s="169"/>
      <c r="K30" s="169"/>
      <c r="L30" s="169"/>
      <c r="M30" s="170" t="s">
        <v>722</v>
      </c>
      <c r="N30" s="170"/>
      <c r="O30" s="170" t="s">
        <v>48</v>
      </c>
      <c r="P30" s="170"/>
      <c r="Q30" s="171" t="s">
        <v>68</v>
      </c>
      <c r="R30" s="171"/>
      <c r="S30" s="33" t="s">
        <v>157</v>
      </c>
      <c r="T30" s="33" t="s">
        <v>87</v>
      </c>
      <c r="U30" s="33" t="s">
        <v>87</v>
      </c>
      <c r="V30" s="33" t="str">
        <f t="shared" si="0"/>
        <v>N/A</v>
      </c>
      <c r="W30" s="34" t="str">
        <f t="shared" si="1"/>
        <v>N/A</v>
      </c>
    </row>
    <row r="31" spans="2:27" ht="56.25" customHeight="1" x14ac:dyDescent="0.2">
      <c r="B31" s="168" t="s">
        <v>725</v>
      </c>
      <c r="C31" s="169"/>
      <c r="D31" s="169"/>
      <c r="E31" s="169"/>
      <c r="F31" s="169"/>
      <c r="G31" s="169"/>
      <c r="H31" s="169"/>
      <c r="I31" s="169"/>
      <c r="J31" s="169"/>
      <c r="K31" s="169"/>
      <c r="L31" s="169"/>
      <c r="M31" s="170" t="s">
        <v>722</v>
      </c>
      <c r="N31" s="170"/>
      <c r="O31" s="170" t="s">
        <v>48</v>
      </c>
      <c r="P31" s="170"/>
      <c r="Q31" s="171" t="s">
        <v>68</v>
      </c>
      <c r="R31" s="171"/>
      <c r="S31" s="33" t="s">
        <v>157</v>
      </c>
      <c r="T31" s="33" t="s">
        <v>87</v>
      </c>
      <c r="U31" s="33" t="s">
        <v>87</v>
      </c>
      <c r="V31" s="33" t="str">
        <f t="shared" si="0"/>
        <v>N/A</v>
      </c>
      <c r="W31" s="34" t="str">
        <f t="shared" si="1"/>
        <v>N/A</v>
      </c>
    </row>
    <row r="32" spans="2:27" ht="56.25" customHeight="1" x14ac:dyDescent="0.2">
      <c r="B32" s="168" t="s">
        <v>724</v>
      </c>
      <c r="C32" s="169"/>
      <c r="D32" s="169"/>
      <c r="E32" s="169"/>
      <c r="F32" s="169"/>
      <c r="G32" s="169"/>
      <c r="H32" s="169"/>
      <c r="I32" s="169"/>
      <c r="J32" s="169"/>
      <c r="K32" s="169"/>
      <c r="L32" s="169"/>
      <c r="M32" s="170" t="s">
        <v>722</v>
      </c>
      <c r="N32" s="170"/>
      <c r="O32" s="170" t="s">
        <v>48</v>
      </c>
      <c r="P32" s="170"/>
      <c r="Q32" s="171" t="s">
        <v>68</v>
      </c>
      <c r="R32" s="171"/>
      <c r="S32" s="33" t="s">
        <v>157</v>
      </c>
      <c r="T32" s="33" t="s">
        <v>87</v>
      </c>
      <c r="U32" s="33" t="s">
        <v>87</v>
      </c>
      <c r="V32" s="33" t="str">
        <f t="shared" si="0"/>
        <v>N/A</v>
      </c>
      <c r="W32" s="34" t="str">
        <f t="shared" si="1"/>
        <v>N/A</v>
      </c>
    </row>
    <row r="33" spans="2:25" ht="56.25" customHeight="1" x14ac:dyDescent="0.2">
      <c r="B33" s="168" t="s">
        <v>723</v>
      </c>
      <c r="C33" s="169"/>
      <c r="D33" s="169"/>
      <c r="E33" s="169"/>
      <c r="F33" s="169"/>
      <c r="G33" s="169"/>
      <c r="H33" s="169"/>
      <c r="I33" s="169"/>
      <c r="J33" s="169"/>
      <c r="K33" s="169"/>
      <c r="L33" s="169"/>
      <c r="M33" s="170" t="s">
        <v>722</v>
      </c>
      <c r="N33" s="170"/>
      <c r="O33" s="170" t="s">
        <v>48</v>
      </c>
      <c r="P33" s="170"/>
      <c r="Q33" s="171" t="s">
        <v>68</v>
      </c>
      <c r="R33" s="171"/>
      <c r="S33" s="33" t="s">
        <v>157</v>
      </c>
      <c r="T33" s="33" t="s">
        <v>87</v>
      </c>
      <c r="U33" s="33" t="s">
        <v>87</v>
      </c>
      <c r="V33" s="33" t="str">
        <f t="shared" si="0"/>
        <v>N/A</v>
      </c>
      <c r="W33" s="34" t="str">
        <f t="shared" si="1"/>
        <v>N/A</v>
      </c>
    </row>
    <row r="34" spans="2:25" ht="56.25" customHeight="1" thickBot="1" x14ac:dyDescent="0.25">
      <c r="B34" s="168" t="s">
        <v>721</v>
      </c>
      <c r="C34" s="169"/>
      <c r="D34" s="169"/>
      <c r="E34" s="169"/>
      <c r="F34" s="169"/>
      <c r="G34" s="169"/>
      <c r="H34" s="169"/>
      <c r="I34" s="169"/>
      <c r="J34" s="169"/>
      <c r="K34" s="169"/>
      <c r="L34" s="169"/>
      <c r="M34" s="170" t="s">
        <v>720</v>
      </c>
      <c r="N34" s="170"/>
      <c r="O34" s="170" t="s">
        <v>48</v>
      </c>
      <c r="P34" s="170"/>
      <c r="Q34" s="171" t="s">
        <v>68</v>
      </c>
      <c r="R34" s="171"/>
      <c r="S34" s="33" t="s">
        <v>719</v>
      </c>
      <c r="T34" s="33" t="s">
        <v>87</v>
      </c>
      <c r="U34" s="33" t="s">
        <v>87</v>
      </c>
      <c r="V34" s="33" t="str">
        <f t="shared" si="0"/>
        <v>N/A</v>
      </c>
      <c r="W34" s="34" t="str">
        <f t="shared" si="1"/>
        <v>N/A</v>
      </c>
    </row>
    <row r="35" spans="2:25" ht="21.75" customHeight="1" thickTop="1" thickBot="1" x14ac:dyDescent="0.25">
      <c r="B35" s="9" t="s">
        <v>63</v>
      </c>
      <c r="C35" s="10"/>
      <c r="D35" s="10"/>
      <c r="E35" s="10"/>
      <c r="F35" s="10"/>
      <c r="G35" s="10"/>
      <c r="H35" s="11"/>
      <c r="I35" s="11"/>
      <c r="J35" s="11"/>
      <c r="K35" s="11"/>
      <c r="L35" s="11"/>
      <c r="M35" s="11"/>
      <c r="N35" s="11"/>
      <c r="O35" s="11"/>
      <c r="P35" s="11"/>
      <c r="Q35" s="11"/>
      <c r="R35" s="11"/>
      <c r="S35" s="11"/>
      <c r="T35" s="11"/>
      <c r="U35" s="11"/>
      <c r="V35" s="11"/>
      <c r="W35" s="12"/>
      <c r="X35" s="35"/>
    </row>
    <row r="36" spans="2:25" ht="29.25" customHeight="1" thickTop="1" thickBot="1" x14ac:dyDescent="0.25">
      <c r="B36" s="181" t="s">
        <v>2098</v>
      </c>
      <c r="C36" s="182"/>
      <c r="D36" s="182"/>
      <c r="E36" s="182"/>
      <c r="F36" s="182"/>
      <c r="G36" s="182"/>
      <c r="H36" s="182"/>
      <c r="I36" s="182"/>
      <c r="J36" s="182"/>
      <c r="K36" s="182"/>
      <c r="L36" s="182"/>
      <c r="M36" s="182"/>
      <c r="N36" s="182"/>
      <c r="O36" s="182"/>
      <c r="P36" s="182"/>
      <c r="Q36" s="183"/>
      <c r="R36" s="36" t="s">
        <v>41</v>
      </c>
      <c r="S36" s="155" t="s">
        <v>42</v>
      </c>
      <c r="T36" s="155"/>
      <c r="U36" s="37" t="s">
        <v>64</v>
      </c>
      <c r="V36" s="154" t="s">
        <v>65</v>
      </c>
      <c r="W36" s="156"/>
    </row>
    <row r="37" spans="2:25" ht="30.75" customHeight="1" thickBot="1" x14ac:dyDescent="0.25">
      <c r="B37" s="184"/>
      <c r="C37" s="185"/>
      <c r="D37" s="185"/>
      <c r="E37" s="185"/>
      <c r="F37" s="185"/>
      <c r="G37" s="185"/>
      <c r="H37" s="185"/>
      <c r="I37" s="185"/>
      <c r="J37" s="185"/>
      <c r="K37" s="185"/>
      <c r="L37" s="185"/>
      <c r="M37" s="185"/>
      <c r="N37" s="185"/>
      <c r="O37" s="185"/>
      <c r="P37" s="185"/>
      <c r="Q37" s="186"/>
      <c r="R37" s="38" t="s">
        <v>66</v>
      </c>
      <c r="S37" s="38" t="s">
        <v>66</v>
      </c>
      <c r="T37" s="38" t="s">
        <v>48</v>
      </c>
      <c r="U37" s="38" t="s">
        <v>66</v>
      </c>
      <c r="V37" s="38" t="s">
        <v>67</v>
      </c>
      <c r="W37" s="39" t="s">
        <v>68</v>
      </c>
      <c r="Y37" s="35"/>
    </row>
    <row r="38" spans="2:25" ht="23.25" customHeight="1" thickBot="1" x14ac:dyDescent="0.25">
      <c r="B38" s="187" t="s">
        <v>69</v>
      </c>
      <c r="C38" s="188"/>
      <c r="D38" s="188"/>
      <c r="E38" s="40" t="s">
        <v>717</v>
      </c>
      <c r="F38" s="40"/>
      <c r="G38" s="40"/>
      <c r="H38" s="41"/>
      <c r="I38" s="41"/>
      <c r="J38" s="41"/>
      <c r="K38" s="41"/>
      <c r="L38" s="41"/>
      <c r="M38" s="41"/>
      <c r="N38" s="41"/>
      <c r="O38" s="41"/>
      <c r="P38" s="42"/>
      <c r="Q38" s="42"/>
      <c r="R38" s="43" t="s">
        <v>718</v>
      </c>
      <c r="S38" s="44" t="s">
        <v>10</v>
      </c>
      <c r="T38" s="42"/>
      <c r="U38" s="44" t="s">
        <v>714</v>
      </c>
      <c r="V38" s="42"/>
      <c r="W38" s="45">
        <f t="shared" ref="W38:W45" si="2">+IF(ISERR(U38/R38*100),"N/A",ROUND(U38/R38*100,2))</f>
        <v>17.059999999999999</v>
      </c>
    </row>
    <row r="39" spans="2:25" ht="26.25" customHeight="1" x14ac:dyDescent="0.2">
      <c r="B39" s="189" t="s">
        <v>73</v>
      </c>
      <c r="C39" s="190"/>
      <c r="D39" s="190"/>
      <c r="E39" s="46" t="s">
        <v>717</v>
      </c>
      <c r="F39" s="46"/>
      <c r="G39" s="46"/>
      <c r="H39" s="47"/>
      <c r="I39" s="47"/>
      <c r="J39" s="47"/>
      <c r="K39" s="47"/>
      <c r="L39" s="47"/>
      <c r="M39" s="47"/>
      <c r="N39" s="47"/>
      <c r="O39" s="47"/>
      <c r="P39" s="48"/>
      <c r="Q39" s="48"/>
      <c r="R39" s="49" t="s">
        <v>716</v>
      </c>
      <c r="S39" s="50" t="s">
        <v>715</v>
      </c>
      <c r="T39" s="50">
        <f>+IF(ISERR(S39/R39*100),"N/A",ROUND(S39/R39*100,2))</f>
        <v>42.47</v>
      </c>
      <c r="U39" s="50" t="s">
        <v>714</v>
      </c>
      <c r="V39" s="50">
        <f>+IF(ISERR(U39/S39*100),"N/A",ROUND(U39/S39*100,2))</f>
        <v>90.51</v>
      </c>
      <c r="W39" s="51">
        <f t="shared" si="2"/>
        <v>38.44</v>
      </c>
    </row>
    <row r="40" spans="2:25" ht="23.25" customHeight="1" thickBot="1" x14ac:dyDescent="0.25">
      <c r="B40" s="187" t="s">
        <v>69</v>
      </c>
      <c r="C40" s="188"/>
      <c r="D40" s="188"/>
      <c r="E40" s="40" t="s">
        <v>712</v>
      </c>
      <c r="F40" s="40"/>
      <c r="G40" s="40"/>
      <c r="H40" s="41"/>
      <c r="I40" s="41"/>
      <c r="J40" s="41"/>
      <c r="K40" s="41"/>
      <c r="L40" s="41"/>
      <c r="M40" s="41"/>
      <c r="N40" s="41"/>
      <c r="O40" s="41"/>
      <c r="P40" s="42"/>
      <c r="Q40" s="42"/>
      <c r="R40" s="43" t="s">
        <v>713</v>
      </c>
      <c r="S40" s="44" t="s">
        <v>10</v>
      </c>
      <c r="T40" s="42"/>
      <c r="U40" s="44" t="s">
        <v>710</v>
      </c>
      <c r="V40" s="42"/>
      <c r="W40" s="45">
        <f t="shared" si="2"/>
        <v>94.06</v>
      </c>
    </row>
    <row r="41" spans="2:25" ht="26.25" customHeight="1" x14ac:dyDescent="0.2">
      <c r="B41" s="189" t="s">
        <v>73</v>
      </c>
      <c r="C41" s="190"/>
      <c r="D41" s="190"/>
      <c r="E41" s="46" t="s">
        <v>712</v>
      </c>
      <c r="F41" s="46"/>
      <c r="G41" s="46"/>
      <c r="H41" s="47"/>
      <c r="I41" s="47"/>
      <c r="J41" s="47"/>
      <c r="K41" s="47"/>
      <c r="L41" s="47"/>
      <c r="M41" s="47"/>
      <c r="N41" s="47"/>
      <c r="O41" s="47"/>
      <c r="P41" s="48"/>
      <c r="Q41" s="48"/>
      <c r="R41" s="49" t="s">
        <v>711</v>
      </c>
      <c r="S41" s="50" t="s">
        <v>710</v>
      </c>
      <c r="T41" s="50">
        <f>+IF(ISERR(S41/R41*100),"N/A",ROUND(S41/R41*100,2))</f>
        <v>94.8</v>
      </c>
      <c r="U41" s="50" t="s">
        <v>710</v>
      </c>
      <c r="V41" s="50">
        <f>+IF(ISERR(U41/S41*100),"N/A",ROUND(U41/S41*100,2))</f>
        <v>100</v>
      </c>
      <c r="W41" s="51">
        <f t="shared" si="2"/>
        <v>94.8</v>
      </c>
    </row>
    <row r="42" spans="2:25" ht="23.25" customHeight="1" thickBot="1" x14ac:dyDescent="0.25">
      <c r="B42" s="187" t="s">
        <v>69</v>
      </c>
      <c r="C42" s="188"/>
      <c r="D42" s="188"/>
      <c r="E42" s="40" t="s">
        <v>708</v>
      </c>
      <c r="F42" s="40"/>
      <c r="G42" s="40"/>
      <c r="H42" s="41"/>
      <c r="I42" s="41"/>
      <c r="J42" s="41"/>
      <c r="K42" s="41"/>
      <c r="L42" s="41"/>
      <c r="M42" s="41"/>
      <c r="N42" s="41"/>
      <c r="O42" s="41"/>
      <c r="P42" s="42"/>
      <c r="Q42" s="42"/>
      <c r="R42" s="43" t="s">
        <v>709</v>
      </c>
      <c r="S42" s="44" t="s">
        <v>10</v>
      </c>
      <c r="T42" s="42"/>
      <c r="U42" s="44" t="s">
        <v>706</v>
      </c>
      <c r="V42" s="42"/>
      <c r="W42" s="45">
        <f t="shared" si="2"/>
        <v>92.89</v>
      </c>
    </row>
    <row r="43" spans="2:25" ht="26.25" customHeight="1" x14ac:dyDescent="0.2">
      <c r="B43" s="189" t="s">
        <v>73</v>
      </c>
      <c r="C43" s="190"/>
      <c r="D43" s="190"/>
      <c r="E43" s="46" t="s">
        <v>708</v>
      </c>
      <c r="F43" s="46"/>
      <c r="G43" s="46"/>
      <c r="H43" s="47"/>
      <c r="I43" s="47"/>
      <c r="J43" s="47"/>
      <c r="K43" s="47"/>
      <c r="L43" s="47"/>
      <c r="M43" s="47"/>
      <c r="N43" s="47"/>
      <c r="O43" s="47"/>
      <c r="P43" s="48"/>
      <c r="Q43" s="48"/>
      <c r="R43" s="49" t="s">
        <v>707</v>
      </c>
      <c r="S43" s="50" t="s">
        <v>706</v>
      </c>
      <c r="T43" s="50">
        <f>+IF(ISERR(S43/R43*100),"N/A",ROUND(S43/R43*100,2))</f>
        <v>93.37</v>
      </c>
      <c r="U43" s="50" t="s">
        <v>706</v>
      </c>
      <c r="V43" s="50">
        <f>+IF(ISERR(U43/S43*100),"N/A",ROUND(U43/S43*100,2))</f>
        <v>100</v>
      </c>
      <c r="W43" s="51">
        <f t="shared" si="2"/>
        <v>93.37</v>
      </c>
    </row>
    <row r="44" spans="2:25" ht="23.25" customHeight="1" thickBot="1" x14ac:dyDescent="0.25">
      <c r="B44" s="187" t="s">
        <v>69</v>
      </c>
      <c r="C44" s="188"/>
      <c r="D44" s="188"/>
      <c r="E44" s="40" t="s">
        <v>704</v>
      </c>
      <c r="F44" s="40"/>
      <c r="G44" s="40"/>
      <c r="H44" s="41"/>
      <c r="I44" s="41"/>
      <c r="J44" s="41"/>
      <c r="K44" s="41"/>
      <c r="L44" s="41"/>
      <c r="M44" s="41"/>
      <c r="N44" s="41"/>
      <c r="O44" s="41"/>
      <c r="P44" s="42"/>
      <c r="Q44" s="42"/>
      <c r="R44" s="43" t="s">
        <v>705</v>
      </c>
      <c r="S44" s="44" t="s">
        <v>10</v>
      </c>
      <c r="T44" s="42"/>
      <c r="U44" s="44" t="s">
        <v>90</v>
      </c>
      <c r="V44" s="42"/>
      <c r="W44" s="45">
        <f t="shared" si="2"/>
        <v>0</v>
      </c>
    </row>
    <row r="45" spans="2:25" ht="26.25" customHeight="1" thickBot="1" x14ac:dyDescent="0.25">
      <c r="B45" s="189" t="s">
        <v>73</v>
      </c>
      <c r="C45" s="190"/>
      <c r="D45" s="190"/>
      <c r="E45" s="46" t="s">
        <v>704</v>
      </c>
      <c r="F45" s="46"/>
      <c r="G45" s="46"/>
      <c r="H45" s="47"/>
      <c r="I45" s="47"/>
      <c r="J45" s="47"/>
      <c r="K45" s="47"/>
      <c r="L45" s="47"/>
      <c r="M45" s="47"/>
      <c r="N45" s="47"/>
      <c r="O45" s="47"/>
      <c r="P45" s="48"/>
      <c r="Q45" s="48"/>
      <c r="R45" s="49" t="s">
        <v>703</v>
      </c>
      <c r="S45" s="50" t="s">
        <v>227</v>
      </c>
      <c r="T45" s="50">
        <f>+IF(ISERR(S45/R45*100),"N/A",ROUND(S45/R45*100,2))</f>
        <v>6.25</v>
      </c>
      <c r="U45" s="50" t="s">
        <v>90</v>
      </c>
      <c r="V45" s="50">
        <f>+IF(ISERR(U45/S45*100),"N/A",ROUND(U45/S45*100,2))</f>
        <v>0</v>
      </c>
      <c r="W45" s="51">
        <f t="shared" si="2"/>
        <v>0</v>
      </c>
    </row>
    <row r="46" spans="2:25" ht="22.5" customHeight="1" thickTop="1" thickBot="1" x14ac:dyDescent="0.25">
      <c r="B46" s="9" t="s">
        <v>76</v>
      </c>
      <c r="C46" s="10"/>
      <c r="D46" s="10"/>
      <c r="E46" s="10"/>
      <c r="F46" s="10"/>
      <c r="G46" s="10"/>
      <c r="H46" s="11"/>
      <c r="I46" s="11"/>
      <c r="J46" s="11"/>
      <c r="K46" s="11"/>
      <c r="L46" s="11"/>
      <c r="M46" s="11"/>
      <c r="N46" s="11"/>
      <c r="O46" s="11"/>
      <c r="P46" s="11"/>
      <c r="Q46" s="11"/>
      <c r="R46" s="11"/>
      <c r="S46" s="11"/>
      <c r="T46" s="11"/>
      <c r="U46" s="11"/>
      <c r="V46" s="11"/>
      <c r="W46" s="12"/>
    </row>
    <row r="47" spans="2:25" ht="37.5" customHeight="1" thickTop="1" x14ac:dyDescent="0.2">
      <c r="B47" s="172" t="s">
        <v>2282</v>
      </c>
      <c r="C47" s="173"/>
      <c r="D47" s="173"/>
      <c r="E47" s="173"/>
      <c r="F47" s="173"/>
      <c r="G47" s="173"/>
      <c r="H47" s="173"/>
      <c r="I47" s="173"/>
      <c r="J47" s="173"/>
      <c r="K47" s="173"/>
      <c r="L47" s="173"/>
      <c r="M47" s="173"/>
      <c r="N47" s="173"/>
      <c r="O47" s="173"/>
      <c r="P47" s="173"/>
      <c r="Q47" s="173"/>
      <c r="R47" s="173"/>
      <c r="S47" s="173"/>
      <c r="T47" s="173"/>
      <c r="U47" s="173"/>
      <c r="V47" s="173"/>
      <c r="W47" s="174"/>
    </row>
    <row r="48" spans="2:25" ht="303" customHeight="1" thickBot="1" x14ac:dyDescent="0.25">
      <c r="B48" s="175"/>
      <c r="C48" s="176"/>
      <c r="D48" s="176"/>
      <c r="E48" s="176"/>
      <c r="F48" s="176"/>
      <c r="G48" s="176"/>
      <c r="H48" s="176"/>
      <c r="I48" s="176"/>
      <c r="J48" s="176"/>
      <c r="K48" s="176"/>
      <c r="L48" s="176"/>
      <c r="M48" s="176"/>
      <c r="N48" s="176"/>
      <c r="O48" s="176"/>
      <c r="P48" s="176"/>
      <c r="Q48" s="176"/>
      <c r="R48" s="176"/>
      <c r="S48" s="176"/>
      <c r="T48" s="176"/>
      <c r="U48" s="176"/>
      <c r="V48" s="176"/>
      <c r="W48" s="177"/>
    </row>
    <row r="49" spans="2:23" ht="37.5" customHeight="1" thickTop="1" x14ac:dyDescent="0.2">
      <c r="B49" s="172" t="s">
        <v>2283</v>
      </c>
      <c r="C49" s="173"/>
      <c r="D49" s="173"/>
      <c r="E49" s="173"/>
      <c r="F49" s="173"/>
      <c r="G49" s="173"/>
      <c r="H49" s="173"/>
      <c r="I49" s="173"/>
      <c r="J49" s="173"/>
      <c r="K49" s="173"/>
      <c r="L49" s="173"/>
      <c r="M49" s="173"/>
      <c r="N49" s="173"/>
      <c r="O49" s="173"/>
      <c r="P49" s="173"/>
      <c r="Q49" s="173"/>
      <c r="R49" s="173"/>
      <c r="S49" s="173"/>
      <c r="T49" s="173"/>
      <c r="U49" s="173"/>
      <c r="V49" s="173"/>
      <c r="W49" s="174"/>
    </row>
    <row r="50" spans="2:23" ht="138" customHeight="1" thickBot="1" x14ac:dyDescent="0.25">
      <c r="B50" s="175"/>
      <c r="C50" s="176"/>
      <c r="D50" s="176"/>
      <c r="E50" s="176"/>
      <c r="F50" s="176"/>
      <c r="G50" s="176"/>
      <c r="H50" s="176"/>
      <c r="I50" s="176"/>
      <c r="J50" s="176"/>
      <c r="K50" s="176"/>
      <c r="L50" s="176"/>
      <c r="M50" s="176"/>
      <c r="N50" s="176"/>
      <c r="O50" s="176"/>
      <c r="P50" s="176"/>
      <c r="Q50" s="176"/>
      <c r="R50" s="176"/>
      <c r="S50" s="176"/>
      <c r="T50" s="176"/>
      <c r="U50" s="176"/>
      <c r="V50" s="176"/>
      <c r="W50" s="177"/>
    </row>
    <row r="51" spans="2:23" ht="37.5" customHeight="1" thickTop="1" x14ac:dyDescent="0.2">
      <c r="B51" s="172" t="s">
        <v>2284</v>
      </c>
      <c r="C51" s="173"/>
      <c r="D51" s="173"/>
      <c r="E51" s="173"/>
      <c r="F51" s="173"/>
      <c r="G51" s="173"/>
      <c r="H51" s="173"/>
      <c r="I51" s="173"/>
      <c r="J51" s="173"/>
      <c r="K51" s="173"/>
      <c r="L51" s="173"/>
      <c r="M51" s="173"/>
      <c r="N51" s="173"/>
      <c r="O51" s="173"/>
      <c r="P51" s="173"/>
      <c r="Q51" s="173"/>
      <c r="R51" s="173"/>
      <c r="S51" s="173"/>
      <c r="T51" s="173"/>
      <c r="U51" s="173"/>
      <c r="V51" s="173"/>
      <c r="W51" s="174"/>
    </row>
    <row r="52" spans="2:23" ht="136.5" customHeight="1" thickBot="1" x14ac:dyDescent="0.25">
      <c r="B52" s="178"/>
      <c r="C52" s="179"/>
      <c r="D52" s="179"/>
      <c r="E52" s="179"/>
      <c r="F52" s="179"/>
      <c r="G52" s="179"/>
      <c r="H52" s="179"/>
      <c r="I52" s="179"/>
      <c r="J52" s="179"/>
      <c r="K52" s="179"/>
      <c r="L52" s="179"/>
      <c r="M52" s="179"/>
      <c r="N52" s="179"/>
      <c r="O52" s="179"/>
      <c r="P52" s="179"/>
      <c r="Q52" s="179"/>
      <c r="R52" s="179"/>
      <c r="S52" s="179"/>
      <c r="T52" s="179"/>
      <c r="U52" s="179"/>
      <c r="V52" s="179"/>
      <c r="W52" s="180"/>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C10:W10"/>
    <mergeCell ref="C11:W11"/>
    <mergeCell ref="B14:I14"/>
    <mergeCell ref="K14:Q14"/>
    <mergeCell ref="S14:W14"/>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B22:L22"/>
    <mergeCell ref="M22:N22"/>
    <mergeCell ref="O22:P22"/>
    <mergeCell ref="Q22:R22"/>
    <mergeCell ref="B20:L21"/>
    <mergeCell ref="M20:N21"/>
    <mergeCell ref="O20:P21"/>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6:Q37"/>
    <mergeCell ref="S36:T36"/>
    <mergeCell ref="V36:W36"/>
    <mergeCell ref="B38:D38"/>
    <mergeCell ref="B39:D39"/>
    <mergeCell ref="B40:D40"/>
    <mergeCell ref="B49:W50"/>
    <mergeCell ref="B51:W52"/>
    <mergeCell ref="B41:D41"/>
    <mergeCell ref="B42:D42"/>
    <mergeCell ref="B43:D43"/>
    <mergeCell ref="B44:D44"/>
    <mergeCell ref="B45:D45"/>
    <mergeCell ref="B47:W4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797</v>
      </c>
      <c r="M4" s="137" t="s">
        <v>796</v>
      </c>
      <c r="N4" s="137"/>
      <c r="O4" s="137"/>
      <c r="P4" s="137"/>
      <c r="Q4" s="138"/>
      <c r="R4" s="17"/>
      <c r="S4" s="139" t="s">
        <v>2099</v>
      </c>
      <c r="T4" s="140"/>
      <c r="U4" s="140"/>
      <c r="V4" s="141" t="s">
        <v>795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786</v>
      </c>
      <c r="D6" s="143" t="s">
        <v>794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730</v>
      </c>
      <c r="D7" s="131" t="s">
        <v>749</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722</v>
      </c>
      <c r="D8" s="131" t="s">
        <v>748</v>
      </c>
      <c r="E8" s="131"/>
      <c r="F8" s="131"/>
      <c r="G8" s="131"/>
      <c r="H8" s="131"/>
      <c r="I8" s="20"/>
      <c r="J8" s="24" t="s">
        <v>793</v>
      </c>
      <c r="K8" s="24" t="s">
        <v>792</v>
      </c>
      <c r="L8" s="24" t="s">
        <v>791</v>
      </c>
      <c r="M8" s="24" t="s">
        <v>790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48.5" customHeight="1" thickTop="1" thickBot="1" x14ac:dyDescent="0.25">
      <c r="B10" s="25" t="s">
        <v>21</v>
      </c>
      <c r="C10" s="141" t="s">
        <v>789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788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787</v>
      </c>
      <c r="C21" s="169"/>
      <c r="D21" s="169"/>
      <c r="E21" s="169"/>
      <c r="F21" s="169"/>
      <c r="G21" s="169"/>
      <c r="H21" s="169"/>
      <c r="I21" s="169"/>
      <c r="J21" s="169"/>
      <c r="K21" s="169"/>
      <c r="L21" s="169"/>
      <c r="M21" s="170" t="s">
        <v>786</v>
      </c>
      <c r="N21" s="170"/>
      <c r="O21" s="170" t="s">
        <v>48</v>
      </c>
      <c r="P21" s="170"/>
      <c r="Q21" s="171" t="s">
        <v>68</v>
      </c>
      <c r="R21" s="171"/>
      <c r="S21" s="33" t="s">
        <v>234</v>
      </c>
      <c r="T21" s="33" t="s">
        <v>87</v>
      </c>
      <c r="U21" s="33" t="s">
        <v>87</v>
      </c>
      <c r="V21" s="33" t="str">
        <f t="shared" ref="V21:V31" si="0">+IF(ISERR(U21/T21*100),"N/A",ROUND(U21/T21*100,2))</f>
        <v>N/A</v>
      </c>
      <c r="W21" s="34" t="str">
        <f t="shared" ref="W21:W31" si="1">+IF(ISERR(U21/S21*100),"N/A",ROUND(U21/S21*100,2))</f>
        <v>N/A</v>
      </c>
    </row>
    <row r="22" spans="2:27" ht="56.25" customHeight="1" x14ac:dyDescent="0.2">
      <c r="B22" s="168" t="s">
        <v>785</v>
      </c>
      <c r="C22" s="169"/>
      <c r="D22" s="169"/>
      <c r="E22" s="169"/>
      <c r="F22" s="169"/>
      <c r="G22" s="169"/>
      <c r="H22" s="169"/>
      <c r="I22" s="169"/>
      <c r="J22" s="169"/>
      <c r="K22" s="169"/>
      <c r="L22" s="169"/>
      <c r="M22" s="170" t="s">
        <v>730</v>
      </c>
      <c r="N22" s="170"/>
      <c r="O22" s="170" t="s">
        <v>48</v>
      </c>
      <c r="P22" s="170"/>
      <c r="Q22" s="171" t="s">
        <v>49</v>
      </c>
      <c r="R22" s="171"/>
      <c r="S22" s="33" t="s">
        <v>784</v>
      </c>
      <c r="T22" s="33" t="s">
        <v>784</v>
      </c>
      <c r="U22" s="33" t="s">
        <v>783</v>
      </c>
      <c r="V22" s="33">
        <f t="shared" si="0"/>
        <v>102.35</v>
      </c>
      <c r="W22" s="34">
        <f t="shared" si="1"/>
        <v>102.35</v>
      </c>
    </row>
    <row r="23" spans="2:27" ht="56.25" customHeight="1" x14ac:dyDescent="0.2">
      <c r="B23" s="168" t="s">
        <v>782</v>
      </c>
      <c r="C23" s="169"/>
      <c r="D23" s="169"/>
      <c r="E23" s="169"/>
      <c r="F23" s="169"/>
      <c r="G23" s="169"/>
      <c r="H23" s="169"/>
      <c r="I23" s="169"/>
      <c r="J23" s="169"/>
      <c r="K23" s="169"/>
      <c r="L23" s="169"/>
      <c r="M23" s="170" t="s">
        <v>730</v>
      </c>
      <c r="N23" s="170"/>
      <c r="O23" s="170" t="s">
        <v>48</v>
      </c>
      <c r="P23" s="170"/>
      <c r="Q23" s="171" t="s">
        <v>49</v>
      </c>
      <c r="R23" s="171"/>
      <c r="S23" s="33" t="s">
        <v>545</v>
      </c>
      <c r="T23" s="33" t="s">
        <v>781</v>
      </c>
      <c r="U23" s="33" t="s">
        <v>780</v>
      </c>
      <c r="V23" s="33">
        <f t="shared" si="0"/>
        <v>127.33</v>
      </c>
      <c r="W23" s="34">
        <f t="shared" si="1"/>
        <v>108.72</v>
      </c>
    </row>
    <row r="24" spans="2:27" ht="56.25" customHeight="1" x14ac:dyDescent="0.2">
      <c r="B24" s="168" t="s">
        <v>779</v>
      </c>
      <c r="C24" s="169"/>
      <c r="D24" s="169"/>
      <c r="E24" s="169"/>
      <c r="F24" s="169"/>
      <c r="G24" s="169"/>
      <c r="H24" s="169"/>
      <c r="I24" s="169"/>
      <c r="J24" s="169"/>
      <c r="K24" s="169"/>
      <c r="L24" s="169"/>
      <c r="M24" s="170" t="s">
        <v>730</v>
      </c>
      <c r="N24" s="170"/>
      <c r="O24" s="170" t="s">
        <v>48</v>
      </c>
      <c r="P24" s="170"/>
      <c r="Q24" s="171" t="s">
        <v>49</v>
      </c>
      <c r="R24" s="171"/>
      <c r="S24" s="33" t="s">
        <v>778</v>
      </c>
      <c r="T24" s="33" t="s">
        <v>777</v>
      </c>
      <c r="U24" s="33" t="s">
        <v>776</v>
      </c>
      <c r="V24" s="33">
        <f t="shared" si="0"/>
        <v>97.69</v>
      </c>
      <c r="W24" s="34">
        <f t="shared" si="1"/>
        <v>99.48</v>
      </c>
    </row>
    <row r="25" spans="2:27" ht="56.25" customHeight="1" x14ac:dyDescent="0.2">
      <c r="B25" s="168" t="s">
        <v>775</v>
      </c>
      <c r="C25" s="169"/>
      <c r="D25" s="169"/>
      <c r="E25" s="169"/>
      <c r="F25" s="169"/>
      <c r="G25" s="169"/>
      <c r="H25" s="169"/>
      <c r="I25" s="169"/>
      <c r="J25" s="169"/>
      <c r="K25" s="169"/>
      <c r="L25" s="169"/>
      <c r="M25" s="170" t="s">
        <v>722</v>
      </c>
      <c r="N25" s="170"/>
      <c r="O25" s="170" t="s">
        <v>774</v>
      </c>
      <c r="P25" s="170"/>
      <c r="Q25" s="171" t="s">
        <v>68</v>
      </c>
      <c r="R25" s="171"/>
      <c r="S25" s="33" t="s">
        <v>396</v>
      </c>
      <c r="T25" s="33" t="s">
        <v>87</v>
      </c>
      <c r="U25" s="33" t="s">
        <v>87</v>
      </c>
      <c r="V25" s="33" t="str">
        <f t="shared" si="0"/>
        <v>N/A</v>
      </c>
      <c r="W25" s="34" t="str">
        <f t="shared" si="1"/>
        <v>N/A</v>
      </c>
    </row>
    <row r="26" spans="2:27" ht="56.25" customHeight="1" x14ac:dyDescent="0.2">
      <c r="B26" s="168" t="s">
        <v>773</v>
      </c>
      <c r="C26" s="169"/>
      <c r="D26" s="169"/>
      <c r="E26" s="169"/>
      <c r="F26" s="169"/>
      <c r="G26" s="169"/>
      <c r="H26" s="169"/>
      <c r="I26" s="169"/>
      <c r="J26" s="169"/>
      <c r="K26" s="169"/>
      <c r="L26" s="169"/>
      <c r="M26" s="170" t="s">
        <v>722</v>
      </c>
      <c r="N26" s="170"/>
      <c r="O26" s="170" t="s">
        <v>48</v>
      </c>
      <c r="P26" s="170"/>
      <c r="Q26" s="171" t="s">
        <v>68</v>
      </c>
      <c r="R26" s="171"/>
      <c r="S26" s="33" t="s">
        <v>157</v>
      </c>
      <c r="T26" s="33" t="s">
        <v>87</v>
      </c>
      <c r="U26" s="33" t="s">
        <v>87</v>
      </c>
      <c r="V26" s="33" t="str">
        <f t="shared" si="0"/>
        <v>N/A</v>
      </c>
      <c r="W26" s="34" t="str">
        <f t="shared" si="1"/>
        <v>N/A</v>
      </c>
    </row>
    <row r="27" spans="2:27" ht="56.25" customHeight="1" x14ac:dyDescent="0.2">
      <c r="B27" s="168" t="s">
        <v>772</v>
      </c>
      <c r="C27" s="169"/>
      <c r="D27" s="169"/>
      <c r="E27" s="169"/>
      <c r="F27" s="169"/>
      <c r="G27" s="169"/>
      <c r="H27" s="169"/>
      <c r="I27" s="169"/>
      <c r="J27" s="169"/>
      <c r="K27" s="169"/>
      <c r="L27" s="169"/>
      <c r="M27" s="170" t="s">
        <v>722</v>
      </c>
      <c r="N27" s="170"/>
      <c r="O27" s="170" t="s">
        <v>48</v>
      </c>
      <c r="P27" s="170"/>
      <c r="Q27" s="171" t="s">
        <v>68</v>
      </c>
      <c r="R27" s="171"/>
      <c r="S27" s="33" t="s">
        <v>555</v>
      </c>
      <c r="T27" s="33" t="s">
        <v>87</v>
      </c>
      <c r="U27" s="33" t="s">
        <v>87</v>
      </c>
      <c r="V27" s="33" t="str">
        <f t="shared" si="0"/>
        <v>N/A</v>
      </c>
      <c r="W27" s="34" t="str">
        <f t="shared" si="1"/>
        <v>N/A</v>
      </c>
    </row>
    <row r="28" spans="2:27" ht="56.25" customHeight="1" x14ac:dyDescent="0.2">
      <c r="B28" s="168" t="s">
        <v>771</v>
      </c>
      <c r="C28" s="169"/>
      <c r="D28" s="169"/>
      <c r="E28" s="169"/>
      <c r="F28" s="169"/>
      <c r="G28" s="169"/>
      <c r="H28" s="169"/>
      <c r="I28" s="169"/>
      <c r="J28" s="169"/>
      <c r="K28" s="169"/>
      <c r="L28" s="169"/>
      <c r="M28" s="170" t="s">
        <v>722</v>
      </c>
      <c r="N28" s="170"/>
      <c r="O28" s="170" t="s">
        <v>48</v>
      </c>
      <c r="P28" s="170"/>
      <c r="Q28" s="171" t="s">
        <v>68</v>
      </c>
      <c r="R28" s="171"/>
      <c r="S28" s="33" t="s">
        <v>157</v>
      </c>
      <c r="T28" s="33" t="s">
        <v>87</v>
      </c>
      <c r="U28" s="33" t="s">
        <v>87</v>
      </c>
      <c r="V28" s="33" t="str">
        <f t="shared" si="0"/>
        <v>N/A</v>
      </c>
      <c r="W28" s="34" t="str">
        <f t="shared" si="1"/>
        <v>N/A</v>
      </c>
    </row>
    <row r="29" spans="2:27" ht="56.25" customHeight="1" x14ac:dyDescent="0.2">
      <c r="B29" s="168" t="s">
        <v>770</v>
      </c>
      <c r="C29" s="169"/>
      <c r="D29" s="169"/>
      <c r="E29" s="169"/>
      <c r="F29" s="169"/>
      <c r="G29" s="169"/>
      <c r="H29" s="169"/>
      <c r="I29" s="169"/>
      <c r="J29" s="169"/>
      <c r="K29" s="169"/>
      <c r="L29" s="169"/>
      <c r="M29" s="170" t="s">
        <v>722</v>
      </c>
      <c r="N29" s="170"/>
      <c r="O29" s="170" t="s">
        <v>769</v>
      </c>
      <c r="P29" s="170"/>
      <c r="Q29" s="171" t="s">
        <v>68</v>
      </c>
      <c r="R29" s="171"/>
      <c r="S29" s="33" t="s">
        <v>768</v>
      </c>
      <c r="T29" s="33" t="s">
        <v>87</v>
      </c>
      <c r="U29" s="33" t="s">
        <v>87</v>
      </c>
      <c r="V29" s="33" t="str">
        <f t="shared" si="0"/>
        <v>N/A</v>
      </c>
      <c r="W29" s="34" t="str">
        <f t="shared" si="1"/>
        <v>N/A</v>
      </c>
    </row>
    <row r="30" spans="2:27" ht="56.25" customHeight="1" x14ac:dyDescent="0.2">
      <c r="B30" s="168" t="s">
        <v>767</v>
      </c>
      <c r="C30" s="169"/>
      <c r="D30" s="169"/>
      <c r="E30" s="169"/>
      <c r="F30" s="169"/>
      <c r="G30" s="169"/>
      <c r="H30" s="169"/>
      <c r="I30" s="169"/>
      <c r="J30" s="169"/>
      <c r="K30" s="169"/>
      <c r="L30" s="169"/>
      <c r="M30" s="170" t="s">
        <v>722</v>
      </c>
      <c r="N30" s="170"/>
      <c r="O30" s="170" t="s">
        <v>766</v>
      </c>
      <c r="P30" s="170"/>
      <c r="Q30" s="171" t="s">
        <v>68</v>
      </c>
      <c r="R30" s="171"/>
      <c r="S30" s="33" t="s">
        <v>236</v>
      </c>
      <c r="T30" s="33" t="s">
        <v>87</v>
      </c>
      <c r="U30" s="33" t="s">
        <v>87</v>
      </c>
      <c r="V30" s="33" t="str">
        <f t="shared" si="0"/>
        <v>N/A</v>
      </c>
      <c r="W30" s="34" t="str">
        <f t="shared" si="1"/>
        <v>N/A</v>
      </c>
    </row>
    <row r="31" spans="2:27" ht="56.25" customHeight="1" thickBot="1" x14ac:dyDescent="0.25">
      <c r="B31" s="168" t="s">
        <v>765</v>
      </c>
      <c r="C31" s="169"/>
      <c r="D31" s="169"/>
      <c r="E31" s="169"/>
      <c r="F31" s="169"/>
      <c r="G31" s="169"/>
      <c r="H31" s="169"/>
      <c r="I31" s="169"/>
      <c r="J31" s="169"/>
      <c r="K31" s="169"/>
      <c r="L31" s="169"/>
      <c r="M31" s="170" t="s">
        <v>722</v>
      </c>
      <c r="N31" s="170"/>
      <c r="O31" s="170" t="s">
        <v>764</v>
      </c>
      <c r="P31" s="170"/>
      <c r="Q31" s="171" t="s">
        <v>68</v>
      </c>
      <c r="R31" s="171"/>
      <c r="S31" s="33" t="s">
        <v>641</v>
      </c>
      <c r="T31" s="33" t="s">
        <v>87</v>
      </c>
      <c r="U31" s="33" t="s">
        <v>87</v>
      </c>
      <c r="V31" s="33" t="str">
        <f t="shared" si="0"/>
        <v>N/A</v>
      </c>
      <c r="W31" s="34" t="str">
        <f t="shared" si="1"/>
        <v>N/A</v>
      </c>
    </row>
    <row r="32" spans="2:27" ht="21.75" customHeight="1" thickTop="1" thickBot="1" x14ac:dyDescent="0.25">
      <c r="B32" s="9" t="s">
        <v>63</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x14ac:dyDescent="0.25">
      <c r="B33" s="181" t="s">
        <v>2098</v>
      </c>
      <c r="C33" s="182"/>
      <c r="D33" s="182"/>
      <c r="E33" s="182"/>
      <c r="F33" s="182"/>
      <c r="G33" s="182"/>
      <c r="H33" s="182"/>
      <c r="I33" s="182"/>
      <c r="J33" s="182"/>
      <c r="K33" s="182"/>
      <c r="L33" s="182"/>
      <c r="M33" s="182"/>
      <c r="N33" s="182"/>
      <c r="O33" s="182"/>
      <c r="P33" s="182"/>
      <c r="Q33" s="183"/>
      <c r="R33" s="36" t="s">
        <v>41</v>
      </c>
      <c r="S33" s="155" t="s">
        <v>42</v>
      </c>
      <c r="T33" s="155"/>
      <c r="U33" s="37" t="s">
        <v>64</v>
      </c>
      <c r="V33" s="154" t="s">
        <v>65</v>
      </c>
      <c r="W33" s="156"/>
    </row>
    <row r="34" spans="2:25" ht="30.75" customHeight="1" thickBot="1" x14ac:dyDescent="0.25">
      <c r="B34" s="184"/>
      <c r="C34" s="185"/>
      <c r="D34" s="185"/>
      <c r="E34" s="185"/>
      <c r="F34" s="185"/>
      <c r="G34" s="185"/>
      <c r="H34" s="185"/>
      <c r="I34" s="185"/>
      <c r="J34" s="185"/>
      <c r="K34" s="185"/>
      <c r="L34" s="185"/>
      <c r="M34" s="185"/>
      <c r="N34" s="185"/>
      <c r="O34" s="185"/>
      <c r="P34" s="185"/>
      <c r="Q34" s="186"/>
      <c r="R34" s="38" t="s">
        <v>66</v>
      </c>
      <c r="S34" s="38" t="s">
        <v>66</v>
      </c>
      <c r="T34" s="38" t="s">
        <v>48</v>
      </c>
      <c r="U34" s="38" t="s">
        <v>66</v>
      </c>
      <c r="V34" s="38" t="s">
        <v>67</v>
      </c>
      <c r="W34" s="39" t="s">
        <v>68</v>
      </c>
      <c r="Y34" s="35"/>
    </row>
    <row r="35" spans="2:25" ht="23.25" customHeight="1" thickBot="1" x14ac:dyDescent="0.25">
      <c r="B35" s="187" t="s">
        <v>69</v>
      </c>
      <c r="C35" s="188"/>
      <c r="D35" s="188"/>
      <c r="E35" s="40" t="s">
        <v>762</v>
      </c>
      <c r="F35" s="40"/>
      <c r="G35" s="40"/>
      <c r="H35" s="41"/>
      <c r="I35" s="41"/>
      <c r="J35" s="41"/>
      <c r="K35" s="41"/>
      <c r="L35" s="41"/>
      <c r="M35" s="41"/>
      <c r="N35" s="41"/>
      <c r="O35" s="41"/>
      <c r="P35" s="42"/>
      <c r="Q35" s="42"/>
      <c r="R35" s="43" t="s">
        <v>763</v>
      </c>
      <c r="S35" s="44" t="s">
        <v>10</v>
      </c>
      <c r="T35" s="42"/>
      <c r="U35" s="44" t="s">
        <v>109</v>
      </c>
      <c r="V35" s="42"/>
      <c r="W35" s="45">
        <f t="shared" ref="W35:W40" si="2">+IF(ISERR(U35/R35*100),"N/A",ROUND(U35/R35*100,2))</f>
        <v>123.91</v>
      </c>
    </row>
    <row r="36" spans="2:25" ht="26.25" customHeight="1" x14ac:dyDescent="0.2">
      <c r="B36" s="189" t="s">
        <v>73</v>
      </c>
      <c r="C36" s="190"/>
      <c r="D36" s="190"/>
      <c r="E36" s="46" t="s">
        <v>762</v>
      </c>
      <c r="F36" s="46"/>
      <c r="G36" s="46"/>
      <c r="H36" s="47"/>
      <c r="I36" s="47"/>
      <c r="J36" s="47"/>
      <c r="K36" s="47"/>
      <c r="L36" s="47"/>
      <c r="M36" s="47"/>
      <c r="N36" s="47"/>
      <c r="O36" s="47"/>
      <c r="P36" s="48"/>
      <c r="Q36" s="48"/>
      <c r="R36" s="49" t="s">
        <v>109</v>
      </c>
      <c r="S36" s="50" t="s">
        <v>109</v>
      </c>
      <c r="T36" s="50">
        <f>+IF(ISERR(S36/R36*100),"N/A",ROUND(S36/R36*100,2))</f>
        <v>100</v>
      </c>
      <c r="U36" s="50" t="s">
        <v>109</v>
      </c>
      <c r="V36" s="50">
        <f>+IF(ISERR(U36/S36*100),"N/A",ROUND(U36/S36*100,2))</f>
        <v>100</v>
      </c>
      <c r="W36" s="51">
        <f t="shared" si="2"/>
        <v>100</v>
      </c>
    </row>
    <row r="37" spans="2:25" ht="23.25" customHeight="1" thickBot="1" x14ac:dyDescent="0.25">
      <c r="B37" s="187" t="s">
        <v>69</v>
      </c>
      <c r="C37" s="188"/>
      <c r="D37" s="188"/>
      <c r="E37" s="40" t="s">
        <v>712</v>
      </c>
      <c r="F37" s="40"/>
      <c r="G37" s="40"/>
      <c r="H37" s="41"/>
      <c r="I37" s="41"/>
      <c r="J37" s="41"/>
      <c r="K37" s="41"/>
      <c r="L37" s="41"/>
      <c r="M37" s="41"/>
      <c r="N37" s="41"/>
      <c r="O37" s="41"/>
      <c r="P37" s="42"/>
      <c r="Q37" s="42"/>
      <c r="R37" s="43" t="s">
        <v>761</v>
      </c>
      <c r="S37" s="44" t="s">
        <v>10</v>
      </c>
      <c r="T37" s="42"/>
      <c r="U37" s="44" t="s">
        <v>758</v>
      </c>
      <c r="V37" s="42"/>
      <c r="W37" s="45">
        <f t="shared" si="2"/>
        <v>78.010000000000005</v>
      </c>
    </row>
    <row r="38" spans="2:25" ht="26.25" customHeight="1" x14ac:dyDescent="0.2">
      <c r="B38" s="189" t="s">
        <v>73</v>
      </c>
      <c r="C38" s="190"/>
      <c r="D38" s="190"/>
      <c r="E38" s="46" t="s">
        <v>712</v>
      </c>
      <c r="F38" s="46"/>
      <c r="G38" s="46"/>
      <c r="H38" s="47"/>
      <c r="I38" s="47"/>
      <c r="J38" s="47"/>
      <c r="K38" s="47"/>
      <c r="L38" s="47"/>
      <c r="M38" s="47"/>
      <c r="N38" s="47"/>
      <c r="O38" s="47"/>
      <c r="P38" s="48"/>
      <c r="Q38" s="48"/>
      <c r="R38" s="49" t="s">
        <v>760</v>
      </c>
      <c r="S38" s="50" t="s">
        <v>759</v>
      </c>
      <c r="T38" s="50">
        <f>+IF(ISERR(S38/R38*100),"N/A",ROUND(S38/R38*100,2))</f>
        <v>78.12</v>
      </c>
      <c r="U38" s="50" t="s">
        <v>758</v>
      </c>
      <c r="V38" s="50">
        <f>+IF(ISERR(U38/S38*100),"N/A",ROUND(U38/S38*100,2))</f>
        <v>99.88</v>
      </c>
      <c r="W38" s="51">
        <f t="shared" si="2"/>
        <v>78.03</v>
      </c>
    </row>
    <row r="39" spans="2:25" ht="23.25" customHeight="1" thickBot="1" x14ac:dyDescent="0.25">
      <c r="B39" s="187" t="s">
        <v>69</v>
      </c>
      <c r="C39" s="188"/>
      <c r="D39" s="188"/>
      <c r="E39" s="40" t="s">
        <v>708</v>
      </c>
      <c r="F39" s="40"/>
      <c r="G39" s="40"/>
      <c r="H39" s="41"/>
      <c r="I39" s="41"/>
      <c r="J39" s="41"/>
      <c r="K39" s="41"/>
      <c r="L39" s="41"/>
      <c r="M39" s="41"/>
      <c r="N39" s="41"/>
      <c r="O39" s="41"/>
      <c r="P39" s="42"/>
      <c r="Q39" s="42"/>
      <c r="R39" s="43" t="s">
        <v>757</v>
      </c>
      <c r="S39" s="44" t="s">
        <v>10</v>
      </c>
      <c r="T39" s="42"/>
      <c r="U39" s="44" t="s">
        <v>755</v>
      </c>
      <c r="V39" s="42"/>
      <c r="W39" s="45">
        <f t="shared" si="2"/>
        <v>75.28</v>
      </c>
    </row>
    <row r="40" spans="2:25" ht="26.25" customHeight="1" thickBot="1" x14ac:dyDescent="0.25">
      <c r="B40" s="189" t="s">
        <v>73</v>
      </c>
      <c r="C40" s="190"/>
      <c r="D40" s="190"/>
      <c r="E40" s="46" t="s">
        <v>708</v>
      </c>
      <c r="F40" s="46"/>
      <c r="G40" s="46"/>
      <c r="H40" s="47"/>
      <c r="I40" s="47"/>
      <c r="J40" s="47"/>
      <c r="K40" s="47"/>
      <c r="L40" s="47"/>
      <c r="M40" s="47"/>
      <c r="N40" s="47"/>
      <c r="O40" s="47"/>
      <c r="P40" s="48"/>
      <c r="Q40" s="48"/>
      <c r="R40" s="49" t="s">
        <v>756</v>
      </c>
      <c r="S40" s="50" t="s">
        <v>755</v>
      </c>
      <c r="T40" s="50">
        <f>+IF(ISERR(S40/R40*100),"N/A",ROUND(S40/R40*100,2))</f>
        <v>74.400000000000006</v>
      </c>
      <c r="U40" s="50" t="s">
        <v>755</v>
      </c>
      <c r="V40" s="50">
        <f>+IF(ISERR(U40/S40*100),"N/A",ROUND(U40/S40*100,2))</f>
        <v>100</v>
      </c>
      <c r="W40" s="51">
        <f t="shared" si="2"/>
        <v>74.400000000000006</v>
      </c>
    </row>
    <row r="41" spans="2:25" ht="22.5" customHeight="1" thickTop="1" thickBot="1" x14ac:dyDescent="0.25">
      <c r="B41" s="9" t="s">
        <v>76</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x14ac:dyDescent="0.2">
      <c r="B42" s="172" t="s">
        <v>2279</v>
      </c>
      <c r="C42" s="173"/>
      <c r="D42" s="173"/>
      <c r="E42" s="173"/>
      <c r="F42" s="173"/>
      <c r="G42" s="173"/>
      <c r="H42" s="173"/>
      <c r="I42" s="173"/>
      <c r="J42" s="173"/>
      <c r="K42" s="173"/>
      <c r="L42" s="173"/>
      <c r="M42" s="173"/>
      <c r="N42" s="173"/>
      <c r="O42" s="173"/>
      <c r="P42" s="173"/>
      <c r="Q42" s="173"/>
      <c r="R42" s="173"/>
      <c r="S42" s="173"/>
      <c r="T42" s="173"/>
      <c r="U42" s="173"/>
      <c r="V42" s="173"/>
      <c r="W42" s="174"/>
    </row>
    <row r="43" spans="2:25" ht="197.25" customHeight="1" thickBot="1" x14ac:dyDescent="0.25">
      <c r="B43" s="175"/>
      <c r="C43" s="176"/>
      <c r="D43" s="176"/>
      <c r="E43" s="176"/>
      <c r="F43" s="176"/>
      <c r="G43" s="176"/>
      <c r="H43" s="176"/>
      <c r="I43" s="176"/>
      <c r="J43" s="176"/>
      <c r="K43" s="176"/>
      <c r="L43" s="176"/>
      <c r="M43" s="176"/>
      <c r="N43" s="176"/>
      <c r="O43" s="176"/>
      <c r="P43" s="176"/>
      <c r="Q43" s="176"/>
      <c r="R43" s="176"/>
      <c r="S43" s="176"/>
      <c r="T43" s="176"/>
      <c r="U43" s="176"/>
      <c r="V43" s="176"/>
      <c r="W43" s="177"/>
    </row>
    <row r="44" spans="2:25" ht="37.5" customHeight="1" thickTop="1" x14ac:dyDescent="0.2">
      <c r="B44" s="172" t="s">
        <v>2280</v>
      </c>
      <c r="C44" s="173"/>
      <c r="D44" s="173"/>
      <c r="E44" s="173"/>
      <c r="F44" s="173"/>
      <c r="G44" s="173"/>
      <c r="H44" s="173"/>
      <c r="I44" s="173"/>
      <c r="J44" s="173"/>
      <c r="K44" s="173"/>
      <c r="L44" s="173"/>
      <c r="M44" s="173"/>
      <c r="N44" s="173"/>
      <c r="O44" s="173"/>
      <c r="P44" s="173"/>
      <c r="Q44" s="173"/>
      <c r="R44" s="173"/>
      <c r="S44" s="173"/>
      <c r="T44" s="173"/>
      <c r="U44" s="173"/>
      <c r="V44" s="173"/>
      <c r="W44" s="174"/>
    </row>
    <row r="45" spans="2:25" ht="96" customHeight="1" thickBot="1" x14ac:dyDescent="0.25">
      <c r="B45" s="175"/>
      <c r="C45" s="176"/>
      <c r="D45" s="176"/>
      <c r="E45" s="176"/>
      <c r="F45" s="176"/>
      <c r="G45" s="176"/>
      <c r="H45" s="176"/>
      <c r="I45" s="176"/>
      <c r="J45" s="176"/>
      <c r="K45" s="176"/>
      <c r="L45" s="176"/>
      <c r="M45" s="176"/>
      <c r="N45" s="176"/>
      <c r="O45" s="176"/>
      <c r="P45" s="176"/>
      <c r="Q45" s="176"/>
      <c r="R45" s="176"/>
      <c r="S45" s="176"/>
      <c r="T45" s="176"/>
      <c r="U45" s="176"/>
      <c r="V45" s="176"/>
      <c r="W45" s="177"/>
    </row>
    <row r="46" spans="2:25" ht="37.5" customHeight="1" thickTop="1" x14ac:dyDescent="0.2">
      <c r="B46" s="172" t="s">
        <v>2281</v>
      </c>
      <c r="C46" s="173"/>
      <c r="D46" s="173"/>
      <c r="E46" s="173"/>
      <c r="F46" s="173"/>
      <c r="G46" s="173"/>
      <c r="H46" s="173"/>
      <c r="I46" s="173"/>
      <c r="J46" s="173"/>
      <c r="K46" s="173"/>
      <c r="L46" s="173"/>
      <c r="M46" s="173"/>
      <c r="N46" s="173"/>
      <c r="O46" s="173"/>
      <c r="P46" s="173"/>
      <c r="Q46" s="173"/>
      <c r="R46" s="173"/>
      <c r="S46" s="173"/>
      <c r="T46" s="173"/>
      <c r="U46" s="173"/>
      <c r="V46" s="173"/>
      <c r="W46" s="174"/>
    </row>
    <row r="47" spans="2:25" ht="70.5" customHeight="1" thickBot="1" x14ac:dyDescent="0.25">
      <c r="B47" s="178"/>
      <c r="C47" s="179"/>
      <c r="D47" s="179"/>
      <c r="E47" s="179"/>
      <c r="F47" s="179"/>
      <c r="G47" s="179"/>
      <c r="H47" s="179"/>
      <c r="I47" s="179"/>
      <c r="J47" s="179"/>
      <c r="K47" s="179"/>
      <c r="L47" s="179"/>
      <c r="M47" s="179"/>
      <c r="N47" s="179"/>
      <c r="O47" s="179"/>
      <c r="P47" s="179"/>
      <c r="Q47" s="179"/>
      <c r="R47" s="179"/>
      <c r="S47" s="179"/>
      <c r="T47" s="179"/>
      <c r="U47" s="179"/>
      <c r="V47" s="179"/>
      <c r="W47" s="180"/>
    </row>
  </sheetData>
  <mergeCells count="9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3:Q34"/>
    <mergeCell ref="S33:T33"/>
    <mergeCell ref="V33:W33"/>
    <mergeCell ref="B35:D35"/>
    <mergeCell ref="B36:D36"/>
    <mergeCell ref="B44:W45"/>
    <mergeCell ref="B46:W47"/>
    <mergeCell ref="B37:D37"/>
    <mergeCell ref="B38:D38"/>
    <mergeCell ref="B39:D39"/>
    <mergeCell ref="B40:D40"/>
    <mergeCell ref="B42:W4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895</v>
      </c>
      <c r="M4" s="137" t="s">
        <v>894</v>
      </c>
      <c r="N4" s="137"/>
      <c r="O4" s="137"/>
      <c r="P4" s="137"/>
      <c r="Q4" s="138"/>
      <c r="R4" s="17"/>
      <c r="S4" s="139" t="s">
        <v>2099</v>
      </c>
      <c r="T4" s="140"/>
      <c r="U4" s="140"/>
      <c r="V4" s="141" t="s">
        <v>893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879</v>
      </c>
      <c r="D6" s="143" t="s">
        <v>892</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734</v>
      </c>
      <c r="D7" s="131" t="s">
        <v>750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856</v>
      </c>
      <c r="D8" s="131" t="s">
        <v>891</v>
      </c>
      <c r="E8" s="131"/>
      <c r="F8" s="131"/>
      <c r="G8" s="131"/>
      <c r="H8" s="131"/>
      <c r="I8" s="20"/>
      <c r="J8" s="24" t="s">
        <v>890</v>
      </c>
      <c r="K8" s="24" t="s">
        <v>889</v>
      </c>
      <c r="L8" s="24" t="s">
        <v>888</v>
      </c>
      <c r="M8" s="24" t="s">
        <v>887</v>
      </c>
      <c r="N8" s="23"/>
      <c r="O8" s="20"/>
      <c r="P8" s="132" t="s">
        <v>10</v>
      </c>
      <c r="Q8" s="132"/>
      <c r="R8" s="132"/>
      <c r="S8" s="132"/>
      <c r="T8" s="132"/>
      <c r="U8" s="132"/>
      <c r="V8" s="132"/>
      <c r="W8" s="132"/>
    </row>
    <row r="9" spans="1:29" ht="30" customHeight="1" x14ac:dyDescent="0.2">
      <c r="B9" s="21"/>
      <c r="C9" s="19" t="s">
        <v>853</v>
      </c>
      <c r="D9" s="131" t="s">
        <v>886</v>
      </c>
      <c r="E9" s="131"/>
      <c r="F9" s="131"/>
      <c r="G9" s="131"/>
      <c r="H9" s="131"/>
      <c r="I9" s="131" t="s">
        <v>10</v>
      </c>
      <c r="J9" s="131"/>
      <c r="K9" s="131"/>
      <c r="L9" s="131"/>
      <c r="M9" s="131"/>
      <c r="N9" s="131"/>
      <c r="O9" s="131"/>
      <c r="P9" s="131"/>
      <c r="Q9" s="131"/>
      <c r="R9" s="131"/>
      <c r="S9" s="131"/>
      <c r="T9" s="131"/>
      <c r="U9" s="131"/>
      <c r="V9" s="131"/>
      <c r="W9" s="132"/>
    </row>
    <row r="10" spans="1:29" ht="30" customHeight="1" x14ac:dyDescent="0.2">
      <c r="B10" s="21"/>
      <c r="C10" s="19" t="s">
        <v>730</v>
      </c>
      <c r="D10" s="131" t="s">
        <v>749</v>
      </c>
      <c r="E10" s="131"/>
      <c r="F10" s="131"/>
      <c r="G10" s="131"/>
      <c r="H10" s="131"/>
      <c r="I10" s="132" t="s">
        <v>10</v>
      </c>
      <c r="J10" s="132"/>
      <c r="K10" s="132"/>
      <c r="L10" s="132"/>
      <c r="M10" s="132"/>
      <c r="N10" s="132"/>
      <c r="O10" s="132"/>
      <c r="P10" s="132"/>
      <c r="Q10" s="132"/>
      <c r="R10" s="132"/>
      <c r="S10" s="132"/>
      <c r="T10" s="132"/>
      <c r="U10" s="132"/>
      <c r="V10" s="132"/>
      <c r="W10" s="132"/>
    </row>
    <row r="11" spans="1:29" ht="30" customHeight="1" x14ac:dyDescent="0.2">
      <c r="B11" s="21"/>
      <c r="C11" s="19" t="s">
        <v>720</v>
      </c>
      <c r="D11" s="131" t="s">
        <v>743</v>
      </c>
      <c r="E11" s="131"/>
      <c r="F11" s="131"/>
      <c r="G11" s="131"/>
      <c r="H11" s="131"/>
      <c r="I11" s="132" t="s">
        <v>10</v>
      </c>
      <c r="J11" s="132"/>
      <c r="K11" s="132"/>
      <c r="L11" s="132"/>
      <c r="M11" s="132"/>
      <c r="N11" s="132"/>
      <c r="O11" s="132"/>
      <c r="P11" s="132"/>
      <c r="Q11" s="132"/>
      <c r="R11" s="132"/>
      <c r="S11" s="132"/>
      <c r="T11" s="132"/>
      <c r="U11" s="132"/>
      <c r="V11" s="132"/>
      <c r="W11" s="132"/>
    </row>
    <row r="12" spans="1:29" ht="25.5" customHeight="1" thickBot="1" x14ac:dyDescent="0.25">
      <c r="B12" s="21"/>
      <c r="C12" s="132" t="s">
        <v>10</v>
      </c>
      <c r="D12" s="132"/>
      <c r="E12" s="132"/>
      <c r="F12" s="132"/>
      <c r="G12" s="132"/>
      <c r="H12" s="132"/>
      <c r="I12" s="132"/>
      <c r="J12" s="132"/>
      <c r="K12" s="132"/>
      <c r="L12" s="132"/>
      <c r="M12" s="132"/>
      <c r="N12" s="132"/>
      <c r="O12" s="132"/>
      <c r="P12" s="132"/>
      <c r="Q12" s="132"/>
      <c r="R12" s="132"/>
      <c r="S12" s="132"/>
      <c r="T12" s="132"/>
      <c r="U12" s="132"/>
      <c r="V12" s="132"/>
      <c r="W12" s="132"/>
    </row>
    <row r="13" spans="1:29" ht="409.5" customHeight="1" thickTop="1" thickBot="1" x14ac:dyDescent="0.25">
      <c r="B13" s="25" t="s">
        <v>21</v>
      </c>
      <c r="C13" s="141" t="s">
        <v>885</v>
      </c>
      <c r="D13" s="141"/>
      <c r="E13" s="141"/>
      <c r="F13" s="141"/>
      <c r="G13" s="141"/>
      <c r="H13" s="141"/>
      <c r="I13" s="141"/>
      <c r="J13" s="141"/>
      <c r="K13" s="141"/>
      <c r="L13" s="141"/>
      <c r="M13" s="141"/>
      <c r="N13" s="141"/>
      <c r="O13" s="141"/>
      <c r="P13" s="141"/>
      <c r="Q13" s="141"/>
      <c r="R13" s="141"/>
      <c r="S13" s="141"/>
      <c r="T13" s="141"/>
      <c r="U13" s="141"/>
      <c r="V13" s="141"/>
      <c r="W13" s="142"/>
    </row>
    <row r="14" spans="1:29" ht="9" customHeight="1" thickTop="1" thickBot="1" x14ac:dyDescent="0.25"/>
    <row r="15" spans="1:29" ht="21.75" customHeight="1" thickTop="1" thickBot="1" x14ac:dyDescent="0.25">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x14ac:dyDescent="0.2">
      <c r="B16" s="145" t="s">
        <v>24</v>
      </c>
      <c r="C16" s="146"/>
      <c r="D16" s="146"/>
      <c r="E16" s="146"/>
      <c r="F16" s="146"/>
      <c r="G16" s="146"/>
      <c r="H16" s="146"/>
      <c r="I16" s="146"/>
      <c r="J16" s="28"/>
      <c r="K16" s="146" t="s">
        <v>25</v>
      </c>
      <c r="L16" s="146"/>
      <c r="M16" s="146"/>
      <c r="N16" s="146"/>
      <c r="O16" s="146"/>
      <c r="P16" s="146"/>
      <c r="Q16" s="146"/>
      <c r="R16" s="29"/>
      <c r="S16" s="146" t="s">
        <v>26</v>
      </c>
      <c r="T16" s="146"/>
      <c r="U16" s="146"/>
      <c r="V16" s="146"/>
      <c r="W16" s="147"/>
    </row>
    <row r="17" spans="2:27" ht="69" customHeight="1" x14ac:dyDescent="0.2">
      <c r="B17" s="18" t="s">
        <v>27</v>
      </c>
      <c r="C17" s="143" t="s">
        <v>10</v>
      </c>
      <c r="D17" s="143"/>
      <c r="E17" s="143"/>
      <c r="F17" s="143"/>
      <c r="G17" s="143"/>
      <c r="H17" s="143"/>
      <c r="I17" s="143"/>
      <c r="J17" s="30"/>
      <c r="K17" s="30" t="s">
        <v>28</v>
      </c>
      <c r="L17" s="143" t="s">
        <v>10</v>
      </c>
      <c r="M17" s="143"/>
      <c r="N17" s="143"/>
      <c r="O17" s="143"/>
      <c r="P17" s="143"/>
      <c r="Q17" s="143"/>
      <c r="R17" s="20"/>
      <c r="S17" s="30" t="s">
        <v>29</v>
      </c>
      <c r="T17" s="148" t="s">
        <v>884</v>
      </c>
      <c r="U17" s="148"/>
      <c r="V17" s="148"/>
      <c r="W17" s="148"/>
    </row>
    <row r="18" spans="2:27" ht="86.25" customHeight="1" x14ac:dyDescent="0.2">
      <c r="B18" s="18" t="s">
        <v>31</v>
      </c>
      <c r="C18" s="143" t="s">
        <v>10</v>
      </c>
      <c r="D18" s="143"/>
      <c r="E18" s="143"/>
      <c r="F18" s="143"/>
      <c r="G18" s="143"/>
      <c r="H18" s="143"/>
      <c r="I18" s="143"/>
      <c r="J18" s="30"/>
      <c r="K18" s="30" t="s">
        <v>31</v>
      </c>
      <c r="L18" s="143" t="s">
        <v>10</v>
      </c>
      <c r="M18" s="143"/>
      <c r="N18" s="143"/>
      <c r="O18" s="143"/>
      <c r="P18" s="143"/>
      <c r="Q18" s="143"/>
      <c r="R18" s="20"/>
      <c r="S18" s="30" t="s">
        <v>32</v>
      </c>
      <c r="T18" s="148" t="s">
        <v>10</v>
      </c>
      <c r="U18" s="148"/>
      <c r="V18" s="148"/>
      <c r="W18" s="148"/>
    </row>
    <row r="19" spans="2:27" ht="25.5" customHeight="1" thickBot="1" x14ac:dyDescent="0.25">
      <c r="B19" s="31" t="s">
        <v>33</v>
      </c>
      <c r="C19" s="149" t="s">
        <v>10</v>
      </c>
      <c r="D19" s="149"/>
      <c r="E19" s="149"/>
      <c r="F19" s="149"/>
      <c r="G19" s="149"/>
      <c r="H19" s="149"/>
      <c r="I19" s="149"/>
      <c r="J19" s="149"/>
      <c r="K19" s="149"/>
      <c r="L19" s="149"/>
      <c r="M19" s="149"/>
      <c r="N19" s="149"/>
      <c r="O19" s="149"/>
      <c r="P19" s="149"/>
      <c r="Q19" s="149"/>
      <c r="R19" s="149"/>
      <c r="S19" s="149"/>
      <c r="T19" s="149"/>
      <c r="U19" s="149"/>
      <c r="V19" s="149"/>
      <c r="W19" s="150"/>
    </row>
    <row r="20" spans="2:27" ht="21.75" customHeight="1" thickTop="1" thickBot="1" x14ac:dyDescent="0.25">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x14ac:dyDescent="0.25">
      <c r="B21" s="151" t="s">
        <v>35</v>
      </c>
      <c r="C21" s="152"/>
      <c r="D21" s="152"/>
      <c r="E21" s="152"/>
      <c r="F21" s="152"/>
      <c r="G21" s="152"/>
      <c r="H21" s="152"/>
      <c r="I21" s="152"/>
      <c r="J21" s="152"/>
      <c r="K21" s="152"/>
      <c r="L21" s="152"/>
      <c r="M21" s="152"/>
      <c r="N21" s="152"/>
      <c r="O21" s="152"/>
      <c r="P21" s="152"/>
      <c r="Q21" s="152"/>
      <c r="R21" s="152"/>
      <c r="S21" s="152"/>
      <c r="T21" s="153"/>
      <c r="U21" s="154" t="s">
        <v>36</v>
      </c>
      <c r="V21" s="155"/>
      <c r="W21" s="156"/>
    </row>
    <row r="22" spans="2:27" ht="14.25" customHeight="1" x14ac:dyDescent="0.2">
      <c r="B22" s="157" t="s">
        <v>37</v>
      </c>
      <c r="C22" s="158"/>
      <c r="D22" s="158"/>
      <c r="E22" s="158"/>
      <c r="F22" s="158"/>
      <c r="G22" s="158"/>
      <c r="H22" s="158"/>
      <c r="I22" s="158"/>
      <c r="J22" s="158"/>
      <c r="K22" s="158"/>
      <c r="L22" s="158"/>
      <c r="M22" s="158" t="s">
        <v>38</v>
      </c>
      <c r="N22" s="158"/>
      <c r="O22" s="158" t="s">
        <v>39</v>
      </c>
      <c r="P22" s="158"/>
      <c r="Q22" s="158" t="s">
        <v>40</v>
      </c>
      <c r="R22" s="158"/>
      <c r="S22" s="158" t="s">
        <v>41</v>
      </c>
      <c r="T22" s="161" t="s">
        <v>42</v>
      </c>
      <c r="U22" s="163" t="s">
        <v>43</v>
      </c>
      <c r="V22" s="165" t="s">
        <v>44</v>
      </c>
      <c r="W22" s="166" t="s">
        <v>45</v>
      </c>
    </row>
    <row r="23" spans="2:27" ht="27" customHeight="1" thickBot="1" x14ac:dyDescent="0.25">
      <c r="B23" s="159"/>
      <c r="C23" s="160"/>
      <c r="D23" s="160"/>
      <c r="E23" s="160"/>
      <c r="F23" s="160"/>
      <c r="G23" s="160"/>
      <c r="H23" s="160"/>
      <c r="I23" s="160"/>
      <c r="J23" s="160"/>
      <c r="K23" s="160"/>
      <c r="L23" s="160"/>
      <c r="M23" s="160"/>
      <c r="N23" s="160"/>
      <c r="O23" s="160"/>
      <c r="P23" s="160"/>
      <c r="Q23" s="160"/>
      <c r="R23" s="160"/>
      <c r="S23" s="160"/>
      <c r="T23" s="162"/>
      <c r="U23" s="164"/>
      <c r="V23" s="160"/>
      <c r="W23" s="167"/>
      <c r="Z23" s="32" t="s">
        <v>10</v>
      </c>
      <c r="AA23" s="32" t="s">
        <v>46</v>
      </c>
    </row>
    <row r="24" spans="2:27" ht="56.25" customHeight="1" x14ac:dyDescent="0.2">
      <c r="B24" s="168" t="s">
        <v>883</v>
      </c>
      <c r="C24" s="169"/>
      <c r="D24" s="169"/>
      <c r="E24" s="169"/>
      <c r="F24" s="169"/>
      <c r="G24" s="169"/>
      <c r="H24" s="169"/>
      <c r="I24" s="169"/>
      <c r="J24" s="169"/>
      <c r="K24" s="169"/>
      <c r="L24" s="169"/>
      <c r="M24" s="170" t="s">
        <v>879</v>
      </c>
      <c r="N24" s="170"/>
      <c r="O24" s="170" t="s">
        <v>48</v>
      </c>
      <c r="P24" s="170"/>
      <c r="Q24" s="171" t="s">
        <v>49</v>
      </c>
      <c r="R24" s="171"/>
      <c r="S24" s="33" t="s">
        <v>882</v>
      </c>
      <c r="T24" s="33" t="s">
        <v>882</v>
      </c>
      <c r="U24" s="33" t="s">
        <v>881</v>
      </c>
      <c r="V24" s="33">
        <f t="shared" ref="V24:V41" si="0">+IF(ISERR(U24/T24*100),"N/A",ROUND(U24/T24*100,2))</f>
        <v>92.5</v>
      </c>
      <c r="W24" s="34">
        <f t="shared" ref="W24:W41" si="1">+IF(ISERR(U24/S24*100),"N/A",ROUND(U24/S24*100,2))</f>
        <v>92.5</v>
      </c>
    </row>
    <row r="25" spans="2:27" ht="56.25" customHeight="1" x14ac:dyDescent="0.2">
      <c r="B25" s="168" t="s">
        <v>880</v>
      </c>
      <c r="C25" s="169"/>
      <c r="D25" s="169"/>
      <c r="E25" s="169"/>
      <c r="F25" s="169"/>
      <c r="G25" s="169"/>
      <c r="H25" s="169"/>
      <c r="I25" s="169"/>
      <c r="J25" s="169"/>
      <c r="K25" s="169"/>
      <c r="L25" s="169"/>
      <c r="M25" s="170" t="s">
        <v>879</v>
      </c>
      <c r="N25" s="170"/>
      <c r="O25" s="170" t="s">
        <v>48</v>
      </c>
      <c r="P25" s="170"/>
      <c r="Q25" s="171" t="s">
        <v>49</v>
      </c>
      <c r="R25" s="171"/>
      <c r="S25" s="33" t="s">
        <v>878</v>
      </c>
      <c r="T25" s="33" t="s">
        <v>878</v>
      </c>
      <c r="U25" s="33" t="s">
        <v>877</v>
      </c>
      <c r="V25" s="33">
        <f t="shared" si="0"/>
        <v>91.59</v>
      </c>
      <c r="W25" s="34">
        <f t="shared" si="1"/>
        <v>91.59</v>
      </c>
    </row>
    <row r="26" spans="2:27" ht="56.25" customHeight="1" x14ac:dyDescent="0.2">
      <c r="B26" s="168" t="s">
        <v>876</v>
      </c>
      <c r="C26" s="169"/>
      <c r="D26" s="169"/>
      <c r="E26" s="169"/>
      <c r="F26" s="169"/>
      <c r="G26" s="169"/>
      <c r="H26" s="169"/>
      <c r="I26" s="169"/>
      <c r="J26" s="169"/>
      <c r="K26" s="169"/>
      <c r="L26" s="169"/>
      <c r="M26" s="170" t="s">
        <v>734</v>
      </c>
      <c r="N26" s="170"/>
      <c r="O26" s="170" t="s">
        <v>48</v>
      </c>
      <c r="P26" s="170"/>
      <c r="Q26" s="171" t="s">
        <v>49</v>
      </c>
      <c r="R26" s="171"/>
      <c r="S26" s="33" t="s">
        <v>875</v>
      </c>
      <c r="T26" s="33" t="s">
        <v>875</v>
      </c>
      <c r="U26" s="33" t="s">
        <v>874</v>
      </c>
      <c r="V26" s="33">
        <f t="shared" si="0"/>
        <v>100.45</v>
      </c>
      <c r="W26" s="34">
        <f t="shared" si="1"/>
        <v>100.45</v>
      </c>
    </row>
    <row r="27" spans="2:27" ht="56.25" customHeight="1" x14ac:dyDescent="0.2">
      <c r="B27" s="168" t="s">
        <v>873</v>
      </c>
      <c r="C27" s="169"/>
      <c r="D27" s="169"/>
      <c r="E27" s="169"/>
      <c r="F27" s="169"/>
      <c r="G27" s="169"/>
      <c r="H27" s="169"/>
      <c r="I27" s="169"/>
      <c r="J27" s="169"/>
      <c r="K27" s="169"/>
      <c r="L27" s="169"/>
      <c r="M27" s="170" t="s">
        <v>734</v>
      </c>
      <c r="N27" s="170"/>
      <c r="O27" s="170" t="s">
        <v>48</v>
      </c>
      <c r="P27" s="170"/>
      <c r="Q27" s="171" t="s">
        <v>49</v>
      </c>
      <c r="R27" s="171"/>
      <c r="S27" s="33" t="s">
        <v>872</v>
      </c>
      <c r="T27" s="33" t="s">
        <v>871</v>
      </c>
      <c r="U27" s="33" t="s">
        <v>870</v>
      </c>
      <c r="V27" s="33">
        <f t="shared" si="0"/>
        <v>98.13</v>
      </c>
      <c r="W27" s="34">
        <f t="shared" si="1"/>
        <v>98.31</v>
      </c>
    </row>
    <row r="28" spans="2:27" ht="56.25" customHeight="1" x14ac:dyDescent="0.2">
      <c r="B28" s="168" t="s">
        <v>869</v>
      </c>
      <c r="C28" s="169"/>
      <c r="D28" s="169"/>
      <c r="E28" s="169"/>
      <c r="F28" s="169"/>
      <c r="G28" s="169"/>
      <c r="H28" s="169"/>
      <c r="I28" s="169"/>
      <c r="J28" s="169"/>
      <c r="K28" s="169"/>
      <c r="L28" s="169"/>
      <c r="M28" s="170" t="s">
        <v>734</v>
      </c>
      <c r="N28" s="170"/>
      <c r="O28" s="170" t="s">
        <v>48</v>
      </c>
      <c r="P28" s="170"/>
      <c r="Q28" s="171" t="s">
        <v>49</v>
      </c>
      <c r="R28" s="171"/>
      <c r="S28" s="33" t="s">
        <v>868</v>
      </c>
      <c r="T28" s="33" t="s">
        <v>868</v>
      </c>
      <c r="U28" s="33" t="s">
        <v>867</v>
      </c>
      <c r="V28" s="33">
        <f t="shared" si="0"/>
        <v>107</v>
      </c>
      <c r="W28" s="34">
        <f t="shared" si="1"/>
        <v>107</v>
      </c>
    </row>
    <row r="29" spans="2:27" ht="56.25" customHeight="1" x14ac:dyDescent="0.2">
      <c r="B29" s="168" t="s">
        <v>866</v>
      </c>
      <c r="C29" s="169"/>
      <c r="D29" s="169"/>
      <c r="E29" s="169"/>
      <c r="F29" s="169"/>
      <c r="G29" s="169"/>
      <c r="H29" s="169"/>
      <c r="I29" s="169"/>
      <c r="J29" s="169"/>
      <c r="K29" s="169"/>
      <c r="L29" s="169"/>
      <c r="M29" s="170" t="s">
        <v>734</v>
      </c>
      <c r="N29" s="170"/>
      <c r="O29" s="170" t="s">
        <v>48</v>
      </c>
      <c r="P29" s="170"/>
      <c r="Q29" s="171" t="s">
        <v>49</v>
      </c>
      <c r="R29" s="171"/>
      <c r="S29" s="33" t="s">
        <v>865</v>
      </c>
      <c r="T29" s="33" t="s">
        <v>864</v>
      </c>
      <c r="U29" s="33" t="s">
        <v>855</v>
      </c>
      <c r="V29" s="33">
        <f t="shared" si="0"/>
        <v>104.62</v>
      </c>
      <c r="W29" s="34">
        <f t="shared" si="1"/>
        <v>103.48</v>
      </c>
    </row>
    <row r="30" spans="2:27" ht="56.25" customHeight="1" x14ac:dyDescent="0.2">
      <c r="B30" s="168" t="s">
        <v>863</v>
      </c>
      <c r="C30" s="169"/>
      <c r="D30" s="169"/>
      <c r="E30" s="169"/>
      <c r="F30" s="169"/>
      <c r="G30" s="169"/>
      <c r="H30" s="169"/>
      <c r="I30" s="169"/>
      <c r="J30" s="169"/>
      <c r="K30" s="169"/>
      <c r="L30" s="169"/>
      <c r="M30" s="170" t="s">
        <v>856</v>
      </c>
      <c r="N30" s="170"/>
      <c r="O30" s="170" t="s">
        <v>48</v>
      </c>
      <c r="P30" s="170"/>
      <c r="Q30" s="171" t="s">
        <v>49</v>
      </c>
      <c r="R30" s="171"/>
      <c r="S30" s="33" t="s">
        <v>862</v>
      </c>
      <c r="T30" s="33" t="s">
        <v>861</v>
      </c>
      <c r="U30" s="33" t="s">
        <v>860</v>
      </c>
      <c r="V30" s="33">
        <f t="shared" si="0"/>
        <v>102.86</v>
      </c>
      <c r="W30" s="34">
        <f t="shared" si="1"/>
        <v>107.69</v>
      </c>
    </row>
    <row r="31" spans="2:27" ht="56.25" customHeight="1" x14ac:dyDescent="0.2">
      <c r="B31" s="168" t="s">
        <v>859</v>
      </c>
      <c r="C31" s="169"/>
      <c r="D31" s="169"/>
      <c r="E31" s="169"/>
      <c r="F31" s="169"/>
      <c r="G31" s="169"/>
      <c r="H31" s="169"/>
      <c r="I31" s="169"/>
      <c r="J31" s="169"/>
      <c r="K31" s="169"/>
      <c r="L31" s="169"/>
      <c r="M31" s="170" t="s">
        <v>856</v>
      </c>
      <c r="N31" s="170"/>
      <c r="O31" s="170" t="s">
        <v>48</v>
      </c>
      <c r="P31" s="170"/>
      <c r="Q31" s="171" t="s">
        <v>49</v>
      </c>
      <c r="R31" s="171"/>
      <c r="S31" s="33" t="s">
        <v>646</v>
      </c>
      <c r="T31" s="33" t="s">
        <v>646</v>
      </c>
      <c r="U31" s="33" t="s">
        <v>858</v>
      </c>
      <c r="V31" s="33">
        <f t="shared" si="0"/>
        <v>59.05</v>
      </c>
      <c r="W31" s="34">
        <f t="shared" si="1"/>
        <v>59.05</v>
      </c>
    </row>
    <row r="32" spans="2:27" ht="56.25" customHeight="1" x14ac:dyDescent="0.2">
      <c r="B32" s="168" t="s">
        <v>857</v>
      </c>
      <c r="C32" s="169"/>
      <c r="D32" s="169"/>
      <c r="E32" s="169"/>
      <c r="F32" s="169"/>
      <c r="G32" s="169"/>
      <c r="H32" s="169"/>
      <c r="I32" s="169"/>
      <c r="J32" s="169"/>
      <c r="K32" s="169"/>
      <c r="L32" s="169"/>
      <c r="M32" s="170" t="s">
        <v>856</v>
      </c>
      <c r="N32" s="170"/>
      <c r="O32" s="170" t="s">
        <v>48</v>
      </c>
      <c r="P32" s="170"/>
      <c r="Q32" s="171" t="s">
        <v>237</v>
      </c>
      <c r="R32" s="171"/>
      <c r="S32" s="33" t="s">
        <v>855</v>
      </c>
      <c r="T32" s="33" t="s">
        <v>87</v>
      </c>
      <c r="U32" s="33" t="s">
        <v>87</v>
      </c>
      <c r="V32" s="33" t="str">
        <f t="shared" si="0"/>
        <v>N/A</v>
      </c>
      <c r="W32" s="34" t="str">
        <f t="shared" si="1"/>
        <v>N/A</v>
      </c>
    </row>
    <row r="33" spans="2:25" ht="56.25" customHeight="1" x14ac:dyDescent="0.2">
      <c r="B33" s="168" t="s">
        <v>854</v>
      </c>
      <c r="C33" s="169"/>
      <c r="D33" s="169"/>
      <c r="E33" s="169"/>
      <c r="F33" s="169"/>
      <c r="G33" s="169"/>
      <c r="H33" s="169"/>
      <c r="I33" s="169"/>
      <c r="J33" s="169"/>
      <c r="K33" s="169"/>
      <c r="L33" s="169"/>
      <c r="M33" s="170" t="s">
        <v>853</v>
      </c>
      <c r="N33" s="170"/>
      <c r="O33" s="170" t="s">
        <v>48</v>
      </c>
      <c r="P33" s="170"/>
      <c r="Q33" s="171" t="s">
        <v>49</v>
      </c>
      <c r="R33" s="171"/>
      <c r="S33" s="33" t="s">
        <v>852</v>
      </c>
      <c r="T33" s="33" t="s">
        <v>851</v>
      </c>
      <c r="U33" s="33" t="s">
        <v>545</v>
      </c>
      <c r="V33" s="33">
        <f t="shared" si="0"/>
        <v>82.98</v>
      </c>
      <c r="W33" s="34">
        <f t="shared" si="1"/>
        <v>11.14</v>
      </c>
    </row>
    <row r="34" spans="2:25" ht="56.25" customHeight="1" x14ac:dyDescent="0.2">
      <c r="B34" s="168" t="s">
        <v>850</v>
      </c>
      <c r="C34" s="169"/>
      <c r="D34" s="169"/>
      <c r="E34" s="169"/>
      <c r="F34" s="169"/>
      <c r="G34" s="169"/>
      <c r="H34" s="169"/>
      <c r="I34" s="169"/>
      <c r="J34" s="169"/>
      <c r="K34" s="169"/>
      <c r="L34" s="169"/>
      <c r="M34" s="170" t="s">
        <v>730</v>
      </c>
      <c r="N34" s="170"/>
      <c r="O34" s="170" t="s">
        <v>48</v>
      </c>
      <c r="P34" s="170"/>
      <c r="Q34" s="171" t="s">
        <v>49</v>
      </c>
      <c r="R34" s="171"/>
      <c r="S34" s="33" t="s">
        <v>102</v>
      </c>
      <c r="T34" s="33" t="s">
        <v>102</v>
      </c>
      <c r="U34" s="33" t="s">
        <v>849</v>
      </c>
      <c r="V34" s="33">
        <f t="shared" si="0"/>
        <v>113.63</v>
      </c>
      <c r="W34" s="34">
        <f t="shared" si="1"/>
        <v>113.63</v>
      </c>
    </row>
    <row r="35" spans="2:25" ht="56.25" customHeight="1" x14ac:dyDescent="0.2">
      <c r="B35" s="168" t="s">
        <v>848</v>
      </c>
      <c r="C35" s="169"/>
      <c r="D35" s="169"/>
      <c r="E35" s="169"/>
      <c r="F35" s="169"/>
      <c r="G35" s="169"/>
      <c r="H35" s="169"/>
      <c r="I35" s="169"/>
      <c r="J35" s="169"/>
      <c r="K35" s="169"/>
      <c r="L35" s="169"/>
      <c r="M35" s="170" t="s">
        <v>730</v>
      </c>
      <c r="N35" s="170"/>
      <c r="O35" s="170" t="s">
        <v>48</v>
      </c>
      <c r="P35" s="170"/>
      <c r="Q35" s="171" t="s">
        <v>49</v>
      </c>
      <c r="R35" s="171"/>
      <c r="S35" s="33" t="s">
        <v>847</v>
      </c>
      <c r="T35" s="33" t="s">
        <v>846</v>
      </c>
      <c r="U35" s="33" t="s">
        <v>845</v>
      </c>
      <c r="V35" s="33">
        <f t="shared" si="0"/>
        <v>97.35</v>
      </c>
      <c r="W35" s="34">
        <f t="shared" si="1"/>
        <v>99.26</v>
      </c>
    </row>
    <row r="36" spans="2:25" ht="56.25" customHeight="1" x14ac:dyDescent="0.2">
      <c r="B36" s="168" t="s">
        <v>844</v>
      </c>
      <c r="C36" s="169"/>
      <c r="D36" s="169"/>
      <c r="E36" s="169"/>
      <c r="F36" s="169"/>
      <c r="G36" s="169"/>
      <c r="H36" s="169"/>
      <c r="I36" s="169"/>
      <c r="J36" s="169"/>
      <c r="K36" s="169"/>
      <c r="L36" s="169"/>
      <c r="M36" s="170" t="s">
        <v>730</v>
      </c>
      <c r="N36" s="170"/>
      <c r="O36" s="170" t="s">
        <v>48</v>
      </c>
      <c r="P36" s="170"/>
      <c r="Q36" s="171" t="s">
        <v>49</v>
      </c>
      <c r="R36" s="171"/>
      <c r="S36" s="33" t="s">
        <v>843</v>
      </c>
      <c r="T36" s="33" t="s">
        <v>843</v>
      </c>
      <c r="U36" s="33" t="s">
        <v>842</v>
      </c>
      <c r="V36" s="33">
        <f t="shared" si="0"/>
        <v>99.5</v>
      </c>
      <c r="W36" s="34">
        <f t="shared" si="1"/>
        <v>99.5</v>
      </c>
    </row>
    <row r="37" spans="2:25" ht="56.25" customHeight="1" x14ac:dyDescent="0.2">
      <c r="B37" s="168" t="s">
        <v>841</v>
      </c>
      <c r="C37" s="169"/>
      <c r="D37" s="169"/>
      <c r="E37" s="169"/>
      <c r="F37" s="169"/>
      <c r="G37" s="169"/>
      <c r="H37" s="169"/>
      <c r="I37" s="169"/>
      <c r="J37" s="169"/>
      <c r="K37" s="169"/>
      <c r="L37" s="169"/>
      <c r="M37" s="170" t="s">
        <v>730</v>
      </c>
      <c r="N37" s="170"/>
      <c r="O37" s="170" t="s">
        <v>48</v>
      </c>
      <c r="P37" s="170"/>
      <c r="Q37" s="171" t="s">
        <v>49</v>
      </c>
      <c r="R37" s="171"/>
      <c r="S37" s="33" t="s">
        <v>840</v>
      </c>
      <c r="T37" s="33" t="s">
        <v>839</v>
      </c>
      <c r="U37" s="33" t="s">
        <v>141</v>
      </c>
      <c r="V37" s="33">
        <f t="shared" si="0"/>
        <v>101.72</v>
      </c>
      <c r="W37" s="34">
        <f t="shared" si="1"/>
        <v>101.9</v>
      </c>
    </row>
    <row r="38" spans="2:25" ht="56.25" customHeight="1" x14ac:dyDescent="0.2">
      <c r="B38" s="168" t="s">
        <v>838</v>
      </c>
      <c r="C38" s="169"/>
      <c r="D38" s="169"/>
      <c r="E38" s="169"/>
      <c r="F38" s="169"/>
      <c r="G38" s="169"/>
      <c r="H38" s="169"/>
      <c r="I38" s="169"/>
      <c r="J38" s="169"/>
      <c r="K38" s="169"/>
      <c r="L38" s="169"/>
      <c r="M38" s="170" t="s">
        <v>730</v>
      </c>
      <c r="N38" s="170"/>
      <c r="O38" s="170" t="s">
        <v>48</v>
      </c>
      <c r="P38" s="170"/>
      <c r="Q38" s="171" t="s">
        <v>49</v>
      </c>
      <c r="R38" s="171"/>
      <c r="S38" s="33" t="s">
        <v>837</v>
      </c>
      <c r="T38" s="33" t="s">
        <v>836</v>
      </c>
      <c r="U38" s="33" t="s">
        <v>835</v>
      </c>
      <c r="V38" s="33">
        <f t="shared" si="0"/>
        <v>132.88999999999999</v>
      </c>
      <c r="W38" s="34">
        <f t="shared" si="1"/>
        <v>131.56</v>
      </c>
    </row>
    <row r="39" spans="2:25" ht="56.25" customHeight="1" x14ac:dyDescent="0.2">
      <c r="B39" s="168" t="s">
        <v>834</v>
      </c>
      <c r="C39" s="169"/>
      <c r="D39" s="169"/>
      <c r="E39" s="169"/>
      <c r="F39" s="169"/>
      <c r="G39" s="169"/>
      <c r="H39" s="169"/>
      <c r="I39" s="169"/>
      <c r="J39" s="169"/>
      <c r="K39" s="169"/>
      <c r="L39" s="169"/>
      <c r="M39" s="170" t="s">
        <v>730</v>
      </c>
      <c r="N39" s="170"/>
      <c r="O39" s="170" t="s">
        <v>48</v>
      </c>
      <c r="P39" s="170"/>
      <c r="Q39" s="171" t="s">
        <v>49</v>
      </c>
      <c r="R39" s="171"/>
      <c r="S39" s="33" t="s">
        <v>833</v>
      </c>
      <c r="T39" s="33" t="s">
        <v>832</v>
      </c>
      <c r="U39" s="33" t="s">
        <v>831</v>
      </c>
      <c r="V39" s="33">
        <f t="shared" si="0"/>
        <v>116.56</v>
      </c>
      <c r="W39" s="34">
        <f t="shared" si="1"/>
        <v>109.32</v>
      </c>
    </row>
    <row r="40" spans="2:25" ht="56.25" customHeight="1" x14ac:dyDescent="0.2">
      <c r="B40" s="168" t="s">
        <v>830</v>
      </c>
      <c r="C40" s="169"/>
      <c r="D40" s="169"/>
      <c r="E40" s="169"/>
      <c r="F40" s="169"/>
      <c r="G40" s="169"/>
      <c r="H40" s="169"/>
      <c r="I40" s="169"/>
      <c r="J40" s="169"/>
      <c r="K40" s="169"/>
      <c r="L40" s="169"/>
      <c r="M40" s="170" t="s">
        <v>720</v>
      </c>
      <c r="N40" s="170"/>
      <c r="O40" s="170" t="s">
        <v>48</v>
      </c>
      <c r="P40" s="170"/>
      <c r="Q40" s="171" t="s">
        <v>49</v>
      </c>
      <c r="R40" s="171"/>
      <c r="S40" s="33" t="s">
        <v>829</v>
      </c>
      <c r="T40" s="33" t="s">
        <v>829</v>
      </c>
      <c r="U40" s="33" t="s">
        <v>828</v>
      </c>
      <c r="V40" s="33">
        <f t="shared" si="0"/>
        <v>100.4</v>
      </c>
      <c r="W40" s="34">
        <f t="shared" si="1"/>
        <v>100.4</v>
      </c>
    </row>
    <row r="41" spans="2:25" ht="56.25" customHeight="1" thickBot="1" x14ac:dyDescent="0.25">
      <c r="B41" s="168" t="s">
        <v>827</v>
      </c>
      <c r="C41" s="169"/>
      <c r="D41" s="169"/>
      <c r="E41" s="169"/>
      <c r="F41" s="169"/>
      <c r="G41" s="169"/>
      <c r="H41" s="169"/>
      <c r="I41" s="169"/>
      <c r="J41" s="169"/>
      <c r="K41" s="169"/>
      <c r="L41" s="169"/>
      <c r="M41" s="170" t="s">
        <v>720</v>
      </c>
      <c r="N41" s="170"/>
      <c r="O41" s="170" t="s">
        <v>48</v>
      </c>
      <c r="P41" s="170"/>
      <c r="Q41" s="171" t="s">
        <v>49</v>
      </c>
      <c r="R41" s="171"/>
      <c r="S41" s="33" t="s">
        <v>826</v>
      </c>
      <c r="T41" s="33" t="s">
        <v>825</v>
      </c>
      <c r="U41" s="33" t="s">
        <v>824</v>
      </c>
      <c r="V41" s="33">
        <f t="shared" si="0"/>
        <v>117.78</v>
      </c>
      <c r="W41" s="34">
        <f t="shared" si="1"/>
        <v>118.66</v>
      </c>
    </row>
    <row r="42" spans="2:25" ht="21.75" customHeight="1" thickTop="1" thickBot="1" x14ac:dyDescent="0.25">
      <c r="B42" s="9" t="s">
        <v>63</v>
      </c>
      <c r="C42" s="10"/>
      <c r="D42" s="10"/>
      <c r="E42" s="10"/>
      <c r="F42" s="10"/>
      <c r="G42" s="10"/>
      <c r="H42" s="11"/>
      <c r="I42" s="11"/>
      <c r="J42" s="11"/>
      <c r="K42" s="11"/>
      <c r="L42" s="11"/>
      <c r="M42" s="11"/>
      <c r="N42" s="11"/>
      <c r="O42" s="11"/>
      <c r="P42" s="11"/>
      <c r="Q42" s="11"/>
      <c r="R42" s="11"/>
      <c r="S42" s="11"/>
      <c r="T42" s="11"/>
      <c r="U42" s="11"/>
      <c r="V42" s="11"/>
      <c r="W42" s="12"/>
      <c r="X42" s="35"/>
    </row>
    <row r="43" spans="2:25" ht="29.25" customHeight="1" thickTop="1" thickBot="1" x14ac:dyDescent="0.25">
      <c r="B43" s="181" t="s">
        <v>2098</v>
      </c>
      <c r="C43" s="182"/>
      <c r="D43" s="182"/>
      <c r="E43" s="182"/>
      <c r="F43" s="182"/>
      <c r="G43" s="182"/>
      <c r="H43" s="182"/>
      <c r="I43" s="182"/>
      <c r="J43" s="182"/>
      <c r="K43" s="182"/>
      <c r="L43" s="182"/>
      <c r="M43" s="182"/>
      <c r="N43" s="182"/>
      <c r="O43" s="182"/>
      <c r="P43" s="182"/>
      <c r="Q43" s="183"/>
      <c r="R43" s="36" t="s">
        <v>41</v>
      </c>
      <c r="S43" s="155" t="s">
        <v>42</v>
      </c>
      <c r="T43" s="155"/>
      <c r="U43" s="37" t="s">
        <v>64</v>
      </c>
      <c r="V43" s="154" t="s">
        <v>65</v>
      </c>
      <c r="W43" s="156"/>
    </row>
    <row r="44" spans="2:25" ht="30.75" customHeight="1" thickBot="1" x14ac:dyDescent="0.25">
      <c r="B44" s="184"/>
      <c r="C44" s="185"/>
      <c r="D44" s="185"/>
      <c r="E44" s="185"/>
      <c r="F44" s="185"/>
      <c r="G44" s="185"/>
      <c r="H44" s="185"/>
      <c r="I44" s="185"/>
      <c r="J44" s="185"/>
      <c r="K44" s="185"/>
      <c r="L44" s="185"/>
      <c r="M44" s="185"/>
      <c r="N44" s="185"/>
      <c r="O44" s="185"/>
      <c r="P44" s="185"/>
      <c r="Q44" s="186"/>
      <c r="R44" s="38" t="s">
        <v>66</v>
      </c>
      <c r="S44" s="38" t="s">
        <v>66</v>
      </c>
      <c r="T44" s="38" t="s">
        <v>48</v>
      </c>
      <c r="U44" s="38" t="s">
        <v>66</v>
      </c>
      <c r="V44" s="38" t="s">
        <v>67</v>
      </c>
      <c r="W44" s="39" t="s">
        <v>68</v>
      </c>
      <c r="Y44" s="35"/>
    </row>
    <row r="45" spans="2:25" ht="23.25" customHeight="1" thickBot="1" x14ac:dyDescent="0.25">
      <c r="B45" s="187" t="s">
        <v>69</v>
      </c>
      <c r="C45" s="188"/>
      <c r="D45" s="188"/>
      <c r="E45" s="40" t="s">
        <v>822</v>
      </c>
      <c r="F45" s="40"/>
      <c r="G45" s="40"/>
      <c r="H45" s="41"/>
      <c r="I45" s="41"/>
      <c r="J45" s="41"/>
      <c r="K45" s="41"/>
      <c r="L45" s="41"/>
      <c r="M45" s="41"/>
      <c r="N45" s="41"/>
      <c r="O45" s="41"/>
      <c r="P45" s="42"/>
      <c r="Q45" s="42"/>
      <c r="R45" s="43" t="s">
        <v>823</v>
      </c>
      <c r="S45" s="44" t="s">
        <v>10</v>
      </c>
      <c r="T45" s="42"/>
      <c r="U45" s="44" t="s">
        <v>819</v>
      </c>
      <c r="V45" s="42"/>
      <c r="W45" s="45">
        <f t="shared" ref="W45:W56" si="2">+IF(ISERR(U45/R45*100),"N/A",ROUND(U45/R45*100,2))</f>
        <v>74.7</v>
      </c>
    </row>
    <row r="46" spans="2:25" ht="26.25" customHeight="1" x14ac:dyDescent="0.2">
      <c r="B46" s="189" t="s">
        <v>73</v>
      </c>
      <c r="C46" s="190"/>
      <c r="D46" s="190"/>
      <c r="E46" s="46" t="s">
        <v>822</v>
      </c>
      <c r="F46" s="46"/>
      <c r="G46" s="46"/>
      <c r="H46" s="47"/>
      <c r="I46" s="47"/>
      <c r="J46" s="47"/>
      <c r="K46" s="47"/>
      <c r="L46" s="47"/>
      <c r="M46" s="47"/>
      <c r="N46" s="47"/>
      <c r="O46" s="47"/>
      <c r="P46" s="48"/>
      <c r="Q46" s="48"/>
      <c r="R46" s="49" t="s">
        <v>821</v>
      </c>
      <c r="S46" s="50" t="s">
        <v>820</v>
      </c>
      <c r="T46" s="50">
        <f>+IF(ISERR(S46/R46*100),"N/A",ROUND(S46/R46*100,2))</f>
        <v>76.05</v>
      </c>
      <c r="U46" s="50" t="s">
        <v>819</v>
      </c>
      <c r="V46" s="50">
        <f>+IF(ISERR(U46/S46*100),"N/A",ROUND(U46/S46*100,2))</f>
        <v>98.31</v>
      </c>
      <c r="W46" s="51">
        <f t="shared" si="2"/>
        <v>74.77</v>
      </c>
    </row>
    <row r="47" spans="2:25" ht="23.25" customHeight="1" thickBot="1" x14ac:dyDescent="0.25">
      <c r="B47" s="187" t="s">
        <v>69</v>
      </c>
      <c r="C47" s="188"/>
      <c r="D47" s="188"/>
      <c r="E47" s="40" t="s">
        <v>717</v>
      </c>
      <c r="F47" s="40"/>
      <c r="G47" s="40"/>
      <c r="H47" s="41"/>
      <c r="I47" s="41"/>
      <c r="J47" s="41"/>
      <c r="K47" s="41"/>
      <c r="L47" s="41"/>
      <c r="M47" s="41"/>
      <c r="N47" s="41"/>
      <c r="O47" s="41"/>
      <c r="P47" s="42"/>
      <c r="Q47" s="42"/>
      <c r="R47" s="43" t="s">
        <v>818</v>
      </c>
      <c r="S47" s="44" t="s">
        <v>10</v>
      </c>
      <c r="T47" s="42"/>
      <c r="U47" s="44" t="s">
        <v>815</v>
      </c>
      <c r="V47" s="42"/>
      <c r="W47" s="45">
        <f t="shared" si="2"/>
        <v>91.41</v>
      </c>
    </row>
    <row r="48" spans="2:25" ht="26.25" customHeight="1" x14ac:dyDescent="0.2">
      <c r="B48" s="189" t="s">
        <v>73</v>
      </c>
      <c r="C48" s="190"/>
      <c r="D48" s="190"/>
      <c r="E48" s="46" t="s">
        <v>717</v>
      </c>
      <c r="F48" s="46"/>
      <c r="G48" s="46"/>
      <c r="H48" s="47"/>
      <c r="I48" s="47"/>
      <c r="J48" s="47"/>
      <c r="K48" s="47"/>
      <c r="L48" s="47"/>
      <c r="M48" s="47"/>
      <c r="N48" s="47"/>
      <c r="O48" s="47"/>
      <c r="P48" s="48"/>
      <c r="Q48" s="48"/>
      <c r="R48" s="49" t="s">
        <v>817</v>
      </c>
      <c r="S48" s="50" t="s">
        <v>816</v>
      </c>
      <c r="T48" s="50">
        <f>+IF(ISERR(S48/R48*100),"N/A",ROUND(S48/R48*100,2))</f>
        <v>89.36</v>
      </c>
      <c r="U48" s="50" t="s">
        <v>815</v>
      </c>
      <c r="V48" s="50">
        <f>+IF(ISERR(U48/S48*100),"N/A",ROUND(U48/S48*100,2))</f>
        <v>97.42</v>
      </c>
      <c r="W48" s="51">
        <f t="shared" si="2"/>
        <v>87.05</v>
      </c>
    </row>
    <row r="49" spans="2:23" ht="23.25" customHeight="1" thickBot="1" x14ac:dyDescent="0.25">
      <c r="B49" s="187" t="s">
        <v>69</v>
      </c>
      <c r="C49" s="188"/>
      <c r="D49" s="188"/>
      <c r="E49" s="40" t="s">
        <v>813</v>
      </c>
      <c r="F49" s="40"/>
      <c r="G49" s="40"/>
      <c r="H49" s="41"/>
      <c r="I49" s="41"/>
      <c r="J49" s="41"/>
      <c r="K49" s="41"/>
      <c r="L49" s="41"/>
      <c r="M49" s="41"/>
      <c r="N49" s="41"/>
      <c r="O49" s="41"/>
      <c r="P49" s="42"/>
      <c r="Q49" s="42"/>
      <c r="R49" s="43" t="s">
        <v>814</v>
      </c>
      <c r="S49" s="44" t="s">
        <v>10</v>
      </c>
      <c r="T49" s="42"/>
      <c r="U49" s="44" t="s">
        <v>810</v>
      </c>
      <c r="V49" s="42"/>
      <c r="W49" s="45">
        <f t="shared" si="2"/>
        <v>72.42</v>
      </c>
    </row>
    <row r="50" spans="2:23" ht="26.25" customHeight="1" x14ac:dyDescent="0.2">
      <c r="B50" s="189" t="s">
        <v>73</v>
      </c>
      <c r="C50" s="190"/>
      <c r="D50" s="190"/>
      <c r="E50" s="46" t="s">
        <v>813</v>
      </c>
      <c r="F50" s="46"/>
      <c r="G50" s="46"/>
      <c r="H50" s="47"/>
      <c r="I50" s="47"/>
      <c r="J50" s="47"/>
      <c r="K50" s="47"/>
      <c r="L50" s="47"/>
      <c r="M50" s="47"/>
      <c r="N50" s="47"/>
      <c r="O50" s="47"/>
      <c r="P50" s="48"/>
      <c r="Q50" s="48"/>
      <c r="R50" s="49" t="s">
        <v>812</v>
      </c>
      <c r="S50" s="50" t="s">
        <v>811</v>
      </c>
      <c r="T50" s="50">
        <f>+IF(ISERR(S50/R50*100),"N/A",ROUND(S50/R50*100,2))</f>
        <v>67.64</v>
      </c>
      <c r="U50" s="50" t="s">
        <v>810</v>
      </c>
      <c r="V50" s="50">
        <f>+IF(ISERR(U50/S50*100),"N/A",ROUND(U50/S50*100,2))</f>
        <v>98.67</v>
      </c>
      <c r="W50" s="51">
        <f t="shared" si="2"/>
        <v>66.739999999999995</v>
      </c>
    </row>
    <row r="51" spans="2:23" ht="23.25" customHeight="1" thickBot="1" x14ac:dyDescent="0.25">
      <c r="B51" s="187" t="s">
        <v>69</v>
      </c>
      <c r="C51" s="188"/>
      <c r="D51" s="188"/>
      <c r="E51" s="40" t="s">
        <v>808</v>
      </c>
      <c r="F51" s="40"/>
      <c r="G51" s="40"/>
      <c r="H51" s="41"/>
      <c r="I51" s="41"/>
      <c r="J51" s="41"/>
      <c r="K51" s="41"/>
      <c r="L51" s="41"/>
      <c r="M51" s="41"/>
      <c r="N51" s="41"/>
      <c r="O51" s="41"/>
      <c r="P51" s="42"/>
      <c r="Q51" s="42"/>
      <c r="R51" s="43" t="s">
        <v>809</v>
      </c>
      <c r="S51" s="44" t="s">
        <v>10</v>
      </c>
      <c r="T51" s="42"/>
      <c r="U51" s="44" t="s">
        <v>806</v>
      </c>
      <c r="V51" s="42"/>
      <c r="W51" s="45">
        <f t="shared" si="2"/>
        <v>131.74</v>
      </c>
    </row>
    <row r="52" spans="2:23" ht="26.25" customHeight="1" x14ac:dyDescent="0.2">
      <c r="B52" s="189" t="s">
        <v>73</v>
      </c>
      <c r="C52" s="190"/>
      <c r="D52" s="190"/>
      <c r="E52" s="46" t="s">
        <v>808</v>
      </c>
      <c r="F52" s="46"/>
      <c r="G52" s="46"/>
      <c r="H52" s="47"/>
      <c r="I52" s="47"/>
      <c r="J52" s="47"/>
      <c r="K52" s="47"/>
      <c r="L52" s="47"/>
      <c r="M52" s="47"/>
      <c r="N52" s="47"/>
      <c r="O52" s="47"/>
      <c r="P52" s="48"/>
      <c r="Q52" s="48"/>
      <c r="R52" s="49" t="s">
        <v>807</v>
      </c>
      <c r="S52" s="50" t="s">
        <v>806</v>
      </c>
      <c r="T52" s="50">
        <f>+IF(ISERR(S52/R52*100),"N/A",ROUND(S52/R52*100,2))</f>
        <v>82.42</v>
      </c>
      <c r="U52" s="50" t="s">
        <v>806</v>
      </c>
      <c r="V52" s="50">
        <f>+IF(ISERR(U52/S52*100),"N/A",ROUND(U52/S52*100,2))</f>
        <v>100</v>
      </c>
      <c r="W52" s="51">
        <f t="shared" si="2"/>
        <v>82.42</v>
      </c>
    </row>
    <row r="53" spans="2:23" ht="23.25" customHeight="1" thickBot="1" x14ac:dyDescent="0.25">
      <c r="B53" s="187" t="s">
        <v>69</v>
      </c>
      <c r="C53" s="188"/>
      <c r="D53" s="188"/>
      <c r="E53" s="40" t="s">
        <v>712</v>
      </c>
      <c r="F53" s="40"/>
      <c r="G53" s="40"/>
      <c r="H53" s="41"/>
      <c r="I53" s="41"/>
      <c r="J53" s="41"/>
      <c r="K53" s="41"/>
      <c r="L53" s="41"/>
      <c r="M53" s="41"/>
      <c r="N53" s="41"/>
      <c r="O53" s="41"/>
      <c r="P53" s="42"/>
      <c r="Q53" s="42"/>
      <c r="R53" s="43" t="s">
        <v>805</v>
      </c>
      <c r="S53" s="44" t="s">
        <v>10</v>
      </c>
      <c r="T53" s="42"/>
      <c r="U53" s="44" t="s">
        <v>802</v>
      </c>
      <c r="V53" s="42"/>
      <c r="W53" s="45">
        <f t="shared" si="2"/>
        <v>89.32</v>
      </c>
    </row>
    <row r="54" spans="2:23" ht="26.25" customHeight="1" x14ac:dyDescent="0.2">
      <c r="B54" s="189" t="s">
        <v>73</v>
      </c>
      <c r="C54" s="190"/>
      <c r="D54" s="190"/>
      <c r="E54" s="46" t="s">
        <v>712</v>
      </c>
      <c r="F54" s="46"/>
      <c r="G54" s="46"/>
      <c r="H54" s="47"/>
      <c r="I54" s="47"/>
      <c r="J54" s="47"/>
      <c r="K54" s="47"/>
      <c r="L54" s="47"/>
      <c r="M54" s="47"/>
      <c r="N54" s="47"/>
      <c r="O54" s="47"/>
      <c r="P54" s="48"/>
      <c r="Q54" s="48"/>
      <c r="R54" s="49" t="s">
        <v>804</v>
      </c>
      <c r="S54" s="50" t="s">
        <v>803</v>
      </c>
      <c r="T54" s="50">
        <f>+IF(ISERR(S54/R54*100),"N/A",ROUND(S54/R54*100,2))</f>
        <v>88.02</v>
      </c>
      <c r="U54" s="50" t="s">
        <v>802</v>
      </c>
      <c r="V54" s="50">
        <f>+IF(ISERR(U54/S54*100),"N/A",ROUND(U54/S54*100,2))</f>
        <v>99.84</v>
      </c>
      <c r="W54" s="51">
        <f t="shared" si="2"/>
        <v>87.88</v>
      </c>
    </row>
    <row r="55" spans="2:23" ht="23.25" customHeight="1" thickBot="1" x14ac:dyDescent="0.25">
      <c r="B55" s="187" t="s">
        <v>69</v>
      </c>
      <c r="C55" s="188"/>
      <c r="D55" s="188"/>
      <c r="E55" s="40" t="s">
        <v>704</v>
      </c>
      <c r="F55" s="40"/>
      <c r="G55" s="40"/>
      <c r="H55" s="41"/>
      <c r="I55" s="41"/>
      <c r="J55" s="41"/>
      <c r="K55" s="41"/>
      <c r="L55" s="41"/>
      <c r="M55" s="41"/>
      <c r="N55" s="41"/>
      <c r="O55" s="41"/>
      <c r="P55" s="42"/>
      <c r="Q55" s="42"/>
      <c r="R55" s="43" t="s">
        <v>801</v>
      </c>
      <c r="S55" s="44" t="s">
        <v>10</v>
      </c>
      <c r="T55" s="42"/>
      <c r="U55" s="44" t="s">
        <v>798</v>
      </c>
      <c r="V55" s="42"/>
      <c r="W55" s="45">
        <f t="shared" si="2"/>
        <v>45.34</v>
      </c>
    </row>
    <row r="56" spans="2:23" ht="26.25" customHeight="1" thickBot="1" x14ac:dyDescent="0.25">
      <c r="B56" s="189" t="s">
        <v>73</v>
      </c>
      <c r="C56" s="190"/>
      <c r="D56" s="190"/>
      <c r="E56" s="46" t="s">
        <v>704</v>
      </c>
      <c r="F56" s="46"/>
      <c r="G56" s="46"/>
      <c r="H56" s="47"/>
      <c r="I56" s="47"/>
      <c r="J56" s="47"/>
      <c r="K56" s="47"/>
      <c r="L56" s="47"/>
      <c r="M56" s="47"/>
      <c r="N56" s="47"/>
      <c r="O56" s="47"/>
      <c r="P56" s="48"/>
      <c r="Q56" s="48"/>
      <c r="R56" s="49" t="s">
        <v>800</v>
      </c>
      <c r="S56" s="50" t="s">
        <v>799</v>
      </c>
      <c r="T56" s="50">
        <f>+IF(ISERR(S56/R56*100),"N/A",ROUND(S56/R56*100,2))</f>
        <v>53.22</v>
      </c>
      <c r="U56" s="50" t="s">
        <v>798</v>
      </c>
      <c r="V56" s="50">
        <f>+IF(ISERR(U56/S56*100),"N/A",ROUND(U56/S56*100,2))</f>
        <v>76.5</v>
      </c>
      <c r="W56" s="51">
        <f t="shared" si="2"/>
        <v>40.71</v>
      </c>
    </row>
    <row r="57" spans="2:23" ht="22.5" customHeight="1" thickTop="1" thickBot="1" x14ac:dyDescent="0.25">
      <c r="B57" s="9" t="s">
        <v>76</v>
      </c>
      <c r="C57" s="10"/>
      <c r="D57" s="10"/>
      <c r="E57" s="10"/>
      <c r="F57" s="10"/>
      <c r="G57" s="10"/>
      <c r="H57" s="11"/>
      <c r="I57" s="11"/>
      <c r="J57" s="11"/>
      <c r="K57" s="11"/>
      <c r="L57" s="11"/>
      <c r="M57" s="11"/>
      <c r="N57" s="11"/>
      <c r="O57" s="11"/>
      <c r="P57" s="11"/>
      <c r="Q57" s="11"/>
      <c r="R57" s="11"/>
      <c r="S57" s="11"/>
      <c r="T57" s="11"/>
      <c r="U57" s="11"/>
      <c r="V57" s="11"/>
      <c r="W57" s="12"/>
    </row>
    <row r="58" spans="2:23" ht="37.5" customHeight="1" thickTop="1" x14ac:dyDescent="0.2">
      <c r="B58" s="172" t="s">
        <v>2276</v>
      </c>
      <c r="C58" s="173"/>
      <c r="D58" s="173"/>
      <c r="E58" s="173"/>
      <c r="F58" s="173"/>
      <c r="G58" s="173"/>
      <c r="H58" s="173"/>
      <c r="I58" s="173"/>
      <c r="J58" s="173"/>
      <c r="K58" s="173"/>
      <c r="L58" s="173"/>
      <c r="M58" s="173"/>
      <c r="N58" s="173"/>
      <c r="O58" s="173"/>
      <c r="P58" s="173"/>
      <c r="Q58" s="173"/>
      <c r="R58" s="173"/>
      <c r="S58" s="173"/>
      <c r="T58" s="173"/>
      <c r="U58" s="173"/>
      <c r="V58" s="173"/>
      <c r="W58" s="174"/>
    </row>
    <row r="59" spans="2:23" ht="288.75" customHeight="1" thickBot="1" x14ac:dyDescent="0.25">
      <c r="B59" s="175"/>
      <c r="C59" s="176"/>
      <c r="D59" s="176"/>
      <c r="E59" s="176"/>
      <c r="F59" s="176"/>
      <c r="G59" s="176"/>
      <c r="H59" s="176"/>
      <c r="I59" s="176"/>
      <c r="J59" s="176"/>
      <c r="K59" s="176"/>
      <c r="L59" s="176"/>
      <c r="M59" s="176"/>
      <c r="N59" s="176"/>
      <c r="O59" s="176"/>
      <c r="P59" s="176"/>
      <c r="Q59" s="176"/>
      <c r="R59" s="176"/>
      <c r="S59" s="176"/>
      <c r="T59" s="176"/>
      <c r="U59" s="176"/>
      <c r="V59" s="176"/>
      <c r="W59" s="177"/>
    </row>
    <row r="60" spans="2:23" ht="37.5" customHeight="1" thickTop="1" x14ac:dyDescent="0.2">
      <c r="B60" s="172" t="s">
        <v>2277</v>
      </c>
      <c r="C60" s="173"/>
      <c r="D60" s="173"/>
      <c r="E60" s="173"/>
      <c r="F60" s="173"/>
      <c r="G60" s="173"/>
      <c r="H60" s="173"/>
      <c r="I60" s="173"/>
      <c r="J60" s="173"/>
      <c r="K60" s="173"/>
      <c r="L60" s="173"/>
      <c r="M60" s="173"/>
      <c r="N60" s="173"/>
      <c r="O60" s="173"/>
      <c r="P60" s="173"/>
      <c r="Q60" s="173"/>
      <c r="R60" s="173"/>
      <c r="S60" s="173"/>
      <c r="T60" s="173"/>
      <c r="U60" s="173"/>
      <c r="V60" s="173"/>
      <c r="W60" s="174"/>
    </row>
    <row r="61" spans="2:23" ht="330.75" customHeight="1" thickBot="1" x14ac:dyDescent="0.25">
      <c r="B61" s="175"/>
      <c r="C61" s="176"/>
      <c r="D61" s="176"/>
      <c r="E61" s="176"/>
      <c r="F61" s="176"/>
      <c r="G61" s="176"/>
      <c r="H61" s="176"/>
      <c r="I61" s="176"/>
      <c r="J61" s="176"/>
      <c r="K61" s="176"/>
      <c r="L61" s="176"/>
      <c r="M61" s="176"/>
      <c r="N61" s="176"/>
      <c r="O61" s="176"/>
      <c r="P61" s="176"/>
      <c r="Q61" s="176"/>
      <c r="R61" s="176"/>
      <c r="S61" s="176"/>
      <c r="T61" s="176"/>
      <c r="U61" s="176"/>
      <c r="V61" s="176"/>
      <c r="W61" s="177"/>
    </row>
    <row r="62" spans="2:23" ht="37.5" customHeight="1" thickTop="1" x14ac:dyDescent="0.2">
      <c r="B62" s="172" t="s">
        <v>2278</v>
      </c>
      <c r="C62" s="173"/>
      <c r="D62" s="173"/>
      <c r="E62" s="173"/>
      <c r="F62" s="173"/>
      <c r="G62" s="173"/>
      <c r="H62" s="173"/>
      <c r="I62" s="173"/>
      <c r="J62" s="173"/>
      <c r="K62" s="173"/>
      <c r="L62" s="173"/>
      <c r="M62" s="173"/>
      <c r="N62" s="173"/>
      <c r="O62" s="173"/>
      <c r="P62" s="173"/>
      <c r="Q62" s="173"/>
      <c r="R62" s="173"/>
      <c r="S62" s="173"/>
      <c r="T62" s="173"/>
      <c r="U62" s="173"/>
      <c r="V62" s="173"/>
      <c r="W62" s="174"/>
    </row>
    <row r="63" spans="2:23" ht="311.25" customHeight="1" thickBot="1" x14ac:dyDescent="0.25">
      <c r="B63" s="178"/>
      <c r="C63" s="179"/>
      <c r="D63" s="179"/>
      <c r="E63" s="179"/>
      <c r="F63" s="179"/>
      <c r="G63" s="179"/>
      <c r="H63" s="179"/>
      <c r="I63" s="179"/>
      <c r="J63" s="179"/>
      <c r="K63" s="179"/>
      <c r="L63" s="179"/>
      <c r="M63" s="179"/>
      <c r="N63" s="179"/>
      <c r="O63" s="179"/>
      <c r="P63" s="179"/>
      <c r="Q63" s="179"/>
      <c r="R63" s="179"/>
      <c r="S63" s="179"/>
      <c r="T63" s="179"/>
      <c r="U63" s="179"/>
      <c r="V63" s="179"/>
      <c r="W63" s="180"/>
    </row>
  </sheetData>
  <mergeCells count="13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3:Q44"/>
    <mergeCell ref="S43:T43"/>
    <mergeCell ref="V43:W43"/>
    <mergeCell ref="B45:D45"/>
    <mergeCell ref="B46:D46"/>
    <mergeCell ref="B47:D47"/>
    <mergeCell ref="B48:D48"/>
    <mergeCell ref="B49:D49"/>
    <mergeCell ref="B56:D56"/>
    <mergeCell ref="B58:W59"/>
    <mergeCell ref="B60:W61"/>
    <mergeCell ref="B62:W63"/>
    <mergeCell ref="B50:D50"/>
    <mergeCell ref="B51:D51"/>
    <mergeCell ref="B52:D52"/>
    <mergeCell ref="B53:D53"/>
    <mergeCell ref="B54:D54"/>
    <mergeCell ref="B55:D5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1"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915</v>
      </c>
      <c r="M4" s="137" t="s">
        <v>914</v>
      </c>
      <c r="N4" s="137"/>
      <c r="O4" s="137"/>
      <c r="P4" s="137"/>
      <c r="Q4" s="138"/>
      <c r="R4" s="17"/>
      <c r="S4" s="139" t="s">
        <v>2099</v>
      </c>
      <c r="T4" s="140"/>
      <c r="U4" s="140"/>
      <c r="V4" s="141" t="s">
        <v>898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903</v>
      </c>
      <c r="D6" s="143" t="s">
        <v>913</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912</v>
      </c>
      <c r="K8" s="24" t="s">
        <v>911</v>
      </c>
      <c r="L8" s="24" t="s">
        <v>910</v>
      </c>
      <c r="M8" s="24" t="s">
        <v>909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64.25" customHeight="1" thickTop="1" thickBot="1" x14ac:dyDescent="0.25">
      <c r="B10" s="25" t="s">
        <v>21</v>
      </c>
      <c r="C10" s="141" t="s">
        <v>908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907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906</v>
      </c>
      <c r="C21" s="169"/>
      <c r="D21" s="169"/>
      <c r="E21" s="169"/>
      <c r="F21" s="169"/>
      <c r="G21" s="169"/>
      <c r="H21" s="169"/>
      <c r="I21" s="169"/>
      <c r="J21" s="169"/>
      <c r="K21" s="169"/>
      <c r="L21" s="169"/>
      <c r="M21" s="170" t="s">
        <v>903</v>
      </c>
      <c r="N21" s="170"/>
      <c r="O21" s="170" t="s">
        <v>48</v>
      </c>
      <c r="P21" s="170"/>
      <c r="Q21" s="171" t="s">
        <v>237</v>
      </c>
      <c r="R21" s="171"/>
      <c r="S21" s="33" t="s">
        <v>905</v>
      </c>
      <c r="T21" s="33" t="s">
        <v>87</v>
      </c>
      <c r="U21" s="33" t="s">
        <v>87</v>
      </c>
      <c r="V21" s="33" t="str">
        <f>+IF(ISERR(U21/T21*100),"N/A",ROUND(U21/T21*100,2))</f>
        <v>N/A</v>
      </c>
      <c r="W21" s="34" t="str">
        <f>+IF(ISERR(U21/S21*100),"N/A",ROUND(U21/S21*100,2))</f>
        <v>N/A</v>
      </c>
    </row>
    <row r="22" spans="2:27" ht="56.25" customHeight="1" thickBot="1" x14ac:dyDescent="0.25">
      <c r="B22" s="168" t="s">
        <v>904</v>
      </c>
      <c r="C22" s="169"/>
      <c r="D22" s="169"/>
      <c r="E22" s="169"/>
      <c r="F22" s="169"/>
      <c r="G22" s="169"/>
      <c r="H22" s="169"/>
      <c r="I22" s="169"/>
      <c r="J22" s="169"/>
      <c r="K22" s="169"/>
      <c r="L22" s="169"/>
      <c r="M22" s="170" t="s">
        <v>903</v>
      </c>
      <c r="N22" s="170"/>
      <c r="O22" s="170" t="s">
        <v>48</v>
      </c>
      <c r="P22" s="170"/>
      <c r="Q22" s="171" t="s">
        <v>49</v>
      </c>
      <c r="R22" s="171"/>
      <c r="S22" s="33" t="s">
        <v>902</v>
      </c>
      <c r="T22" s="33" t="s">
        <v>901</v>
      </c>
      <c r="U22" s="33" t="s">
        <v>900</v>
      </c>
      <c r="V22" s="33">
        <f>+IF(ISERR(U22/T22*100),"N/A",ROUND(U22/T22*100,2))</f>
        <v>105.67</v>
      </c>
      <c r="W22" s="34">
        <f>+IF(ISERR(U22/S22*100),"N/A",ROUND(U22/S22*100,2))</f>
        <v>0.01</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899</v>
      </c>
      <c r="F26" s="40"/>
      <c r="G26" s="40"/>
      <c r="H26" s="41"/>
      <c r="I26" s="41"/>
      <c r="J26" s="41"/>
      <c r="K26" s="41"/>
      <c r="L26" s="41"/>
      <c r="M26" s="41"/>
      <c r="N26" s="41"/>
      <c r="O26" s="41"/>
      <c r="P26" s="42"/>
      <c r="Q26" s="42"/>
      <c r="R26" s="43" t="s">
        <v>898</v>
      </c>
      <c r="S26" s="44" t="s">
        <v>10</v>
      </c>
      <c r="T26" s="42"/>
      <c r="U26" s="44" t="s">
        <v>896</v>
      </c>
      <c r="V26" s="42"/>
      <c r="W26" s="45">
        <f>+IF(ISERR(U26/R26*100),"N/A",ROUND(U26/R26*100,2))</f>
        <v>79.599999999999994</v>
      </c>
    </row>
    <row r="27" spans="2:27" ht="26.25" customHeight="1" thickBot="1" x14ac:dyDescent="0.25">
      <c r="B27" s="189" t="s">
        <v>73</v>
      </c>
      <c r="C27" s="190"/>
      <c r="D27" s="190"/>
      <c r="E27" s="46" t="s">
        <v>899</v>
      </c>
      <c r="F27" s="46"/>
      <c r="G27" s="46"/>
      <c r="H27" s="47"/>
      <c r="I27" s="47"/>
      <c r="J27" s="47"/>
      <c r="K27" s="47"/>
      <c r="L27" s="47"/>
      <c r="M27" s="47"/>
      <c r="N27" s="47"/>
      <c r="O27" s="47"/>
      <c r="P27" s="48"/>
      <c r="Q27" s="48"/>
      <c r="R27" s="49" t="s">
        <v>898</v>
      </c>
      <c r="S27" s="50" t="s">
        <v>897</v>
      </c>
      <c r="T27" s="50">
        <f>+IF(ISERR(S27/R27*100),"N/A",ROUND(S27/R27*100,2))</f>
        <v>86.54</v>
      </c>
      <c r="U27" s="50" t="s">
        <v>896</v>
      </c>
      <c r="V27" s="50">
        <f>+IF(ISERR(U27/S27*100),"N/A",ROUND(U27/S27*100,2))</f>
        <v>91.98</v>
      </c>
      <c r="W27" s="51">
        <f>+IF(ISERR(U27/R27*100),"N/A",ROUND(U27/R27*100,2))</f>
        <v>79.599999999999994</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2273</v>
      </c>
      <c r="C29" s="173"/>
      <c r="D29" s="173"/>
      <c r="E29" s="173"/>
      <c r="F29" s="173"/>
      <c r="G29" s="173"/>
      <c r="H29" s="173"/>
      <c r="I29" s="173"/>
      <c r="J29" s="173"/>
      <c r="K29" s="173"/>
      <c r="L29" s="173"/>
      <c r="M29" s="173"/>
      <c r="N29" s="173"/>
      <c r="O29" s="173"/>
      <c r="P29" s="173"/>
      <c r="Q29" s="173"/>
      <c r="R29" s="173"/>
      <c r="S29" s="173"/>
      <c r="T29" s="173"/>
      <c r="U29" s="173"/>
      <c r="V29" s="173"/>
      <c r="W29" s="174"/>
    </row>
    <row r="30" spans="2:27" ht="53.2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2274</v>
      </c>
      <c r="C31" s="173"/>
      <c r="D31" s="173"/>
      <c r="E31" s="173"/>
      <c r="F31" s="173"/>
      <c r="G31" s="173"/>
      <c r="H31" s="173"/>
      <c r="I31" s="173"/>
      <c r="J31" s="173"/>
      <c r="K31" s="173"/>
      <c r="L31" s="173"/>
      <c r="M31" s="173"/>
      <c r="N31" s="173"/>
      <c r="O31" s="173"/>
      <c r="P31" s="173"/>
      <c r="Q31" s="173"/>
      <c r="R31" s="173"/>
      <c r="S31" s="173"/>
      <c r="T31" s="173"/>
      <c r="U31" s="173"/>
      <c r="V31" s="173"/>
      <c r="W31" s="174"/>
    </row>
    <row r="32" spans="2:27" ht="48"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2275</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0.75"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928</v>
      </c>
      <c r="M4" s="137" t="s">
        <v>927</v>
      </c>
      <c r="N4" s="137"/>
      <c r="O4" s="137"/>
      <c r="P4" s="137"/>
      <c r="Q4" s="138"/>
      <c r="R4" s="17"/>
      <c r="S4" s="139" t="s">
        <v>2099</v>
      </c>
      <c r="T4" s="140"/>
      <c r="U4" s="140"/>
      <c r="V4" s="141" t="s">
        <v>926</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919</v>
      </c>
      <c r="D6" s="143" t="s">
        <v>925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924</v>
      </c>
      <c r="K8" s="24" t="s">
        <v>19</v>
      </c>
      <c r="L8" s="24" t="s">
        <v>923</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922</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921</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920</v>
      </c>
      <c r="C21" s="169"/>
      <c r="D21" s="169"/>
      <c r="E21" s="169"/>
      <c r="F21" s="169"/>
      <c r="G21" s="169"/>
      <c r="H21" s="169"/>
      <c r="I21" s="169"/>
      <c r="J21" s="169"/>
      <c r="K21" s="169"/>
      <c r="L21" s="169"/>
      <c r="M21" s="170" t="s">
        <v>919</v>
      </c>
      <c r="N21" s="170"/>
      <c r="O21" s="170" t="s">
        <v>48</v>
      </c>
      <c r="P21" s="170"/>
      <c r="Q21" s="171" t="s">
        <v>68</v>
      </c>
      <c r="R21" s="171"/>
      <c r="S21" s="33" t="s">
        <v>409</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918</v>
      </c>
      <c r="F25" s="40"/>
      <c r="G25" s="40"/>
      <c r="H25" s="41"/>
      <c r="I25" s="41"/>
      <c r="J25" s="41"/>
      <c r="K25" s="41"/>
      <c r="L25" s="41"/>
      <c r="M25" s="41"/>
      <c r="N25" s="41"/>
      <c r="O25" s="41"/>
      <c r="P25" s="42"/>
      <c r="Q25" s="42"/>
      <c r="R25" s="43" t="s">
        <v>917</v>
      </c>
      <c r="S25" s="44" t="s">
        <v>10</v>
      </c>
      <c r="T25" s="42"/>
      <c r="U25" s="44" t="s">
        <v>916</v>
      </c>
      <c r="V25" s="42"/>
      <c r="W25" s="45">
        <f>+IF(ISERR(U25/R25*100),"N/A",ROUND(U25/R25*100,2))</f>
        <v>22.6</v>
      </c>
    </row>
    <row r="26" spans="2:27" ht="26.25" customHeight="1" thickBot="1" x14ac:dyDescent="0.25">
      <c r="B26" s="189" t="s">
        <v>73</v>
      </c>
      <c r="C26" s="190"/>
      <c r="D26" s="190"/>
      <c r="E26" s="46" t="s">
        <v>918</v>
      </c>
      <c r="F26" s="46"/>
      <c r="G26" s="46"/>
      <c r="H26" s="47"/>
      <c r="I26" s="47"/>
      <c r="J26" s="47"/>
      <c r="K26" s="47"/>
      <c r="L26" s="47"/>
      <c r="M26" s="47"/>
      <c r="N26" s="47"/>
      <c r="O26" s="47"/>
      <c r="P26" s="48"/>
      <c r="Q26" s="48"/>
      <c r="R26" s="49" t="s">
        <v>917</v>
      </c>
      <c r="S26" s="50" t="s">
        <v>916</v>
      </c>
      <c r="T26" s="50">
        <f>+IF(ISERR(S26/R26*100),"N/A",ROUND(S26/R26*100,2))</f>
        <v>22.6</v>
      </c>
      <c r="U26" s="50" t="s">
        <v>916</v>
      </c>
      <c r="V26" s="50">
        <f>+IF(ISERR(U26/S26*100),"N/A",ROUND(U26/S26*100,2))</f>
        <v>100</v>
      </c>
      <c r="W26" s="51">
        <f>+IF(ISERR(U26/R26*100),"N/A",ROUND(U26/R26*100,2))</f>
        <v>22.6</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2270</v>
      </c>
      <c r="C28" s="173"/>
      <c r="D28" s="173"/>
      <c r="E28" s="173"/>
      <c r="F28" s="173"/>
      <c r="G28" s="173"/>
      <c r="H28" s="173"/>
      <c r="I28" s="173"/>
      <c r="J28" s="173"/>
      <c r="K28" s="173"/>
      <c r="L28" s="173"/>
      <c r="M28" s="173"/>
      <c r="N28" s="173"/>
      <c r="O28" s="173"/>
      <c r="P28" s="173"/>
      <c r="Q28" s="173"/>
      <c r="R28" s="173"/>
      <c r="S28" s="173"/>
      <c r="T28" s="173"/>
      <c r="U28" s="173"/>
      <c r="V28" s="173"/>
      <c r="W28" s="174"/>
    </row>
    <row r="29" spans="2:27" ht="42"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2271</v>
      </c>
      <c r="C30" s="173"/>
      <c r="D30" s="173"/>
      <c r="E30" s="173"/>
      <c r="F30" s="173"/>
      <c r="G30" s="173"/>
      <c r="H30" s="173"/>
      <c r="I30" s="173"/>
      <c r="J30" s="173"/>
      <c r="K30" s="173"/>
      <c r="L30" s="173"/>
      <c r="M30" s="173"/>
      <c r="N30" s="173"/>
      <c r="O30" s="173"/>
      <c r="P30" s="173"/>
      <c r="Q30" s="173"/>
      <c r="R30" s="173"/>
      <c r="S30" s="173"/>
      <c r="T30" s="173"/>
      <c r="U30" s="173"/>
      <c r="V30" s="173"/>
      <c r="W30" s="174"/>
    </row>
    <row r="31" spans="2:27" ht="41.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2272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51"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212</v>
      </c>
      <c r="M4" s="137" t="s">
        <v>211</v>
      </c>
      <c r="N4" s="137"/>
      <c r="O4" s="137"/>
      <c r="P4" s="137"/>
      <c r="Q4" s="138"/>
      <c r="R4" s="17"/>
      <c r="S4" s="139" t="s">
        <v>2099</v>
      </c>
      <c r="T4" s="140"/>
      <c r="U4" s="140"/>
      <c r="V4" s="141" t="s">
        <v>418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730</v>
      </c>
      <c r="D6" s="143" t="s">
        <v>749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937</v>
      </c>
      <c r="K8" s="24" t="s">
        <v>936</v>
      </c>
      <c r="L8" s="24" t="s">
        <v>935</v>
      </c>
      <c r="M8" s="24" t="s">
        <v>934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933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932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931</v>
      </c>
      <c r="C21" s="169"/>
      <c r="D21" s="169"/>
      <c r="E21" s="169"/>
      <c r="F21" s="169"/>
      <c r="G21" s="169"/>
      <c r="H21" s="169"/>
      <c r="I21" s="169"/>
      <c r="J21" s="169"/>
      <c r="K21" s="169"/>
      <c r="L21" s="169"/>
      <c r="M21" s="170" t="s">
        <v>730</v>
      </c>
      <c r="N21" s="170"/>
      <c r="O21" s="170" t="s">
        <v>48</v>
      </c>
      <c r="P21" s="170"/>
      <c r="Q21" s="171" t="s">
        <v>49</v>
      </c>
      <c r="R21" s="171"/>
      <c r="S21" s="33" t="s">
        <v>234</v>
      </c>
      <c r="T21" s="33" t="s">
        <v>234</v>
      </c>
      <c r="U21" s="33" t="s">
        <v>234</v>
      </c>
      <c r="V21" s="33">
        <f>+IF(ISERR(U21/T21*100),"N/A",ROUND(U21/T21*100,2))</f>
        <v>100</v>
      </c>
      <c r="W21" s="34">
        <f>+IF(ISERR(U21/S21*100),"N/A",ROUND(U21/S21*100,2))</f>
        <v>100</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712</v>
      </c>
      <c r="F25" s="40"/>
      <c r="G25" s="40"/>
      <c r="H25" s="41"/>
      <c r="I25" s="41"/>
      <c r="J25" s="41"/>
      <c r="K25" s="41"/>
      <c r="L25" s="41"/>
      <c r="M25" s="41"/>
      <c r="N25" s="41"/>
      <c r="O25" s="41"/>
      <c r="P25" s="42"/>
      <c r="Q25" s="42"/>
      <c r="R25" s="43" t="s">
        <v>706</v>
      </c>
      <c r="S25" s="44" t="s">
        <v>10</v>
      </c>
      <c r="T25" s="42"/>
      <c r="U25" s="44" t="s">
        <v>929</v>
      </c>
      <c r="V25" s="42"/>
      <c r="W25" s="45">
        <f>+IF(ISERR(U25/R25*100),"N/A",ROUND(U25/R25*100,2))</f>
        <v>95.63</v>
      </c>
    </row>
    <row r="26" spans="2:27" ht="26.25" customHeight="1" thickBot="1" x14ac:dyDescent="0.25">
      <c r="B26" s="189" t="s">
        <v>73</v>
      </c>
      <c r="C26" s="190"/>
      <c r="D26" s="190"/>
      <c r="E26" s="46" t="s">
        <v>712</v>
      </c>
      <c r="F26" s="46"/>
      <c r="G26" s="46"/>
      <c r="H26" s="47"/>
      <c r="I26" s="47"/>
      <c r="J26" s="47"/>
      <c r="K26" s="47"/>
      <c r="L26" s="47"/>
      <c r="M26" s="47"/>
      <c r="N26" s="47"/>
      <c r="O26" s="47"/>
      <c r="P26" s="48"/>
      <c r="Q26" s="48"/>
      <c r="R26" s="49" t="s">
        <v>930</v>
      </c>
      <c r="S26" s="50" t="s">
        <v>929</v>
      </c>
      <c r="T26" s="50">
        <f>+IF(ISERR(S26/R26*100),"N/A",ROUND(S26/R26*100,2))</f>
        <v>98.87</v>
      </c>
      <c r="U26" s="50" t="s">
        <v>929</v>
      </c>
      <c r="V26" s="50">
        <f>+IF(ISERR(U26/S26*100),"N/A",ROUND(U26/S26*100,2))</f>
        <v>100</v>
      </c>
      <c r="W26" s="51">
        <f>+IF(ISERR(U26/R26*100),"N/A",ROUND(U26/R26*100,2))</f>
        <v>98.87</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2267</v>
      </c>
      <c r="C28" s="173"/>
      <c r="D28" s="173"/>
      <c r="E28" s="173"/>
      <c r="F28" s="173"/>
      <c r="G28" s="173"/>
      <c r="H28" s="173"/>
      <c r="I28" s="173"/>
      <c r="J28" s="173"/>
      <c r="K28" s="173"/>
      <c r="L28" s="173"/>
      <c r="M28" s="173"/>
      <c r="N28" s="173"/>
      <c r="O28" s="173"/>
      <c r="P28" s="173"/>
      <c r="Q28" s="173"/>
      <c r="R28" s="173"/>
      <c r="S28" s="173"/>
      <c r="T28" s="173"/>
      <c r="U28" s="173"/>
      <c r="V28" s="173"/>
      <c r="W28" s="174"/>
    </row>
    <row r="29" spans="2:27" ht="83.2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2268</v>
      </c>
      <c r="C30" s="173"/>
      <c r="D30" s="173"/>
      <c r="E30" s="173"/>
      <c r="F30" s="173"/>
      <c r="G30" s="173"/>
      <c r="H30" s="173"/>
      <c r="I30" s="173"/>
      <c r="J30" s="173"/>
      <c r="K30" s="173"/>
      <c r="L30" s="173"/>
      <c r="M30" s="173"/>
      <c r="N30" s="173"/>
      <c r="O30" s="173"/>
      <c r="P30" s="173"/>
      <c r="Q30" s="173"/>
      <c r="R30" s="173"/>
      <c r="S30" s="173"/>
      <c r="T30" s="173"/>
      <c r="U30" s="173"/>
      <c r="V30" s="173"/>
      <c r="W30" s="174"/>
    </row>
    <row r="31" spans="2:27" ht="51"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2269</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134" t="s">
        <v>5</v>
      </c>
      <c r="E4" s="134"/>
      <c r="F4" s="134"/>
      <c r="G4" s="134"/>
      <c r="H4" s="135"/>
      <c r="I4" s="16"/>
      <c r="J4" s="136" t="s">
        <v>6</v>
      </c>
      <c r="K4" s="134"/>
      <c r="L4" s="15" t="s">
        <v>77</v>
      </c>
      <c r="M4" s="137" t="s">
        <v>78</v>
      </c>
      <c r="N4" s="137"/>
      <c r="O4" s="137"/>
      <c r="P4" s="137"/>
      <c r="Q4" s="138"/>
      <c r="R4" s="17"/>
      <c r="S4" s="139" t="s">
        <v>2099</v>
      </c>
      <c r="T4" s="140"/>
      <c r="U4" s="140"/>
      <c r="V4" s="141" t="s">
        <v>79</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80</v>
      </c>
      <c r="D6" s="143" t="s">
        <v>81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82</v>
      </c>
      <c r="K8" s="24" t="s">
        <v>83</v>
      </c>
      <c r="L8" s="24" t="s">
        <v>82</v>
      </c>
      <c r="M8" s="24" t="s">
        <v>83</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83" customHeight="1" thickTop="1" thickBot="1" x14ac:dyDescent="0.25">
      <c r="B10" s="25" t="s">
        <v>21</v>
      </c>
      <c r="C10" s="141" t="s">
        <v>84</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85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86</v>
      </c>
      <c r="C21" s="169"/>
      <c r="D21" s="169"/>
      <c r="E21" s="169"/>
      <c r="F21" s="169"/>
      <c r="G21" s="169"/>
      <c r="H21" s="169"/>
      <c r="I21" s="169"/>
      <c r="J21" s="169"/>
      <c r="K21" s="169"/>
      <c r="L21" s="169"/>
      <c r="M21" s="170" t="s">
        <v>80</v>
      </c>
      <c r="N21" s="170"/>
      <c r="O21" s="170" t="s">
        <v>48</v>
      </c>
      <c r="P21" s="170"/>
      <c r="Q21" s="171" t="s">
        <v>49</v>
      </c>
      <c r="R21" s="171"/>
      <c r="S21" s="33" t="s">
        <v>50</v>
      </c>
      <c r="T21" s="33" t="s">
        <v>51</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88</v>
      </c>
      <c r="F25" s="40"/>
      <c r="G25" s="40"/>
      <c r="H25" s="41"/>
      <c r="I25" s="41"/>
      <c r="J25" s="41"/>
      <c r="K25" s="41"/>
      <c r="L25" s="41"/>
      <c r="M25" s="41"/>
      <c r="N25" s="41"/>
      <c r="O25" s="41"/>
      <c r="P25" s="42"/>
      <c r="Q25" s="42"/>
      <c r="R25" s="43" t="s">
        <v>89</v>
      </c>
      <c r="S25" s="44" t="s">
        <v>10</v>
      </c>
      <c r="T25" s="42"/>
      <c r="U25" s="44" t="s">
        <v>90</v>
      </c>
      <c r="V25" s="42"/>
      <c r="W25" s="45">
        <f>+IF(ISERR(U25/R25*100),"N/A",ROUND(U25/R25*100,2))</f>
        <v>0</v>
      </c>
    </row>
    <row r="26" spans="2:27" ht="26.25" customHeight="1" thickBot="1" x14ac:dyDescent="0.25">
      <c r="B26" s="189" t="s">
        <v>73</v>
      </c>
      <c r="C26" s="190"/>
      <c r="D26" s="190"/>
      <c r="E26" s="46" t="s">
        <v>88</v>
      </c>
      <c r="F26" s="46"/>
      <c r="G26" s="46"/>
      <c r="H26" s="47"/>
      <c r="I26" s="47"/>
      <c r="J26" s="47"/>
      <c r="K26" s="47"/>
      <c r="L26" s="47"/>
      <c r="M26" s="47"/>
      <c r="N26" s="47"/>
      <c r="O26" s="47"/>
      <c r="P26" s="48"/>
      <c r="Q26" s="48"/>
      <c r="R26" s="49" t="s">
        <v>91</v>
      </c>
      <c r="S26" s="50" t="s">
        <v>90</v>
      </c>
      <c r="T26" s="50">
        <f>+IF(ISERR(S26/R26*100),"N/A",ROUND(S26/R26*100,2))</f>
        <v>0</v>
      </c>
      <c r="U26" s="50" t="s">
        <v>90</v>
      </c>
      <c r="V26" s="50" t="str">
        <f>+IF(ISERR(U26/S26*100),"N/A",ROUND(U26/S26*100,2))</f>
        <v>N/A</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2369</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2370</v>
      </c>
      <c r="C30" s="173"/>
      <c r="D30" s="173"/>
      <c r="E30" s="173"/>
      <c r="F30" s="173"/>
      <c r="G30" s="173"/>
      <c r="H30" s="173"/>
      <c r="I30" s="173"/>
      <c r="J30" s="173"/>
      <c r="K30" s="173"/>
      <c r="L30" s="173"/>
      <c r="M30" s="173"/>
      <c r="N30" s="173"/>
      <c r="O30" s="173"/>
      <c r="P30" s="173"/>
      <c r="Q30" s="173"/>
      <c r="R30" s="173"/>
      <c r="S30" s="173"/>
      <c r="T30" s="173"/>
      <c r="U30" s="173"/>
      <c r="V30" s="173"/>
      <c r="W30" s="174"/>
    </row>
    <row r="31" spans="2:27" ht="64.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2371</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943</v>
      </c>
      <c r="M4" s="137" t="s">
        <v>942</v>
      </c>
      <c r="N4" s="137"/>
      <c r="O4" s="137"/>
      <c r="P4" s="137"/>
      <c r="Q4" s="138"/>
      <c r="R4" s="17"/>
      <c r="S4" s="139" t="s">
        <v>2099</v>
      </c>
      <c r="T4" s="140"/>
      <c r="U4" s="140"/>
      <c r="V4" s="141" t="s">
        <v>260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730</v>
      </c>
      <c r="D6" s="143" t="s">
        <v>749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937</v>
      </c>
      <c r="K8" s="24" t="s">
        <v>936</v>
      </c>
      <c r="L8" s="24" t="s">
        <v>935</v>
      </c>
      <c r="M8" s="24" t="s">
        <v>934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941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932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940</v>
      </c>
      <c r="C21" s="169"/>
      <c r="D21" s="169"/>
      <c r="E21" s="169"/>
      <c r="F21" s="169"/>
      <c r="G21" s="169"/>
      <c r="H21" s="169"/>
      <c r="I21" s="169"/>
      <c r="J21" s="169"/>
      <c r="K21" s="169"/>
      <c r="L21" s="169"/>
      <c r="M21" s="170" t="s">
        <v>730</v>
      </c>
      <c r="N21" s="170"/>
      <c r="O21" s="170" t="s">
        <v>48</v>
      </c>
      <c r="P21" s="170"/>
      <c r="Q21" s="171" t="s">
        <v>49</v>
      </c>
      <c r="R21" s="171"/>
      <c r="S21" s="33" t="s">
        <v>50</v>
      </c>
      <c r="T21" s="33" t="s">
        <v>50</v>
      </c>
      <c r="U21" s="33" t="s">
        <v>51</v>
      </c>
      <c r="V21" s="33">
        <f>+IF(ISERR(U21/T21*100),"N/A",ROUND(U21/T21*100,2))</f>
        <v>75</v>
      </c>
      <c r="W21" s="34">
        <f>+IF(ISERR(U21/S21*100),"N/A",ROUND(U21/S21*100,2))</f>
        <v>75</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712</v>
      </c>
      <c r="F25" s="40"/>
      <c r="G25" s="40"/>
      <c r="H25" s="41"/>
      <c r="I25" s="41"/>
      <c r="J25" s="41"/>
      <c r="K25" s="41"/>
      <c r="L25" s="41"/>
      <c r="M25" s="41"/>
      <c r="N25" s="41"/>
      <c r="O25" s="41"/>
      <c r="P25" s="42"/>
      <c r="Q25" s="42"/>
      <c r="R25" s="43" t="s">
        <v>939</v>
      </c>
      <c r="S25" s="44" t="s">
        <v>10</v>
      </c>
      <c r="T25" s="42"/>
      <c r="U25" s="44" t="s">
        <v>938</v>
      </c>
      <c r="V25" s="42"/>
      <c r="W25" s="45">
        <f>+IF(ISERR(U25/R25*100),"N/A",ROUND(U25/R25*100,2))</f>
        <v>94.59</v>
      </c>
    </row>
    <row r="26" spans="2:27" ht="26.25" customHeight="1" thickBot="1" x14ac:dyDescent="0.25">
      <c r="B26" s="189" t="s">
        <v>73</v>
      </c>
      <c r="C26" s="190"/>
      <c r="D26" s="190"/>
      <c r="E26" s="46" t="s">
        <v>712</v>
      </c>
      <c r="F26" s="46"/>
      <c r="G26" s="46"/>
      <c r="H26" s="47"/>
      <c r="I26" s="47"/>
      <c r="J26" s="47"/>
      <c r="K26" s="47"/>
      <c r="L26" s="47"/>
      <c r="M26" s="47"/>
      <c r="N26" s="47"/>
      <c r="O26" s="47"/>
      <c r="P26" s="48"/>
      <c r="Q26" s="48"/>
      <c r="R26" s="49" t="s">
        <v>939</v>
      </c>
      <c r="S26" s="50" t="s">
        <v>938</v>
      </c>
      <c r="T26" s="50">
        <f>+IF(ISERR(S26/R26*100),"N/A",ROUND(S26/R26*100,2))</f>
        <v>94.59</v>
      </c>
      <c r="U26" s="50" t="s">
        <v>938</v>
      </c>
      <c r="V26" s="50">
        <f>+IF(ISERR(U26/S26*100),"N/A",ROUND(U26/S26*100,2))</f>
        <v>100</v>
      </c>
      <c r="W26" s="51">
        <f>+IF(ISERR(U26/R26*100),"N/A",ROUND(U26/R26*100,2))</f>
        <v>94.59</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2264</v>
      </c>
      <c r="C28" s="173"/>
      <c r="D28" s="173"/>
      <c r="E28" s="173"/>
      <c r="F28" s="173"/>
      <c r="G28" s="173"/>
      <c r="H28" s="173"/>
      <c r="I28" s="173"/>
      <c r="J28" s="173"/>
      <c r="K28" s="173"/>
      <c r="L28" s="173"/>
      <c r="M28" s="173"/>
      <c r="N28" s="173"/>
      <c r="O28" s="173"/>
      <c r="P28" s="173"/>
      <c r="Q28" s="173"/>
      <c r="R28" s="173"/>
      <c r="S28" s="173"/>
      <c r="T28" s="173"/>
      <c r="U28" s="173"/>
      <c r="V28" s="173"/>
      <c r="W28" s="174"/>
    </row>
    <row r="29" spans="2:27" ht="33"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2265</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2266</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951</v>
      </c>
      <c r="M4" s="137" t="s">
        <v>950</v>
      </c>
      <c r="N4" s="137"/>
      <c r="O4" s="137"/>
      <c r="P4" s="137"/>
      <c r="Q4" s="138"/>
      <c r="R4" s="17"/>
      <c r="S4" s="139" t="s">
        <v>2099</v>
      </c>
      <c r="T4" s="140"/>
      <c r="U4" s="140"/>
      <c r="V4" s="141" t="s">
        <v>418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730</v>
      </c>
      <c r="D6" s="143" t="s">
        <v>749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949</v>
      </c>
      <c r="K8" s="24" t="s">
        <v>19</v>
      </c>
      <c r="L8" s="24" t="s">
        <v>948</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947</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932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946</v>
      </c>
      <c r="C21" s="169"/>
      <c r="D21" s="169"/>
      <c r="E21" s="169"/>
      <c r="F21" s="169"/>
      <c r="G21" s="169"/>
      <c r="H21" s="169"/>
      <c r="I21" s="169"/>
      <c r="J21" s="169"/>
      <c r="K21" s="169"/>
      <c r="L21" s="169"/>
      <c r="M21" s="170" t="s">
        <v>730</v>
      </c>
      <c r="N21" s="170"/>
      <c r="O21" s="170" t="s">
        <v>48</v>
      </c>
      <c r="P21" s="170"/>
      <c r="Q21" s="171" t="s">
        <v>49</v>
      </c>
      <c r="R21" s="171"/>
      <c r="S21" s="33" t="s">
        <v>759</v>
      </c>
      <c r="T21" s="33" t="s">
        <v>759</v>
      </c>
      <c r="U21" s="33" t="s">
        <v>945</v>
      </c>
      <c r="V21" s="33">
        <f>+IF(ISERR(U21/T21*100),"N/A",ROUND(U21/T21*100,2))</f>
        <v>111.29</v>
      </c>
      <c r="W21" s="34">
        <f>+IF(ISERR(U21/S21*100),"N/A",ROUND(U21/S21*100,2))</f>
        <v>111.29</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712</v>
      </c>
      <c r="F25" s="40"/>
      <c r="G25" s="40"/>
      <c r="H25" s="41"/>
      <c r="I25" s="41"/>
      <c r="J25" s="41"/>
      <c r="K25" s="41"/>
      <c r="L25" s="41"/>
      <c r="M25" s="41"/>
      <c r="N25" s="41"/>
      <c r="O25" s="41"/>
      <c r="P25" s="42"/>
      <c r="Q25" s="42"/>
      <c r="R25" s="43" t="s">
        <v>418</v>
      </c>
      <c r="S25" s="44" t="s">
        <v>10</v>
      </c>
      <c r="T25" s="42"/>
      <c r="U25" s="44" t="s">
        <v>714</v>
      </c>
      <c r="V25" s="42"/>
      <c r="W25" s="45">
        <f>+IF(ISERR(U25/R25*100),"N/A",ROUND(U25/R25*100,2))</f>
        <v>79.44</v>
      </c>
    </row>
    <row r="26" spans="2:27" ht="26.25" customHeight="1" thickBot="1" x14ac:dyDescent="0.25">
      <c r="B26" s="189" t="s">
        <v>73</v>
      </c>
      <c r="C26" s="190"/>
      <c r="D26" s="190"/>
      <c r="E26" s="46" t="s">
        <v>712</v>
      </c>
      <c r="F26" s="46"/>
      <c r="G26" s="46"/>
      <c r="H26" s="47"/>
      <c r="I26" s="47"/>
      <c r="J26" s="47"/>
      <c r="K26" s="47"/>
      <c r="L26" s="47"/>
      <c r="M26" s="47"/>
      <c r="N26" s="47"/>
      <c r="O26" s="47"/>
      <c r="P26" s="48"/>
      <c r="Q26" s="48"/>
      <c r="R26" s="49" t="s">
        <v>944</v>
      </c>
      <c r="S26" s="50" t="s">
        <v>714</v>
      </c>
      <c r="T26" s="50">
        <f>+IF(ISERR(S26/R26*100),"N/A",ROUND(S26/R26*100,2))</f>
        <v>82.18</v>
      </c>
      <c r="U26" s="50" t="s">
        <v>714</v>
      </c>
      <c r="V26" s="50">
        <f>+IF(ISERR(U26/S26*100),"N/A",ROUND(U26/S26*100,2))</f>
        <v>100</v>
      </c>
      <c r="W26" s="51">
        <f>+IF(ISERR(U26/R26*100),"N/A",ROUND(U26/R26*100,2))</f>
        <v>82.18</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2261</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2262</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2263</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1014</v>
      </c>
      <c r="M4" s="137" t="s">
        <v>1013</v>
      </c>
      <c r="N4" s="137"/>
      <c r="O4" s="137"/>
      <c r="P4" s="137"/>
      <c r="Q4" s="138"/>
      <c r="R4" s="17"/>
      <c r="S4" s="139" t="s">
        <v>2099</v>
      </c>
      <c r="T4" s="140"/>
      <c r="U4" s="140"/>
      <c r="V4" s="141" t="s">
        <v>1012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999</v>
      </c>
      <c r="D6" s="143" t="s">
        <v>1011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995</v>
      </c>
      <c r="D7" s="131" t="s">
        <v>1010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734</v>
      </c>
      <c r="D8" s="131" t="s">
        <v>750</v>
      </c>
      <c r="E8" s="131"/>
      <c r="F8" s="131"/>
      <c r="G8" s="131"/>
      <c r="H8" s="131"/>
      <c r="I8" s="20"/>
      <c r="J8" s="24" t="s">
        <v>1009</v>
      </c>
      <c r="K8" s="24" t="s">
        <v>1008</v>
      </c>
      <c r="L8" s="24" t="s">
        <v>1007</v>
      </c>
      <c r="M8" s="24" t="s">
        <v>304</v>
      </c>
      <c r="N8" s="23"/>
      <c r="O8" s="20"/>
      <c r="P8" s="132" t="s">
        <v>10</v>
      </c>
      <c r="Q8" s="132"/>
      <c r="R8" s="132"/>
      <c r="S8" s="132"/>
      <c r="T8" s="132"/>
      <c r="U8" s="132"/>
      <c r="V8" s="132"/>
      <c r="W8" s="132"/>
    </row>
    <row r="9" spans="1:29" ht="30" customHeight="1" x14ac:dyDescent="0.2">
      <c r="B9" s="21"/>
      <c r="C9" s="19" t="s">
        <v>856</v>
      </c>
      <c r="D9" s="131" t="s">
        <v>891</v>
      </c>
      <c r="E9" s="131"/>
      <c r="F9" s="131"/>
      <c r="G9" s="131"/>
      <c r="H9" s="131"/>
      <c r="I9" s="131" t="s">
        <v>10</v>
      </c>
      <c r="J9" s="131"/>
      <c r="K9" s="131"/>
      <c r="L9" s="131"/>
      <c r="M9" s="131"/>
      <c r="N9" s="131"/>
      <c r="O9" s="131"/>
      <c r="P9" s="131"/>
      <c r="Q9" s="131"/>
      <c r="R9" s="131"/>
      <c r="S9" s="131"/>
      <c r="T9" s="131"/>
      <c r="U9" s="131"/>
      <c r="V9" s="131"/>
      <c r="W9" s="132"/>
    </row>
    <row r="10" spans="1:29" ht="25.5" customHeight="1" thickBot="1" x14ac:dyDescent="0.25">
      <c r="B10" s="21"/>
      <c r="C10" s="132" t="s">
        <v>10</v>
      </c>
      <c r="D10" s="132"/>
      <c r="E10" s="132"/>
      <c r="F10" s="132"/>
      <c r="G10" s="132"/>
      <c r="H10" s="132"/>
      <c r="I10" s="132"/>
      <c r="J10" s="132"/>
      <c r="K10" s="132"/>
      <c r="L10" s="132"/>
      <c r="M10" s="132"/>
      <c r="N10" s="132"/>
      <c r="O10" s="132"/>
      <c r="P10" s="132"/>
      <c r="Q10" s="132"/>
      <c r="R10" s="132"/>
      <c r="S10" s="132"/>
      <c r="T10" s="132"/>
      <c r="U10" s="132"/>
      <c r="V10" s="132"/>
      <c r="W10" s="132"/>
    </row>
    <row r="11" spans="1:29" ht="204.75" customHeight="1" thickTop="1" thickBot="1" x14ac:dyDescent="0.25">
      <c r="B11" s="25" t="s">
        <v>21</v>
      </c>
      <c r="C11" s="141" t="s">
        <v>1006</v>
      </c>
      <c r="D11" s="141"/>
      <c r="E11" s="141"/>
      <c r="F11" s="141"/>
      <c r="G11" s="141"/>
      <c r="H11" s="141"/>
      <c r="I11" s="141"/>
      <c r="J11" s="141"/>
      <c r="K11" s="141"/>
      <c r="L11" s="141"/>
      <c r="M11" s="141"/>
      <c r="N11" s="141"/>
      <c r="O11" s="141"/>
      <c r="P11" s="141"/>
      <c r="Q11" s="141"/>
      <c r="R11" s="141"/>
      <c r="S11" s="141"/>
      <c r="T11" s="141"/>
      <c r="U11" s="141"/>
      <c r="V11" s="141"/>
      <c r="W11" s="142"/>
    </row>
    <row r="12" spans="1:29" ht="9" customHeight="1" thickTop="1" thickBot="1" x14ac:dyDescent="0.25"/>
    <row r="13" spans="1:29" ht="21.75" customHeight="1" thickTop="1" thickBot="1" x14ac:dyDescent="0.25">
      <c r="B13" s="9" t="s">
        <v>23</v>
      </c>
      <c r="C13" s="10"/>
      <c r="D13" s="10"/>
      <c r="E13" s="10"/>
      <c r="F13" s="10"/>
      <c r="G13" s="10"/>
      <c r="H13" s="11"/>
      <c r="I13" s="11"/>
      <c r="J13" s="11"/>
      <c r="K13" s="11"/>
      <c r="L13" s="11"/>
      <c r="M13" s="11"/>
      <c r="N13" s="11"/>
      <c r="O13" s="11"/>
      <c r="P13" s="11"/>
      <c r="Q13" s="11"/>
      <c r="R13" s="11"/>
      <c r="S13" s="11"/>
      <c r="T13" s="11"/>
      <c r="U13" s="11"/>
      <c r="V13" s="11"/>
      <c r="W13" s="12"/>
    </row>
    <row r="14" spans="1:29" ht="19.5" customHeight="1" thickTop="1" x14ac:dyDescent="0.2">
      <c r="B14" s="145" t="s">
        <v>24</v>
      </c>
      <c r="C14" s="146"/>
      <c r="D14" s="146"/>
      <c r="E14" s="146"/>
      <c r="F14" s="146"/>
      <c r="G14" s="146"/>
      <c r="H14" s="146"/>
      <c r="I14" s="146"/>
      <c r="J14" s="28"/>
      <c r="K14" s="146" t="s">
        <v>25</v>
      </c>
      <c r="L14" s="146"/>
      <c r="M14" s="146"/>
      <c r="N14" s="146"/>
      <c r="O14" s="146"/>
      <c r="P14" s="146"/>
      <c r="Q14" s="146"/>
      <c r="R14" s="29"/>
      <c r="S14" s="146" t="s">
        <v>26</v>
      </c>
      <c r="T14" s="146"/>
      <c r="U14" s="146"/>
      <c r="V14" s="146"/>
      <c r="W14" s="147"/>
    </row>
    <row r="15" spans="1:29" ht="69" customHeight="1" x14ac:dyDescent="0.2">
      <c r="B15" s="18" t="s">
        <v>27</v>
      </c>
      <c r="C15" s="143" t="s">
        <v>10</v>
      </c>
      <c r="D15" s="143"/>
      <c r="E15" s="143"/>
      <c r="F15" s="143"/>
      <c r="G15" s="143"/>
      <c r="H15" s="143"/>
      <c r="I15" s="143"/>
      <c r="J15" s="30"/>
      <c r="K15" s="30" t="s">
        <v>28</v>
      </c>
      <c r="L15" s="143" t="s">
        <v>10</v>
      </c>
      <c r="M15" s="143"/>
      <c r="N15" s="143"/>
      <c r="O15" s="143"/>
      <c r="P15" s="143"/>
      <c r="Q15" s="143"/>
      <c r="R15" s="20"/>
      <c r="S15" s="30" t="s">
        <v>29</v>
      </c>
      <c r="T15" s="148" t="s">
        <v>1005</v>
      </c>
      <c r="U15" s="148"/>
      <c r="V15" s="148"/>
      <c r="W15" s="148"/>
    </row>
    <row r="16" spans="1:29" ht="86.25" customHeight="1" x14ac:dyDescent="0.2">
      <c r="B16" s="18" t="s">
        <v>31</v>
      </c>
      <c r="C16" s="143" t="s">
        <v>10</v>
      </c>
      <c r="D16" s="143"/>
      <c r="E16" s="143"/>
      <c r="F16" s="143"/>
      <c r="G16" s="143"/>
      <c r="H16" s="143"/>
      <c r="I16" s="143"/>
      <c r="J16" s="30"/>
      <c r="K16" s="30" t="s">
        <v>31</v>
      </c>
      <c r="L16" s="143" t="s">
        <v>10</v>
      </c>
      <c r="M16" s="143"/>
      <c r="N16" s="143"/>
      <c r="O16" s="143"/>
      <c r="P16" s="143"/>
      <c r="Q16" s="143"/>
      <c r="R16" s="20"/>
      <c r="S16" s="30" t="s">
        <v>32</v>
      </c>
      <c r="T16" s="148" t="s">
        <v>10</v>
      </c>
      <c r="U16" s="148"/>
      <c r="V16" s="148"/>
      <c r="W16" s="148"/>
    </row>
    <row r="17" spans="2:27" ht="25.5" customHeight="1" thickBot="1" x14ac:dyDescent="0.25">
      <c r="B17" s="31" t="s">
        <v>33</v>
      </c>
      <c r="C17" s="149" t="s">
        <v>10</v>
      </c>
      <c r="D17" s="149"/>
      <c r="E17" s="149"/>
      <c r="F17" s="149"/>
      <c r="G17" s="149"/>
      <c r="H17" s="149"/>
      <c r="I17" s="149"/>
      <c r="J17" s="149"/>
      <c r="K17" s="149"/>
      <c r="L17" s="149"/>
      <c r="M17" s="149"/>
      <c r="N17" s="149"/>
      <c r="O17" s="149"/>
      <c r="P17" s="149"/>
      <c r="Q17" s="149"/>
      <c r="R17" s="149"/>
      <c r="S17" s="149"/>
      <c r="T17" s="149"/>
      <c r="U17" s="149"/>
      <c r="V17" s="149"/>
      <c r="W17" s="150"/>
    </row>
    <row r="18" spans="2:27" ht="21.75" customHeight="1" thickTop="1" thickBot="1" x14ac:dyDescent="0.25">
      <c r="B18" s="9" t="s">
        <v>34</v>
      </c>
      <c r="C18" s="10"/>
      <c r="D18" s="10"/>
      <c r="E18" s="10"/>
      <c r="F18" s="10"/>
      <c r="G18" s="10"/>
      <c r="H18" s="11"/>
      <c r="I18" s="11"/>
      <c r="J18" s="11"/>
      <c r="K18" s="11"/>
      <c r="L18" s="11"/>
      <c r="M18" s="11"/>
      <c r="N18" s="11"/>
      <c r="O18" s="11"/>
      <c r="P18" s="11"/>
      <c r="Q18" s="11"/>
      <c r="R18" s="11"/>
      <c r="S18" s="11"/>
      <c r="T18" s="11"/>
      <c r="U18" s="11"/>
      <c r="V18" s="11"/>
      <c r="W18" s="12"/>
    </row>
    <row r="19" spans="2:27" ht="25.5" customHeight="1" thickTop="1" thickBot="1" x14ac:dyDescent="0.25">
      <c r="B19" s="151" t="s">
        <v>35</v>
      </c>
      <c r="C19" s="152"/>
      <c r="D19" s="152"/>
      <c r="E19" s="152"/>
      <c r="F19" s="152"/>
      <c r="G19" s="152"/>
      <c r="H19" s="152"/>
      <c r="I19" s="152"/>
      <c r="J19" s="152"/>
      <c r="K19" s="152"/>
      <c r="L19" s="152"/>
      <c r="M19" s="152"/>
      <c r="N19" s="152"/>
      <c r="O19" s="152"/>
      <c r="P19" s="152"/>
      <c r="Q19" s="152"/>
      <c r="R19" s="152"/>
      <c r="S19" s="152"/>
      <c r="T19" s="153"/>
      <c r="U19" s="154" t="s">
        <v>36</v>
      </c>
      <c r="V19" s="155"/>
      <c r="W19" s="156"/>
    </row>
    <row r="20" spans="2:27" ht="14.25" customHeight="1" x14ac:dyDescent="0.2">
      <c r="B20" s="157" t="s">
        <v>37</v>
      </c>
      <c r="C20" s="158"/>
      <c r="D20" s="158"/>
      <c r="E20" s="158"/>
      <c r="F20" s="158"/>
      <c r="G20" s="158"/>
      <c r="H20" s="158"/>
      <c r="I20" s="158"/>
      <c r="J20" s="158"/>
      <c r="K20" s="158"/>
      <c r="L20" s="158"/>
      <c r="M20" s="158" t="s">
        <v>38</v>
      </c>
      <c r="N20" s="158"/>
      <c r="O20" s="158" t="s">
        <v>39</v>
      </c>
      <c r="P20" s="158"/>
      <c r="Q20" s="158" t="s">
        <v>40</v>
      </c>
      <c r="R20" s="158"/>
      <c r="S20" s="158" t="s">
        <v>41</v>
      </c>
      <c r="T20" s="161" t="s">
        <v>42</v>
      </c>
      <c r="U20" s="163" t="s">
        <v>43</v>
      </c>
      <c r="V20" s="165" t="s">
        <v>44</v>
      </c>
      <c r="W20" s="166" t="s">
        <v>45</v>
      </c>
    </row>
    <row r="21" spans="2:27" ht="27" customHeight="1" thickBot="1" x14ac:dyDescent="0.25">
      <c r="B21" s="159"/>
      <c r="C21" s="160"/>
      <c r="D21" s="160"/>
      <c r="E21" s="160"/>
      <c r="F21" s="160"/>
      <c r="G21" s="160"/>
      <c r="H21" s="160"/>
      <c r="I21" s="160"/>
      <c r="J21" s="160"/>
      <c r="K21" s="160"/>
      <c r="L21" s="160"/>
      <c r="M21" s="160"/>
      <c r="N21" s="160"/>
      <c r="O21" s="160"/>
      <c r="P21" s="160"/>
      <c r="Q21" s="160"/>
      <c r="R21" s="160"/>
      <c r="S21" s="160"/>
      <c r="T21" s="162"/>
      <c r="U21" s="164"/>
      <c r="V21" s="160"/>
      <c r="W21" s="167"/>
      <c r="Z21" s="32" t="s">
        <v>10</v>
      </c>
      <c r="AA21" s="32" t="s">
        <v>46</v>
      </c>
    </row>
    <row r="22" spans="2:27" ht="56.25" customHeight="1" x14ac:dyDescent="0.2">
      <c r="B22" s="168" t="s">
        <v>1004</v>
      </c>
      <c r="C22" s="169"/>
      <c r="D22" s="169"/>
      <c r="E22" s="169"/>
      <c r="F22" s="169"/>
      <c r="G22" s="169"/>
      <c r="H22" s="169"/>
      <c r="I22" s="169"/>
      <c r="J22" s="169"/>
      <c r="K22" s="169"/>
      <c r="L22" s="169"/>
      <c r="M22" s="170" t="s">
        <v>999</v>
      </c>
      <c r="N22" s="170"/>
      <c r="O22" s="170" t="s">
        <v>1003</v>
      </c>
      <c r="P22" s="170"/>
      <c r="Q22" s="171" t="s">
        <v>49</v>
      </c>
      <c r="R22" s="171"/>
      <c r="S22" s="33" t="s">
        <v>1002</v>
      </c>
      <c r="T22" s="33" t="s">
        <v>829</v>
      </c>
      <c r="U22" s="33" t="s">
        <v>1001</v>
      </c>
      <c r="V22" s="33">
        <f t="shared" ref="V22:V33" si="0">+IF(ISERR(U22/T22*100),"N/A",ROUND(U22/T22*100,2))</f>
        <v>96.89</v>
      </c>
      <c r="W22" s="34">
        <f t="shared" ref="W22:W33" si="1">+IF(ISERR(U22/S22*100),"N/A",ROUND(U22/S22*100,2))</f>
        <v>0.45</v>
      </c>
    </row>
    <row r="23" spans="2:27" ht="56.25" customHeight="1" x14ac:dyDescent="0.2">
      <c r="B23" s="168" t="s">
        <v>1000</v>
      </c>
      <c r="C23" s="169"/>
      <c r="D23" s="169"/>
      <c r="E23" s="169"/>
      <c r="F23" s="169"/>
      <c r="G23" s="169"/>
      <c r="H23" s="169"/>
      <c r="I23" s="169"/>
      <c r="J23" s="169"/>
      <c r="K23" s="169"/>
      <c r="L23" s="169"/>
      <c r="M23" s="170" t="s">
        <v>999</v>
      </c>
      <c r="N23" s="170"/>
      <c r="O23" s="170" t="s">
        <v>998</v>
      </c>
      <c r="P23" s="170"/>
      <c r="Q23" s="171" t="s">
        <v>49</v>
      </c>
      <c r="R23" s="171"/>
      <c r="S23" s="33" t="s">
        <v>242</v>
      </c>
      <c r="T23" s="33" t="s">
        <v>50</v>
      </c>
      <c r="U23" s="33" t="s">
        <v>220</v>
      </c>
      <c r="V23" s="33">
        <f t="shared" si="0"/>
        <v>22</v>
      </c>
      <c r="W23" s="34">
        <f t="shared" si="1"/>
        <v>95.65</v>
      </c>
    </row>
    <row r="24" spans="2:27" ht="56.25" customHeight="1" x14ac:dyDescent="0.2">
      <c r="B24" s="168" t="s">
        <v>997</v>
      </c>
      <c r="C24" s="169"/>
      <c r="D24" s="169"/>
      <c r="E24" s="169"/>
      <c r="F24" s="169"/>
      <c r="G24" s="169"/>
      <c r="H24" s="169"/>
      <c r="I24" s="169"/>
      <c r="J24" s="169"/>
      <c r="K24" s="169"/>
      <c r="L24" s="169"/>
      <c r="M24" s="170" t="s">
        <v>995</v>
      </c>
      <c r="N24" s="170"/>
      <c r="O24" s="170" t="s">
        <v>48</v>
      </c>
      <c r="P24" s="170"/>
      <c r="Q24" s="171" t="s">
        <v>237</v>
      </c>
      <c r="R24" s="171"/>
      <c r="S24" s="33" t="s">
        <v>440</v>
      </c>
      <c r="T24" s="33" t="s">
        <v>87</v>
      </c>
      <c r="U24" s="33" t="s">
        <v>87</v>
      </c>
      <c r="V24" s="33" t="str">
        <f t="shared" si="0"/>
        <v>N/A</v>
      </c>
      <c r="W24" s="34" t="str">
        <f t="shared" si="1"/>
        <v>N/A</v>
      </c>
    </row>
    <row r="25" spans="2:27" ht="56.25" customHeight="1" x14ac:dyDescent="0.2">
      <c r="B25" s="168" t="s">
        <v>996</v>
      </c>
      <c r="C25" s="169"/>
      <c r="D25" s="169"/>
      <c r="E25" s="169"/>
      <c r="F25" s="169"/>
      <c r="G25" s="169"/>
      <c r="H25" s="169"/>
      <c r="I25" s="169"/>
      <c r="J25" s="169"/>
      <c r="K25" s="169"/>
      <c r="L25" s="169"/>
      <c r="M25" s="170" t="s">
        <v>995</v>
      </c>
      <c r="N25" s="170"/>
      <c r="O25" s="170" t="s">
        <v>48</v>
      </c>
      <c r="P25" s="170"/>
      <c r="Q25" s="171" t="s">
        <v>49</v>
      </c>
      <c r="R25" s="171"/>
      <c r="S25" s="33" t="s">
        <v>994</v>
      </c>
      <c r="T25" s="33" t="s">
        <v>993</v>
      </c>
      <c r="U25" s="33" t="s">
        <v>992</v>
      </c>
      <c r="V25" s="33">
        <f t="shared" si="0"/>
        <v>69.569999999999993</v>
      </c>
      <c r="W25" s="34">
        <f t="shared" si="1"/>
        <v>57.14</v>
      </c>
    </row>
    <row r="26" spans="2:27" ht="56.25" customHeight="1" x14ac:dyDescent="0.2">
      <c r="B26" s="168" t="s">
        <v>991</v>
      </c>
      <c r="C26" s="169"/>
      <c r="D26" s="169"/>
      <c r="E26" s="169"/>
      <c r="F26" s="169"/>
      <c r="G26" s="169"/>
      <c r="H26" s="169"/>
      <c r="I26" s="169"/>
      <c r="J26" s="169"/>
      <c r="K26" s="169"/>
      <c r="L26" s="169"/>
      <c r="M26" s="170" t="s">
        <v>734</v>
      </c>
      <c r="N26" s="170"/>
      <c r="O26" s="170" t="s">
        <v>48</v>
      </c>
      <c r="P26" s="170"/>
      <c r="Q26" s="171" t="s">
        <v>49</v>
      </c>
      <c r="R26" s="171"/>
      <c r="S26" s="33" t="s">
        <v>230</v>
      </c>
      <c r="T26" s="33" t="s">
        <v>230</v>
      </c>
      <c r="U26" s="33" t="s">
        <v>990</v>
      </c>
      <c r="V26" s="33">
        <f t="shared" si="0"/>
        <v>109.32</v>
      </c>
      <c r="W26" s="34">
        <f t="shared" si="1"/>
        <v>109.32</v>
      </c>
    </row>
    <row r="27" spans="2:27" ht="56.25" customHeight="1" x14ac:dyDescent="0.2">
      <c r="B27" s="168" t="s">
        <v>989</v>
      </c>
      <c r="C27" s="169"/>
      <c r="D27" s="169"/>
      <c r="E27" s="169"/>
      <c r="F27" s="169"/>
      <c r="G27" s="169"/>
      <c r="H27" s="169"/>
      <c r="I27" s="169"/>
      <c r="J27" s="169"/>
      <c r="K27" s="169"/>
      <c r="L27" s="169"/>
      <c r="M27" s="170" t="s">
        <v>856</v>
      </c>
      <c r="N27" s="170"/>
      <c r="O27" s="170" t="s">
        <v>48</v>
      </c>
      <c r="P27" s="170"/>
      <c r="Q27" s="171" t="s">
        <v>49</v>
      </c>
      <c r="R27" s="171"/>
      <c r="S27" s="33" t="s">
        <v>988</v>
      </c>
      <c r="T27" s="33" t="s">
        <v>988</v>
      </c>
      <c r="U27" s="33" t="s">
        <v>987</v>
      </c>
      <c r="V27" s="33">
        <f t="shared" si="0"/>
        <v>121.58</v>
      </c>
      <c r="W27" s="34">
        <f t="shared" si="1"/>
        <v>121.58</v>
      </c>
    </row>
    <row r="28" spans="2:27" ht="56.25" customHeight="1" x14ac:dyDescent="0.2">
      <c r="B28" s="168" t="s">
        <v>986</v>
      </c>
      <c r="C28" s="169"/>
      <c r="D28" s="169"/>
      <c r="E28" s="169"/>
      <c r="F28" s="169"/>
      <c r="G28" s="169"/>
      <c r="H28" s="169"/>
      <c r="I28" s="169"/>
      <c r="J28" s="169"/>
      <c r="K28" s="169"/>
      <c r="L28" s="169"/>
      <c r="M28" s="170" t="s">
        <v>856</v>
      </c>
      <c r="N28" s="170"/>
      <c r="O28" s="170" t="s">
        <v>48</v>
      </c>
      <c r="P28" s="170"/>
      <c r="Q28" s="171" t="s">
        <v>49</v>
      </c>
      <c r="R28" s="171"/>
      <c r="S28" s="33" t="s">
        <v>512</v>
      </c>
      <c r="T28" s="33" t="s">
        <v>512</v>
      </c>
      <c r="U28" s="33" t="s">
        <v>985</v>
      </c>
      <c r="V28" s="33">
        <f t="shared" si="0"/>
        <v>91.23</v>
      </c>
      <c r="W28" s="34">
        <f t="shared" si="1"/>
        <v>91.23</v>
      </c>
    </row>
    <row r="29" spans="2:27" ht="56.25" customHeight="1" x14ac:dyDescent="0.2">
      <c r="B29" s="168" t="s">
        <v>984</v>
      </c>
      <c r="C29" s="169"/>
      <c r="D29" s="169"/>
      <c r="E29" s="169"/>
      <c r="F29" s="169"/>
      <c r="G29" s="169"/>
      <c r="H29" s="169"/>
      <c r="I29" s="169"/>
      <c r="J29" s="169"/>
      <c r="K29" s="169"/>
      <c r="L29" s="169"/>
      <c r="M29" s="170" t="s">
        <v>856</v>
      </c>
      <c r="N29" s="170"/>
      <c r="O29" s="170" t="s">
        <v>48</v>
      </c>
      <c r="P29" s="170"/>
      <c r="Q29" s="171" t="s">
        <v>49</v>
      </c>
      <c r="R29" s="171"/>
      <c r="S29" s="33" t="s">
        <v>983</v>
      </c>
      <c r="T29" s="33" t="s">
        <v>983</v>
      </c>
      <c r="U29" s="33" t="s">
        <v>596</v>
      </c>
      <c r="V29" s="33">
        <f t="shared" si="0"/>
        <v>99.29</v>
      </c>
      <c r="W29" s="34">
        <f t="shared" si="1"/>
        <v>99.29</v>
      </c>
    </row>
    <row r="30" spans="2:27" ht="56.25" customHeight="1" x14ac:dyDescent="0.2">
      <c r="B30" s="168" t="s">
        <v>982</v>
      </c>
      <c r="C30" s="169"/>
      <c r="D30" s="169"/>
      <c r="E30" s="169"/>
      <c r="F30" s="169"/>
      <c r="G30" s="169"/>
      <c r="H30" s="169"/>
      <c r="I30" s="169"/>
      <c r="J30" s="169"/>
      <c r="K30" s="169"/>
      <c r="L30" s="169"/>
      <c r="M30" s="170" t="s">
        <v>856</v>
      </c>
      <c r="N30" s="170"/>
      <c r="O30" s="170" t="s">
        <v>48</v>
      </c>
      <c r="P30" s="170"/>
      <c r="Q30" s="171" t="s">
        <v>49</v>
      </c>
      <c r="R30" s="171"/>
      <c r="S30" s="33" t="s">
        <v>981</v>
      </c>
      <c r="T30" s="33" t="s">
        <v>981</v>
      </c>
      <c r="U30" s="33" t="s">
        <v>980</v>
      </c>
      <c r="V30" s="33">
        <f t="shared" si="0"/>
        <v>116.76</v>
      </c>
      <c r="W30" s="34">
        <f t="shared" si="1"/>
        <v>116.76</v>
      </c>
    </row>
    <row r="31" spans="2:27" ht="56.25" customHeight="1" x14ac:dyDescent="0.2">
      <c r="B31" s="168" t="s">
        <v>979</v>
      </c>
      <c r="C31" s="169"/>
      <c r="D31" s="169"/>
      <c r="E31" s="169"/>
      <c r="F31" s="169"/>
      <c r="G31" s="169"/>
      <c r="H31" s="169"/>
      <c r="I31" s="169"/>
      <c r="J31" s="169"/>
      <c r="K31" s="169"/>
      <c r="L31" s="169"/>
      <c r="M31" s="170" t="s">
        <v>856</v>
      </c>
      <c r="N31" s="170"/>
      <c r="O31" s="170" t="s">
        <v>48</v>
      </c>
      <c r="P31" s="170"/>
      <c r="Q31" s="171" t="s">
        <v>49</v>
      </c>
      <c r="R31" s="171"/>
      <c r="S31" s="33" t="s">
        <v>978</v>
      </c>
      <c r="T31" s="33" t="s">
        <v>977</v>
      </c>
      <c r="U31" s="33" t="s">
        <v>976</v>
      </c>
      <c r="V31" s="33">
        <f t="shared" si="0"/>
        <v>104.72</v>
      </c>
      <c r="W31" s="34">
        <f t="shared" si="1"/>
        <v>103.84</v>
      </c>
    </row>
    <row r="32" spans="2:27" ht="56.25" customHeight="1" x14ac:dyDescent="0.2">
      <c r="B32" s="168" t="s">
        <v>975</v>
      </c>
      <c r="C32" s="169"/>
      <c r="D32" s="169"/>
      <c r="E32" s="169"/>
      <c r="F32" s="169"/>
      <c r="G32" s="169"/>
      <c r="H32" s="169"/>
      <c r="I32" s="169"/>
      <c r="J32" s="169"/>
      <c r="K32" s="169"/>
      <c r="L32" s="169"/>
      <c r="M32" s="170" t="s">
        <v>856</v>
      </c>
      <c r="N32" s="170"/>
      <c r="O32" s="170" t="s">
        <v>48</v>
      </c>
      <c r="P32" s="170"/>
      <c r="Q32" s="171" t="s">
        <v>49</v>
      </c>
      <c r="R32" s="171"/>
      <c r="S32" s="33" t="s">
        <v>974</v>
      </c>
      <c r="T32" s="33" t="s">
        <v>973</v>
      </c>
      <c r="U32" s="33" t="s">
        <v>972</v>
      </c>
      <c r="V32" s="33">
        <f t="shared" si="0"/>
        <v>127.68</v>
      </c>
      <c r="W32" s="34">
        <f t="shared" si="1"/>
        <v>128</v>
      </c>
    </row>
    <row r="33" spans="2:25" ht="56.25" customHeight="1" thickBot="1" x14ac:dyDescent="0.25">
      <c r="B33" s="168" t="s">
        <v>971</v>
      </c>
      <c r="C33" s="169"/>
      <c r="D33" s="169"/>
      <c r="E33" s="169"/>
      <c r="F33" s="169"/>
      <c r="G33" s="169"/>
      <c r="H33" s="169"/>
      <c r="I33" s="169"/>
      <c r="J33" s="169"/>
      <c r="K33" s="169"/>
      <c r="L33" s="169"/>
      <c r="M33" s="170" t="s">
        <v>730</v>
      </c>
      <c r="N33" s="170"/>
      <c r="O33" s="170" t="s">
        <v>48</v>
      </c>
      <c r="P33" s="170"/>
      <c r="Q33" s="171" t="s">
        <v>49</v>
      </c>
      <c r="R33" s="171"/>
      <c r="S33" s="33" t="s">
        <v>970</v>
      </c>
      <c r="T33" s="33" t="s">
        <v>970</v>
      </c>
      <c r="U33" s="33" t="s">
        <v>969</v>
      </c>
      <c r="V33" s="33">
        <f t="shared" si="0"/>
        <v>85.71</v>
      </c>
      <c r="W33" s="34">
        <f t="shared" si="1"/>
        <v>85.71</v>
      </c>
    </row>
    <row r="34" spans="2:25" ht="21.75" customHeight="1" thickTop="1" thickBot="1" x14ac:dyDescent="0.25">
      <c r="B34" s="9" t="s">
        <v>63</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x14ac:dyDescent="0.25">
      <c r="B35" s="181" t="s">
        <v>2098</v>
      </c>
      <c r="C35" s="182"/>
      <c r="D35" s="182"/>
      <c r="E35" s="182"/>
      <c r="F35" s="182"/>
      <c r="G35" s="182"/>
      <c r="H35" s="182"/>
      <c r="I35" s="182"/>
      <c r="J35" s="182"/>
      <c r="K35" s="182"/>
      <c r="L35" s="182"/>
      <c r="M35" s="182"/>
      <c r="N35" s="182"/>
      <c r="O35" s="182"/>
      <c r="P35" s="182"/>
      <c r="Q35" s="183"/>
      <c r="R35" s="36" t="s">
        <v>41</v>
      </c>
      <c r="S35" s="155" t="s">
        <v>42</v>
      </c>
      <c r="T35" s="155"/>
      <c r="U35" s="37" t="s">
        <v>64</v>
      </c>
      <c r="V35" s="154" t="s">
        <v>65</v>
      </c>
      <c r="W35" s="156"/>
    </row>
    <row r="36" spans="2:25" ht="30.75" customHeight="1" thickBot="1" x14ac:dyDescent="0.25">
      <c r="B36" s="184"/>
      <c r="C36" s="185"/>
      <c r="D36" s="185"/>
      <c r="E36" s="185"/>
      <c r="F36" s="185"/>
      <c r="G36" s="185"/>
      <c r="H36" s="185"/>
      <c r="I36" s="185"/>
      <c r="J36" s="185"/>
      <c r="K36" s="185"/>
      <c r="L36" s="185"/>
      <c r="M36" s="185"/>
      <c r="N36" s="185"/>
      <c r="O36" s="185"/>
      <c r="P36" s="185"/>
      <c r="Q36" s="186"/>
      <c r="R36" s="38" t="s">
        <v>66</v>
      </c>
      <c r="S36" s="38" t="s">
        <v>66</v>
      </c>
      <c r="T36" s="38" t="s">
        <v>48</v>
      </c>
      <c r="U36" s="38" t="s">
        <v>66</v>
      </c>
      <c r="V36" s="38" t="s">
        <v>67</v>
      </c>
      <c r="W36" s="39" t="s">
        <v>68</v>
      </c>
      <c r="Y36" s="35"/>
    </row>
    <row r="37" spans="2:25" ht="23.25" customHeight="1" thickBot="1" x14ac:dyDescent="0.25">
      <c r="B37" s="187" t="s">
        <v>69</v>
      </c>
      <c r="C37" s="188"/>
      <c r="D37" s="188"/>
      <c r="E37" s="40" t="s">
        <v>967</v>
      </c>
      <c r="F37" s="40"/>
      <c r="G37" s="40"/>
      <c r="H37" s="41"/>
      <c r="I37" s="41"/>
      <c r="J37" s="41"/>
      <c r="K37" s="41"/>
      <c r="L37" s="41"/>
      <c r="M37" s="41"/>
      <c r="N37" s="41"/>
      <c r="O37" s="41"/>
      <c r="P37" s="42"/>
      <c r="Q37" s="42"/>
      <c r="R37" s="43" t="s">
        <v>968</v>
      </c>
      <c r="S37" s="44" t="s">
        <v>10</v>
      </c>
      <c r="T37" s="42"/>
      <c r="U37" s="44" t="s">
        <v>964</v>
      </c>
      <c r="V37" s="42"/>
      <c r="W37" s="45">
        <f t="shared" ref="W37:W46" si="2">+IF(ISERR(U37/R37*100),"N/A",ROUND(U37/R37*100,2))</f>
        <v>16.420000000000002</v>
      </c>
    </row>
    <row r="38" spans="2:25" ht="26.25" customHeight="1" x14ac:dyDescent="0.2">
      <c r="B38" s="189" t="s">
        <v>73</v>
      </c>
      <c r="C38" s="190"/>
      <c r="D38" s="190"/>
      <c r="E38" s="46" t="s">
        <v>967</v>
      </c>
      <c r="F38" s="46"/>
      <c r="G38" s="46"/>
      <c r="H38" s="47"/>
      <c r="I38" s="47"/>
      <c r="J38" s="47"/>
      <c r="K38" s="47"/>
      <c r="L38" s="47"/>
      <c r="M38" s="47"/>
      <c r="N38" s="47"/>
      <c r="O38" s="47"/>
      <c r="P38" s="48"/>
      <c r="Q38" s="48"/>
      <c r="R38" s="49" t="s">
        <v>966</v>
      </c>
      <c r="S38" s="50" t="s">
        <v>965</v>
      </c>
      <c r="T38" s="50">
        <f>+IF(ISERR(S38/R38*100),"N/A",ROUND(S38/R38*100,2))</f>
        <v>19.96</v>
      </c>
      <c r="U38" s="50" t="s">
        <v>964</v>
      </c>
      <c r="V38" s="50">
        <f>+IF(ISERR(U38/S38*100),"N/A",ROUND(U38/S38*100,2))</f>
        <v>92.13</v>
      </c>
      <c r="W38" s="51">
        <f t="shared" si="2"/>
        <v>18.39</v>
      </c>
    </row>
    <row r="39" spans="2:25" ht="23.25" customHeight="1" thickBot="1" x14ac:dyDescent="0.25">
      <c r="B39" s="187" t="s">
        <v>69</v>
      </c>
      <c r="C39" s="188"/>
      <c r="D39" s="188"/>
      <c r="E39" s="40" t="s">
        <v>962</v>
      </c>
      <c r="F39" s="40"/>
      <c r="G39" s="40"/>
      <c r="H39" s="41"/>
      <c r="I39" s="41"/>
      <c r="J39" s="41"/>
      <c r="K39" s="41"/>
      <c r="L39" s="41"/>
      <c r="M39" s="41"/>
      <c r="N39" s="41"/>
      <c r="O39" s="41"/>
      <c r="P39" s="42"/>
      <c r="Q39" s="42"/>
      <c r="R39" s="43" t="s">
        <v>963</v>
      </c>
      <c r="S39" s="44" t="s">
        <v>10</v>
      </c>
      <c r="T39" s="42"/>
      <c r="U39" s="44" t="s">
        <v>961</v>
      </c>
      <c r="V39" s="42"/>
      <c r="W39" s="45">
        <f t="shared" si="2"/>
        <v>316.67</v>
      </c>
    </row>
    <row r="40" spans="2:25" ht="26.25" customHeight="1" x14ac:dyDescent="0.2">
      <c r="B40" s="189" t="s">
        <v>73</v>
      </c>
      <c r="C40" s="190"/>
      <c r="D40" s="190"/>
      <c r="E40" s="46" t="s">
        <v>962</v>
      </c>
      <c r="F40" s="46"/>
      <c r="G40" s="46"/>
      <c r="H40" s="47"/>
      <c r="I40" s="47"/>
      <c r="J40" s="47"/>
      <c r="K40" s="47"/>
      <c r="L40" s="47"/>
      <c r="M40" s="47"/>
      <c r="N40" s="47"/>
      <c r="O40" s="47"/>
      <c r="P40" s="48"/>
      <c r="Q40" s="48"/>
      <c r="R40" s="49" t="s">
        <v>961</v>
      </c>
      <c r="S40" s="50" t="s">
        <v>961</v>
      </c>
      <c r="T40" s="50">
        <f>+IF(ISERR(S40/R40*100),"N/A",ROUND(S40/R40*100,2))</f>
        <v>100</v>
      </c>
      <c r="U40" s="50" t="s">
        <v>961</v>
      </c>
      <c r="V40" s="50">
        <f>+IF(ISERR(U40/S40*100),"N/A",ROUND(U40/S40*100,2))</f>
        <v>100</v>
      </c>
      <c r="W40" s="51">
        <f t="shared" si="2"/>
        <v>100</v>
      </c>
    </row>
    <row r="41" spans="2:25" ht="23.25" customHeight="1" thickBot="1" x14ac:dyDescent="0.25">
      <c r="B41" s="187" t="s">
        <v>69</v>
      </c>
      <c r="C41" s="188"/>
      <c r="D41" s="188"/>
      <c r="E41" s="40" t="s">
        <v>717</v>
      </c>
      <c r="F41" s="40"/>
      <c r="G41" s="40"/>
      <c r="H41" s="41"/>
      <c r="I41" s="41"/>
      <c r="J41" s="41"/>
      <c r="K41" s="41"/>
      <c r="L41" s="41"/>
      <c r="M41" s="41"/>
      <c r="N41" s="41"/>
      <c r="O41" s="41"/>
      <c r="P41" s="42"/>
      <c r="Q41" s="42"/>
      <c r="R41" s="43" t="s">
        <v>960</v>
      </c>
      <c r="S41" s="44" t="s">
        <v>10</v>
      </c>
      <c r="T41" s="42"/>
      <c r="U41" s="44" t="s">
        <v>395</v>
      </c>
      <c r="V41" s="42"/>
      <c r="W41" s="45">
        <f t="shared" si="2"/>
        <v>35.64</v>
      </c>
    </row>
    <row r="42" spans="2:25" ht="26.25" customHeight="1" x14ac:dyDescent="0.2">
      <c r="B42" s="189" t="s">
        <v>73</v>
      </c>
      <c r="C42" s="190"/>
      <c r="D42" s="190"/>
      <c r="E42" s="46" t="s">
        <v>717</v>
      </c>
      <c r="F42" s="46"/>
      <c r="G42" s="46"/>
      <c r="H42" s="47"/>
      <c r="I42" s="47"/>
      <c r="J42" s="47"/>
      <c r="K42" s="47"/>
      <c r="L42" s="47"/>
      <c r="M42" s="47"/>
      <c r="N42" s="47"/>
      <c r="O42" s="47"/>
      <c r="P42" s="48"/>
      <c r="Q42" s="48"/>
      <c r="R42" s="49" t="s">
        <v>959</v>
      </c>
      <c r="S42" s="50" t="s">
        <v>395</v>
      </c>
      <c r="T42" s="50">
        <f>+IF(ISERR(S42/R42*100),"N/A",ROUND(S42/R42*100,2))</f>
        <v>39.56</v>
      </c>
      <c r="U42" s="50" t="s">
        <v>395</v>
      </c>
      <c r="V42" s="50">
        <f>+IF(ISERR(U42/S42*100),"N/A",ROUND(U42/S42*100,2))</f>
        <v>100</v>
      </c>
      <c r="W42" s="51">
        <f t="shared" si="2"/>
        <v>39.56</v>
      </c>
    </row>
    <row r="43" spans="2:25" ht="23.25" customHeight="1" thickBot="1" x14ac:dyDescent="0.25">
      <c r="B43" s="187" t="s">
        <v>69</v>
      </c>
      <c r="C43" s="188"/>
      <c r="D43" s="188"/>
      <c r="E43" s="40" t="s">
        <v>813</v>
      </c>
      <c r="F43" s="40"/>
      <c r="G43" s="40"/>
      <c r="H43" s="41"/>
      <c r="I43" s="41"/>
      <c r="J43" s="41"/>
      <c r="K43" s="41"/>
      <c r="L43" s="41"/>
      <c r="M43" s="41"/>
      <c r="N43" s="41"/>
      <c r="O43" s="41"/>
      <c r="P43" s="42"/>
      <c r="Q43" s="42"/>
      <c r="R43" s="43" t="s">
        <v>958</v>
      </c>
      <c r="S43" s="44" t="s">
        <v>10</v>
      </c>
      <c r="T43" s="42"/>
      <c r="U43" s="44" t="s">
        <v>955</v>
      </c>
      <c r="V43" s="42"/>
      <c r="W43" s="45">
        <f t="shared" si="2"/>
        <v>49.43</v>
      </c>
    </row>
    <row r="44" spans="2:25" ht="26.25" customHeight="1" x14ac:dyDescent="0.2">
      <c r="B44" s="189" t="s">
        <v>73</v>
      </c>
      <c r="C44" s="190"/>
      <c r="D44" s="190"/>
      <c r="E44" s="46" t="s">
        <v>813</v>
      </c>
      <c r="F44" s="46"/>
      <c r="G44" s="46"/>
      <c r="H44" s="47"/>
      <c r="I44" s="47"/>
      <c r="J44" s="47"/>
      <c r="K44" s="47"/>
      <c r="L44" s="47"/>
      <c r="M44" s="47"/>
      <c r="N44" s="47"/>
      <c r="O44" s="47"/>
      <c r="P44" s="48"/>
      <c r="Q44" s="48"/>
      <c r="R44" s="49" t="s">
        <v>957</v>
      </c>
      <c r="S44" s="50" t="s">
        <v>956</v>
      </c>
      <c r="T44" s="50">
        <f>+IF(ISERR(S44/R44*100),"N/A",ROUND(S44/R44*100,2))</f>
        <v>84.28</v>
      </c>
      <c r="U44" s="50" t="s">
        <v>955</v>
      </c>
      <c r="V44" s="50">
        <f>+IF(ISERR(U44/S44*100),"N/A",ROUND(U44/S44*100,2))</f>
        <v>97.74</v>
      </c>
      <c r="W44" s="51">
        <f t="shared" si="2"/>
        <v>82.37</v>
      </c>
    </row>
    <row r="45" spans="2:25" ht="23.25" customHeight="1" thickBot="1" x14ac:dyDescent="0.25">
      <c r="B45" s="187" t="s">
        <v>69</v>
      </c>
      <c r="C45" s="188"/>
      <c r="D45" s="188"/>
      <c r="E45" s="40" t="s">
        <v>712</v>
      </c>
      <c r="F45" s="40"/>
      <c r="G45" s="40"/>
      <c r="H45" s="41"/>
      <c r="I45" s="41"/>
      <c r="J45" s="41"/>
      <c r="K45" s="41"/>
      <c r="L45" s="41"/>
      <c r="M45" s="41"/>
      <c r="N45" s="41"/>
      <c r="O45" s="41"/>
      <c r="P45" s="42"/>
      <c r="Q45" s="42"/>
      <c r="R45" s="43" t="s">
        <v>954</v>
      </c>
      <c r="S45" s="44" t="s">
        <v>10</v>
      </c>
      <c r="T45" s="42"/>
      <c r="U45" s="44" t="s">
        <v>952</v>
      </c>
      <c r="V45" s="42"/>
      <c r="W45" s="45">
        <f t="shared" si="2"/>
        <v>51.91</v>
      </c>
    </row>
    <row r="46" spans="2:25" ht="26.25" customHeight="1" thickBot="1" x14ac:dyDescent="0.25">
      <c r="B46" s="189" t="s">
        <v>73</v>
      </c>
      <c r="C46" s="190"/>
      <c r="D46" s="190"/>
      <c r="E46" s="46" t="s">
        <v>712</v>
      </c>
      <c r="F46" s="46"/>
      <c r="G46" s="46"/>
      <c r="H46" s="47"/>
      <c r="I46" s="47"/>
      <c r="J46" s="47"/>
      <c r="K46" s="47"/>
      <c r="L46" s="47"/>
      <c r="M46" s="47"/>
      <c r="N46" s="47"/>
      <c r="O46" s="47"/>
      <c r="P46" s="48"/>
      <c r="Q46" s="48"/>
      <c r="R46" s="49" t="s">
        <v>953</v>
      </c>
      <c r="S46" s="50" t="s">
        <v>952</v>
      </c>
      <c r="T46" s="50">
        <f>+IF(ISERR(S46/R46*100),"N/A",ROUND(S46/R46*100,2))</f>
        <v>43.87</v>
      </c>
      <c r="U46" s="50" t="s">
        <v>952</v>
      </c>
      <c r="V46" s="50">
        <f>+IF(ISERR(U46/S46*100),"N/A",ROUND(U46/S46*100,2))</f>
        <v>100</v>
      </c>
      <c r="W46" s="51">
        <f t="shared" si="2"/>
        <v>43.87</v>
      </c>
    </row>
    <row r="47" spans="2:25" ht="22.5" customHeight="1" thickTop="1" thickBot="1" x14ac:dyDescent="0.25">
      <c r="B47" s="9" t="s">
        <v>76</v>
      </c>
      <c r="C47" s="10"/>
      <c r="D47" s="10"/>
      <c r="E47" s="10"/>
      <c r="F47" s="10"/>
      <c r="G47" s="10"/>
      <c r="H47" s="11"/>
      <c r="I47" s="11"/>
      <c r="J47" s="11"/>
      <c r="K47" s="11"/>
      <c r="L47" s="11"/>
      <c r="M47" s="11"/>
      <c r="N47" s="11"/>
      <c r="O47" s="11"/>
      <c r="P47" s="11"/>
      <c r="Q47" s="11"/>
      <c r="R47" s="11"/>
      <c r="S47" s="11"/>
      <c r="T47" s="11"/>
      <c r="U47" s="11"/>
      <c r="V47" s="11"/>
      <c r="W47" s="12"/>
    </row>
    <row r="48" spans="2:25" ht="37.5" customHeight="1" thickTop="1" x14ac:dyDescent="0.2">
      <c r="B48" s="172" t="s">
        <v>2258</v>
      </c>
      <c r="C48" s="173"/>
      <c r="D48" s="173"/>
      <c r="E48" s="173"/>
      <c r="F48" s="173"/>
      <c r="G48" s="173"/>
      <c r="H48" s="173"/>
      <c r="I48" s="173"/>
      <c r="J48" s="173"/>
      <c r="K48" s="173"/>
      <c r="L48" s="173"/>
      <c r="M48" s="173"/>
      <c r="N48" s="173"/>
      <c r="O48" s="173"/>
      <c r="P48" s="173"/>
      <c r="Q48" s="173"/>
      <c r="R48" s="173"/>
      <c r="S48" s="173"/>
      <c r="T48" s="173"/>
      <c r="U48" s="173"/>
      <c r="V48" s="173"/>
      <c r="W48" s="174"/>
    </row>
    <row r="49" spans="2:23" ht="333.75" customHeight="1" thickBot="1" x14ac:dyDescent="0.25">
      <c r="B49" s="175"/>
      <c r="C49" s="176"/>
      <c r="D49" s="176"/>
      <c r="E49" s="176"/>
      <c r="F49" s="176"/>
      <c r="G49" s="176"/>
      <c r="H49" s="176"/>
      <c r="I49" s="176"/>
      <c r="J49" s="176"/>
      <c r="K49" s="176"/>
      <c r="L49" s="176"/>
      <c r="M49" s="176"/>
      <c r="N49" s="176"/>
      <c r="O49" s="176"/>
      <c r="P49" s="176"/>
      <c r="Q49" s="176"/>
      <c r="R49" s="176"/>
      <c r="S49" s="176"/>
      <c r="T49" s="176"/>
      <c r="U49" s="176"/>
      <c r="V49" s="176"/>
      <c r="W49" s="177"/>
    </row>
    <row r="50" spans="2:23" ht="37.5" customHeight="1" thickTop="1" x14ac:dyDescent="0.2">
      <c r="B50" s="172" t="s">
        <v>2259</v>
      </c>
      <c r="C50" s="173"/>
      <c r="D50" s="173"/>
      <c r="E50" s="173"/>
      <c r="F50" s="173"/>
      <c r="G50" s="173"/>
      <c r="H50" s="173"/>
      <c r="I50" s="173"/>
      <c r="J50" s="173"/>
      <c r="K50" s="173"/>
      <c r="L50" s="173"/>
      <c r="M50" s="173"/>
      <c r="N50" s="173"/>
      <c r="O50" s="173"/>
      <c r="P50" s="173"/>
      <c r="Q50" s="173"/>
      <c r="R50" s="173"/>
      <c r="S50" s="173"/>
      <c r="T50" s="173"/>
      <c r="U50" s="173"/>
      <c r="V50" s="173"/>
      <c r="W50" s="174"/>
    </row>
    <row r="51" spans="2:23" ht="284.25" customHeight="1" thickBot="1" x14ac:dyDescent="0.25">
      <c r="B51" s="175"/>
      <c r="C51" s="176"/>
      <c r="D51" s="176"/>
      <c r="E51" s="176"/>
      <c r="F51" s="176"/>
      <c r="G51" s="176"/>
      <c r="H51" s="176"/>
      <c r="I51" s="176"/>
      <c r="J51" s="176"/>
      <c r="K51" s="176"/>
      <c r="L51" s="176"/>
      <c r="M51" s="176"/>
      <c r="N51" s="176"/>
      <c r="O51" s="176"/>
      <c r="P51" s="176"/>
      <c r="Q51" s="176"/>
      <c r="R51" s="176"/>
      <c r="S51" s="176"/>
      <c r="T51" s="176"/>
      <c r="U51" s="176"/>
      <c r="V51" s="176"/>
      <c r="W51" s="177"/>
    </row>
    <row r="52" spans="2:23" ht="37.5" customHeight="1" thickTop="1" x14ac:dyDescent="0.2">
      <c r="B52" s="172" t="s">
        <v>2260</v>
      </c>
      <c r="C52" s="173"/>
      <c r="D52" s="173"/>
      <c r="E52" s="173"/>
      <c r="F52" s="173"/>
      <c r="G52" s="173"/>
      <c r="H52" s="173"/>
      <c r="I52" s="173"/>
      <c r="J52" s="173"/>
      <c r="K52" s="173"/>
      <c r="L52" s="173"/>
      <c r="M52" s="173"/>
      <c r="N52" s="173"/>
      <c r="O52" s="173"/>
      <c r="P52" s="173"/>
      <c r="Q52" s="173"/>
      <c r="R52" s="173"/>
      <c r="S52" s="173"/>
      <c r="T52" s="173"/>
      <c r="U52" s="173"/>
      <c r="V52" s="173"/>
      <c r="W52" s="174"/>
    </row>
    <row r="53" spans="2:23" ht="297" customHeight="1" thickBot="1" x14ac:dyDescent="0.25">
      <c r="B53" s="178"/>
      <c r="C53" s="179"/>
      <c r="D53" s="179"/>
      <c r="E53" s="179"/>
      <c r="F53" s="179"/>
      <c r="G53" s="179"/>
      <c r="H53" s="179"/>
      <c r="I53" s="179"/>
      <c r="J53" s="179"/>
      <c r="K53" s="179"/>
      <c r="L53" s="179"/>
      <c r="M53" s="179"/>
      <c r="N53" s="179"/>
      <c r="O53" s="179"/>
      <c r="P53" s="179"/>
      <c r="Q53" s="179"/>
      <c r="R53" s="179"/>
      <c r="S53" s="179"/>
      <c r="T53" s="179"/>
      <c r="U53" s="179"/>
      <c r="V53" s="179"/>
      <c r="W53" s="180"/>
    </row>
  </sheetData>
  <mergeCells count="10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C10:W10"/>
    <mergeCell ref="C11:W11"/>
    <mergeCell ref="B14:I14"/>
    <mergeCell ref="K14:Q14"/>
    <mergeCell ref="S14:W14"/>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B22:L22"/>
    <mergeCell ref="M22:N22"/>
    <mergeCell ref="O22:P22"/>
    <mergeCell ref="Q22:R22"/>
    <mergeCell ref="B20:L21"/>
    <mergeCell ref="M20:N21"/>
    <mergeCell ref="O20:P21"/>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5:Q36"/>
    <mergeCell ref="S35:T35"/>
    <mergeCell ref="V35:W35"/>
    <mergeCell ref="B37:D37"/>
    <mergeCell ref="B38:D38"/>
    <mergeCell ref="B39:D39"/>
    <mergeCell ref="B40:D40"/>
    <mergeCell ref="B41:D41"/>
    <mergeCell ref="B50:W51"/>
    <mergeCell ref="B52:W53"/>
    <mergeCell ref="B42:D42"/>
    <mergeCell ref="B43:D43"/>
    <mergeCell ref="B44:D44"/>
    <mergeCell ref="B45:D45"/>
    <mergeCell ref="B46:D46"/>
    <mergeCell ref="B48:W4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1022</v>
      </c>
      <c r="M4" s="137" t="s">
        <v>1021</v>
      </c>
      <c r="N4" s="137"/>
      <c r="O4" s="137"/>
      <c r="P4" s="137"/>
      <c r="Q4" s="138"/>
      <c r="R4" s="17"/>
      <c r="S4" s="139" t="s">
        <v>2099</v>
      </c>
      <c r="T4" s="140"/>
      <c r="U4" s="140"/>
      <c r="V4" s="141" t="s">
        <v>1020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919</v>
      </c>
      <c r="D6" s="143" t="s">
        <v>925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547</v>
      </c>
      <c r="K8" s="24" t="s">
        <v>19</v>
      </c>
      <c r="L8" s="24" t="s">
        <v>1019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1018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921</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1017</v>
      </c>
      <c r="C21" s="169"/>
      <c r="D21" s="169"/>
      <c r="E21" s="169"/>
      <c r="F21" s="169"/>
      <c r="G21" s="169"/>
      <c r="H21" s="169"/>
      <c r="I21" s="169"/>
      <c r="J21" s="169"/>
      <c r="K21" s="169"/>
      <c r="L21" s="169"/>
      <c r="M21" s="170" t="s">
        <v>919</v>
      </c>
      <c r="N21" s="170"/>
      <c r="O21" s="170" t="s">
        <v>48</v>
      </c>
      <c r="P21" s="170"/>
      <c r="Q21" s="171" t="s">
        <v>68</v>
      </c>
      <c r="R21" s="171"/>
      <c r="S21" s="33" t="s">
        <v>50</v>
      </c>
      <c r="T21" s="33" t="s">
        <v>87</v>
      </c>
      <c r="U21" s="33" t="s">
        <v>87</v>
      </c>
      <c r="V21" s="33" t="str">
        <f>+IF(ISERR(U21/T21*100),"N/A",ROUND(U21/T21*100,2))</f>
        <v>N/A</v>
      </c>
      <c r="W21" s="34" t="str">
        <f>+IF(ISERR(U21/S21*100),"N/A",ROUND(U21/S21*100,2))</f>
        <v>N/A</v>
      </c>
    </row>
    <row r="22" spans="2:27" ht="56.25" customHeight="1" thickBot="1" x14ac:dyDescent="0.25">
      <c r="B22" s="168" t="s">
        <v>1016</v>
      </c>
      <c r="C22" s="169"/>
      <c r="D22" s="169"/>
      <c r="E22" s="169"/>
      <c r="F22" s="169"/>
      <c r="G22" s="169"/>
      <c r="H22" s="169"/>
      <c r="I22" s="169"/>
      <c r="J22" s="169"/>
      <c r="K22" s="169"/>
      <c r="L22" s="169"/>
      <c r="M22" s="170" t="s">
        <v>919</v>
      </c>
      <c r="N22" s="170"/>
      <c r="O22" s="170" t="s">
        <v>48</v>
      </c>
      <c r="P22" s="170"/>
      <c r="Q22" s="171" t="s">
        <v>68</v>
      </c>
      <c r="R22" s="171"/>
      <c r="S22" s="33" t="s">
        <v>50</v>
      </c>
      <c r="T22" s="33" t="s">
        <v>87</v>
      </c>
      <c r="U22" s="33" t="s">
        <v>87</v>
      </c>
      <c r="V22" s="33" t="str">
        <f>+IF(ISERR(U22/T22*100),"N/A",ROUND(U22/T22*100,2))</f>
        <v>N/A</v>
      </c>
      <c r="W22" s="34" t="str">
        <f>+IF(ISERR(U22/S22*100),"N/A",ROUND(U22/S22*100,2))</f>
        <v>N/A</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918</v>
      </c>
      <c r="F26" s="40"/>
      <c r="G26" s="40"/>
      <c r="H26" s="41"/>
      <c r="I26" s="41"/>
      <c r="J26" s="41"/>
      <c r="K26" s="41"/>
      <c r="L26" s="41"/>
      <c r="M26" s="41"/>
      <c r="N26" s="41"/>
      <c r="O26" s="41"/>
      <c r="P26" s="42"/>
      <c r="Q26" s="42"/>
      <c r="R26" s="43" t="s">
        <v>1015</v>
      </c>
      <c r="S26" s="44" t="s">
        <v>10</v>
      </c>
      <c r="T26" s="42"/>
      <c r="U26" s="44" t="s">
        <v>90</v>
      </c>
      <c r="V26" s="42"/>
      <c r="W26" s="45">
        <f>+IF(ISERR(U26/R26*100),"N/A",ROUND(U26/R26*100,2))</f>
        <v>0</v>
      </c>
    </row>
    <row r="27" spans="2:27" ht="26.25" customHeight="1" thickBot="1" x14ac:dyDescent="0.25">
      <c r="B27" s="189" t="s">
        <v>73</v>
      </c>
      <c r="C27" s="190"/>
      <c r="D27" s="190"/>
      <c r="E27" s="46" t="s">
        <v>918</v>
      </c>
      <c r="F27" s="46"/>
      <c r="G27" s="46"/>
      <c r="H27" s="47"/>
      <c r="I27" s="47"/>
      <c r="J27" s="47"/>
      <c r="K27" s="47"/>
      <c r="L27" s="47"/>
      <c r="M27" s="47"/>
      <c r="N27" s="47"/>
      <c r="O27" s="47"/>
      <c r="P27" s="48"/>
      <c r="Q27" s="48"/>
      <c r="R27" s="49" t="s">
        <v>1015</v>
      </c>
      <c r="S27" s="50" t="s">
        <v>90</v>
      </c>
      <c r="T27" s="50">
        <f>+IF(ISERR(S27/R27*100),"N/A",ROUND(S27/R27*100,2))</f>
        <v>0</v>
      </c>
      <c r="U27" s="50" t="s">
        <v>90</v>
      </c>
      <c r="V27" s="50" t="str">
        <f>+IF(ISERR(U27/S27*100),"N/A",ROUND(U27/S27*100,2))</f>
        <v>N/A</v>
      </c>
      <c r="W27" s="51">
        <f>+IF(ISERR(U27/R27*100),"N/A",ROUND(U27/R27*100,2))</f>
        <v>0</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2255</v>
      </c>
      <c r="C29" s="173"/>
      <c r="D29" s="173"/>
      <c r="E29" s="173"/>
      <c r="F29" s="173"/>
      <c r="G29" s="173"/>
      <c r="H29" s="173"/>
      <c r="I29" s="173"/>
      <c r="J29" s="173"/>
      <c r="K29" s="173"/>
      <c r="L29" s="173"/>
      <c r="M29" s="173"/>
      <c r="N29" s="173"/>
      <c r="O29" s="173"/>
      <c r="P29" s="173"/>
      <c r="Q29" s="173"/>
      <c r="R29" s="173"/>
      <c r="S29" s="173"/>
      <c r="T29" s="173"/>
      <c r="U29" s="173"/>
      <c r="V29" s="173"/>
      <c r="W29" s="174"/>
    </row>
    <row r="30" spans="2:27" ht="92.2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2256</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2257</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75"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9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1177</v>
      </c>
      <c r="M4" s="137" t="s">
        <v>1176</v>
      </c>
      <c r="N4" s="137"/>
      <c r="O4" s="137"/>
      <c r="P4" s="137"/>
      <c r="Q4" s="138"/>
      <c r="R4" s="17"/>
      <c r="S4" s="139" t="s">
        <v>2099</v>
      </c>
      <c r="T4" s="140"/>
      <c r="U4" s="140"/>
      <c r="V4" s="141" t="s">
        <v>1175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1122</v>
      </c>
      <c r="D6" s="143" t="s">
        <v>1174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1118</v>
      </c>
      <c r="D7" s="131" t="s">
        <v>1173</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734</v>
      </c>
      <c r="D8" s="131" t="s">
        <v>750</v>
      </c>
      <c r="E8" s="131"/>
      <c r="F8" s="131"/>
      <c r="G8" s="131"/>
      <c r="H8" s="131"/>
      <c r="I8" s="20"/>
      <c r="J8" s="24" t="s">
        <v>1172</v>
      </c>
      <c r="K8" s="24" t="s">
        <v>1171</v>
      </c>
      <c r="L8" s="24" t="s">
        <v>1170</v>
      </c>
      <c r="M8" s="24" t="s">
        <v>1169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409.5" customHeight="1" thickTop="1" thickBot="1" x14ac:dyDescent="0.25">
      <c r="B10" s="25" t="s">
        <v>21</v>
      </c>
      <c r="C10" s="191" t="s">
        <v>1168</v>
      </c>
      <c r="D10" s="191"/>
      <c r="E10" s="191"/>
      <c r="F10" s="191"/>
      <c r="G10" s="191"/>
      <c r="H10" s="191"/>
      <c r="I10" s="191"/>
      <c r="J10" s="191"/>
      <c r="K10" s="191"/>
      <c r="L10" s="191"/>
      <c r="M10" s="191"/>
      <c r="N10" s="191"/>
      <c r="O10" s="191"/>
      <c r="P10" s="191"/>
      <c r="Q10" s="191"/>
      <c r="R10" s="191"/>
      <c r="S10" s="191"/>
      <c r="T10" s="191"/>
      <c r="U10" s="191"/>
      <c r="V10" s="191"/>
      <c r="W10" s="19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135.75"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1167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1166</v>
      </c>
      <c r="C21" s="169"/>
      <c r="D21" s="169"/>
      <c r="E21" s="169"/>
      <c r="F21" s="169"/>
      <c r="G21" s="169"/>
      <c r="H21" s="169"/>
      <c r="I21" s="169"/>
      <c r="J21" s="169"/>
      <c r="K21" s="169"/>
      <c r="L21" s="169"/>
      <c r="M21" s="170" t="s">
        <v>1122</v>
      </c>
      <c r="N21" s="170"/>
      <c r="O21" s="170" t="s">
        <v>48</v>
      </c>
      <c r="P21" s="170"/>
      <c r="Q21" s="171" t="s">
        <v>49</v>
      </c>
      <c r="R21" s="171"/>
      <c r="S21" s="33" t="s">
        <v>1165</v>
      </c>
      <c r="T21" s="33" t="s">
        <v>1165</v>
      </c>
      <c r="U21" s="33" t="s">
        <v>1164</v>
      </c>
      <c r="V21" s="33">
        <f t="shared" ref="V21:V52" si="0">+IF(ISERR(U21/T21*100),"N/A",ROUND(U21/T21*100,2))</f>
        <v>95.43</v>
      </c>
      <c r="W21" s="34">
        <f t="shared" ref="W21:W52" si="1">+IF(ISERR(U21/S21*100),"N/A",ROUND(U21/S21*100,2))</f>
        <v>95.43</v>
      </c>
    </row>
    <row r="22" spans="2:27" ht="56.25" customHeight="1" x14ac:dyDescent="0.2">
      <c r="B22" s="168" t="s">
        <v>1163</v>
      </c>
      <c r="C22" s="169"/>
      <c r="D22" s="169"/>
      <c r="E22" s="169"/>
      <c r="F22" s="169"/>
      <c r="G22" s="169"/>
      <c r="H22" s="169"/>
      <c r="I22" s="169"/>
      <c r="J22" s="169"/>
      <c r="K22" s="169"/>
      <c r="L22" s="169"/>
      <c r="M22" s="170" t="s">
        <v>1122</v>
      </c>
      <c r="N22" s="170"/>
      <c r="O22" s="170" t="s">
        <v>48</v>
      </c>
      <c r="P22" s="170"/>
      <c r="Q22" s="171" t="s">
        <v>49</v>
      </c>
      <c r="R22" s="171"/>
      <c r="S22" s="33" t="s">
        <v>1162</v>
      </c>
      <c r="T22" s="33" t="s">
        <v>1161</v>
      </c>
      <c r="U22" s="33" t="s">
        <v>1160</v>
      </c>
      <c r="V22" s="33">
        <f t="shared" si="0"/>
        <v>87.5</v>
      </c>
      <c r="W22" s="34">
        <f t="shared" si="1"/>
        <v>70</v>
      </c>
    </row>
    <row r="23" spans="2:27" ht="56.25" customHeight="1" x14ac:dyDescent="0.2">
      <c r="B23" s="168" t="s">
        <v>1159</v>
      </c>
      <c r="C23" s="169"/>
      <c r="D23" s="169"/>
      <c r="E23" s="169"/>
      <c r="F23" s="169"/>
      <c r="G23" s="169"/>
      <c r="H23" s="169"/>
      <c r="I23" s="169"/>
      <c r="J23" s="169"/>
      <c r="K23" s="169"/>
      <c r="L23" s="169"/>
      <c r="M23" s="170" t="s">
        <v>1122</v>
      </c>
      <c r="N23" s="170"/>
      <c r="O23" s="170" t="s">
        <v>48</v>
      </c>
      <c r="P23" s="170"/>
      <c r="Q23" s="171" t="s">
        <v>68</v>
      </c>
      <c r="R23" s="171"/>
      <c r="S23" s="33" t="s">
        <v>236</v>
      </c>
      <c r="T23" s="33" t="s">
        <v>87</v>
      </c>
      <c r="U23" s="33" t="s">
        <v>87</v>
      </c>
      <c r="V23" s="33" t="str">
        <f t="shared" si="0"/>
        <v>N/A</v>
      </c>
      <c r="W23" s="34" t="str">
        <f t="shared" si="1"/>
        <v>N/A</v>
      </c>
    </row>
    <row r="24" spans="2:27" ht="56.25" customHeight="1" x14ac:dyDescent="0.2">
      <c r="B24" s="168" t="s">
        <v>1158</v>
      </c>
      <c r="C24" s="169"/>
      <c r="D24" s="169"/>
      <c r="E24" s="169"/>
      <c r="F24" s="169"/>
      <c r="G24" s="169"/>
      <c r="H24" s="169"/>
      <c r="I24" s="169"/>
      <c r="J24" s="169"/>
      <c r="K24" s="169"/>
      <c r="L24" s="169"/>
      <c r="M24" s="170" t="s">
        <v>1122</v>
      </c>
      <c r="N24" s="170"/>
      <c r="O24" s="170" t="s">
        <v>48</v>
      </c>
      <c r="P24" s="170"/>
      <c r="Q24" s="171" t="s">
        <v>49</v>
      </c>
      <c r="R24" s="171"/>
      <c r="S24" s="33" t="s">
        <v>1157</v>
      </c>
      <c r="T24" s="33" t="s">
        <v>1156</v>
      </c>
      <c r="U24" s="33" t="s">
        <v>1155</v>
      </c>
      <c r="V24" s="33">
        <f t="shared" si="0"/>
        <v>84.09</v>
      </c>
      <c r="W24" s="34">
        <f t="shared" si="1"/>
        <v>82.22</v>
      </c>
    </row>
    <row r="25" spans="2:27" ht="56.25" customHeight="1" x14ac:dyDescent="0.2">
      <c r="B25" s="168" t="s">
        <v>1154</v>
      </c>
      <c r="C25" s="169"/>
      <c r="D25" s="169"/>
      <c r="E25" s="169"/>
      <c r="F25" s="169"/>
      <c r="G25" s="169"/>
      <c r="H25" s="169"/>
      <c r="I25" s="169"/>
      <c r="J25" s="169"/>
      <c r="K25" s="169"/>
      <c r="L25" s="169"/>
      <c r="M25" s="170" t="s">
        <v>1122</v>
      </c>
      <c r="N25" s="170"/>
      <c r="O25" s="170" t="s">
        <v>48</v>
      </c>
      <c r="P25" s="170"/>
      <c r="Q25" s="171" t="s">
        <v>49</v>
      </c>
      <c r="R25" s="171"/>
      <c r="S25" s="33" t="s">
        <v>409</v>
      </c>
      <c r="T25" s="33" t="s">
        <v>409</v>
      </c>
      <c r="U25" s="33" t="s">
        <v>1153</v>
      </c>
      <c r="V25" s="33">
        <f t="shared" si="0"/>
        <v>80.56</v>
      </c>
      <c r="W25" s="34">
        <f t="shared" si="1"/>
        <v>80.56</v>
      </c>
    </row>
    <row r="26" spans="2:27" ht="56.25" customHeight="1" x14ac:dyDescent="0.2">
      <c r="B26" s="168" t="s">
        <v>1152</v>
      </c>
      <c r="C26" s="169"/>
      <c r="D26" s="169"/>
      <c r="E26" s="169"/>
      <c r="F26" s="169"/>
      <c r="G26" s="169"/>
      <c r="H26" s="169"/>
      <c r="I26" s="169"/>
      <c r="J26" s="169"/>
      <c r="K26" s="169"/>
      <c r="L26" s="169"/>
      <c r="M26" s="170" t="s">
        <v>1122</v>
      </c>
      <c r="N26" s="170"/>
      <c r="O26" s="170" t="s">
        <v>48</v>
      </c>
      <c r="P26" s="170"/>
      <c r="Q26" s="171" t="s">
        <v>49</v>
      </c>
      <c r="R26" s="171"/>
      <c r="S26" s="33" t="s">
        <v>1151</v>
      </c>
      <c r="T26" s="33" t="s">
        <v>1150</v>
      </c>
      <c r="U26" s="33" t="s">
        <v>1060</v>
      </c>
      <c r="V26" s="33">
        <f t="shared" si="0"/>
        <v>94.82</v>
      </c>
      <c r="W26" s="34">
        <f t="shared" si="1"/>
        <v>89.64</v>
      </c>
    </row>
    <row r="27" spans="2:27" ht="56.25" customHeight="1" x14ac:dyDescent="0.2">
      <c r="B27" s="168" t="s">
        <v>1149</v>
      </c>
      <c r="C27" s="169"/>
      <c r="D27" s="169"/>
      <c r="E27" s="169"/>
      <c r="F27" s="169"/>
      <c r="G27" s="169"/>
      <c r="H27" s="169"/>
      <c r="I27" s="169"/>
      <c r="J27" s="169"/>
      <c r="K27" s="169"/>
      <c r="L27" s="169"/>
      <c r="M27" s="170" t="s">
        <v>1122</v>
      </c>
      <c r="N27" s="170"/>
      <c r="O27" s="170" t="s">
        <v>48</v>
      </c>
      <c r="P27" s="170"/>
      <c r="Q27" s="171" t="s">
        <v>49</v>
      </c>
      <c r="R27" s="171"/>
      <c r="S27" s="33" t="s">
        <v>62</v>
      </c>
      <c r="T27" s="33" t="s">
        <v>1148</v>
      </c>
      <c r="U27" s="33" t="s">
        <v>1147</v>
      </c>
      <c r="V27" s="33">
        <f t="shared" si="0"/>
        <v>108.55</v>
      </c>
      <c r="W27" s="34">
        <f t="shared" si="1"/>
        <v>107</v>
      </c>
    </row>
    <row r="28" spans="2:27" ht="56.25" customHeight="1" x14ac:dyDescent="0.2">
      <c r="B28" s="168" t="s">
        <v>1146</v>
      </c>
      <c r="C28" s="169"/>
      <c r="D28" s="169"/>
      <c r="E28" s="169"/>
      <c r="F28" s="169"/>
      <c r="G28" s="169"/>
      <c r="H28" s="169"/>
      <c r="I28" s="169"/>
      <c r="J28" s="169"/>
      <c r="K28" s="169"/>
      <c r="L28" s="169"/>
      <c r="M28" s="170" t="s">
        <v>1122</v>
      </c>
      <c r="N28" s="170"/>
      <c r="O28" s="170" t="s">
        <v>48</v>
      </c>
      <c r="P28" s="170"/>
      <c r="Q28" s="171" t="s">
        <v>49</v>
      </c>
      <c r="R28" s="171"/>
      <c r="S28" s="33" t="s">
        <v>1145</v>
      </c>
      <c r="T28" s="33" t="s">
        <v>1144</v>
      </c>
      <c r="U28" s="33" t="s">
        <v>1143</v>
      </c>
      <c r="V28" s="33">
        <f t="shared" si="0"/>
        <v>84.38</v>
      </c>
      <c r="W28" s="34">
        <f t="shared" si="1"/>
        <v>60</v>
      </c>
    </row>
    <row r="29" spans="2:27" ht="56.25" customHeight="1" x14ac:dyDescent="0.2">
      <c r="B29" s="168" t="s">
        <v>1142</v>
      </c>
      <c r="C29" s="169"/>
      <c r="D29" s="169"/>
      <c r="E29" s="169"/>
      <c r="F29" s="169"/>
      <c r="G29" s="169"/>
      <c r="H29" s="169"/>
      <c r="I29" s="169"/>
      <c r="J29" s="169"/>
      <c r="K29" s="169"/>
      <c r="L29" s="169"/>
      <c r="M29" s="170" t="s">
        <v>1122</v>
      </c>
      <c r="N29" s="170"/>
      <c r="O29" s="170" t="s">
        <v>48</v>
      </c>
      <c r="P29" s="170"/>
      <c r="Q29" s="171" t="s">
        <v>49</v>
      </c>
      <c r="R29" s="171"/>
      <c r="S29" s="33" t="s">
        <v>1141</v>
      </c>
      <c r="T29" s="33" t="s">
        <v>230</v>
      </c>
      <c r="U29" s="33" t="s">
        <v>1140</v>
      </c>
      <c r="V29" s="33">
        <f t="shared" si="0"/>
        <v>81.37</v>
      </c>
      <c r="W29" s="34">
        <f t="shared" si="1"/>
        <v>78.680000000000007</v>
      </c>
    </row>
    <row r="30" spans="2:27" ht="56.25" customHeight="1" x14ac:dyDescent="0.2">
      <c r="B30" s="168" t="s">
        <v>1139</v>
      </c>
      <c r="C30" s="169"/>
      <c r="D30" s="169"/>
      <c r="E30" s="169"/>
      <c r="F30" s="169"/>
      <c r="G30" s="169"/>
      <c r="H30" s="169"/>
      <c r="I30" s="169"/>
      <c r="J30" s="169"/>
      <c r="K30" s="169"/>
      <c r="L30" s="169"/>
      <c r="M30" s="170" t="s">
        <v>1122</v>
      </c>
      <c r="N30" s="170"/>
      <c r="O30" s="170" t="s">
        <v>48</v>
      </c>
      <c r="P30" s="170"/>
      <c r="Q30" s="171" t="s">
        <v>49</v>
      </c>
      <c r="R30" s="171"/>
      <c r="S30" s="33" t="s">
        <v>102</v>
      </c>
      <c r="T30" s="33" t="s">
        <v>1138</v>
      </c>
      <c r="U30" s="33" t="s">
        <v>140</v>
      </c>
      <c r="V30" s="33">
        <f t="shared" si="0"/>
        <v>102.52</v>
      </c>
      <c r="W30" s="34">
        <f t="shared" si="1"/>
        <v>96.63</v>
      </c>
    </row>
    <row r="31" spans="2:27" ht="56.25" customHeight="1" x14ac:dyDescent="0.2">
      <c r="B31" s="168" t="s">
        <v>1137</v>
      </c>
      <c r="C31" s="169"/>
      <c r="D31" s="169"/>
      <c r="E31" s="169"/>
      <c r="F31" s="169"/>
      <c r="G31" s="169"/>
      <c r="H31" s="169"/>
      <c r="I31" s="169"/>
      <c r="J31" s="169"/>
      <c r="K31" s="169"/>
      <c r="L31" s="169"/>
      <c r="M31" s="170" t="s">
        <v>1122</v>
      </c>
      <c r="N31" s="170"/>
      <c r="O31" s="170" t="s">
        <v>48</v>
      </c>
      <c r="P31" s="170"/>
      <c r="Q31" s="171" t="s">
        <v>237</v>
      </c>
      <c r="R31" s="171"/>
      <c r="S31" s="33" t="s">
        <v>50</v>
      </c>
      <c r="T31" s="33" t="s">
        <v>87</v>
      </c>
      <c r="U31" s="33" t="s">
        <v>87</v>
      </c>
      <c r="V31" s="33" t="str">
        <f t="shared" si="0"/>
        <v>N/A</v>
      </c>
      <c r="W31" s="34" t="str">
        <f t="shared" si="1"/>
        <v>N/A</v>
      </c>
    </row>
    <row r="32" spans="2:27" ht="56.25" customHeight="1" x14ac:dyDescent="0.2">
      <c r="B32" s="168" t="s">
        <v>1136</v>
      </c>
      <c r="C32" s="169"/>
      <c r="D32" s="169"/>
      <c r="E32" s="169"/>
      <c r="F32" s="169"/>
      <c r="G32" s="169"/>
      <c r="H32" s="169"/>
      <c r="I32" s="169"/>
      <c r="J32" s="169"/>
      <c r="K32" s="169"/>
      <c r="L32" s="169"/>
      <c r="M32" s="170" t="s">
        <v>1122</v>
      </c>
      <c r="N32" s="170"/>
      <c r="O32" s="170" t="s">
        <v>48</v>
      </c>
      <c r="P32" s="170"/>
      <c r="Q32" s="171" t="s">
        <v>49</v>
      </c>
      <c r="R32" s="171"/>
      <c r="S32" s="33" t="s">
        <v>50</v>
      </c>
      <c r="T32" s="33" t="s">
        <v>157</v>
      </c>
      <c r="U32" s="33" t="s">
        <v>1135</v>
      </c>
      <c r="V32" s="33">
        <f t="shared" si="0"/>
        <v>205.4</v>
      </c>
      <c r="W32" s="34">
        <f t="shared" si="1"/>
        <v>102.7</v>
      </c>
    </row>
    <row r="33" spans="2:23" ht="56.25" customHeight="1" x14ac:dyDescent="0.2">
      <c r="B33" s="168" t="s">
        <v>1134</v>
      </c>
      <c r="C33" s="169"/>
      <c r="D33" s="169"/>
      <c r="E33" s="169"/>
      <c r="F33" s="169"/>
      <c r="G33" s="169"/>
      <c r="H33" s="169"/>
      <c r="I33" s="169"/>
      <c r="J33" s="169"/>
      <c r="K33" s="169"/>
      <c r="L33" s="169"/>
      <c r="M33" s="170" t="s">
        <v>1122</v>
      </c>
      <c r="N33" s="170"/>
      <c r="O33" s="170" t="s">
        <v>48</v>
      </c>
      <c r="P33" s="170"/>
      <c r="Q33" s="171" t="s">
        <v>49</v>
      </c>
      <c r="R33" s="171"/>
      <c r="S33" s="33" t="s">
        <v>50</v>
      </c>
      <c r="T33" s="33" t="s">
        <v>1133</v>
      </c>
      <c r="U33" s="33" t="s">
        <v>1132</v>
      </c>
      <c r="V33" s="33">
        <f t="shared" si="0"/>
        <v>156.36000000000001</v>
      </c>
      <c r="W33" s="34">
        <f t="shared" si="1"/>
        <v>86</v>
      </c>
    </row>
    <row r="34" spans="2:23" ht="56.25" customHeight="1" x14ac:dyDescent="0.2">
      <c r="B34" s="168" t="s">
        <v>1131</v>
      </c>
      <c r="C34" s="169"/>
      <c r="D34" s="169"/>
      <c r="E34" s="169"/>
      <c r="F34" s="169"/>
      <c r="G34" s="169"/>
      <c r="H34" s="169"/>
      <c r="I34" s="169"/>
      <c r="J34" s="169"/>
      <c r="K34" s="169"/>
      <c r="L34" s="169"/>
      <c r="M34" s="170" t="s">
        <v>1122</v>
      </c>
      <c r="N34" s="170"/>
      <c r="O34" s="170" t="s">
        <v>48</v>
      </c>
      <c r="P34" s="170"/>
      <c r="Q34" s="171" t="s">
        <v>68</v>
      </c>
      <c r="R34" s="171"/>
      <c r="S34" s="33" t="s">
        <v>50</v>
      </c>
      <c r="T34" s="33" t="s">
        <v>87</v>
      </c>
      <c r="U34" s="33" t="s">
        <v>87</v>
      </c>
      <c r="V34" s="33" t="str">
        <f t="shared" si="0"/>
        <v>N/A</v>
      </c>
      <c r="W34" s="34" t="str">
        <f t="shared" si="1"/>
        <v>N/A</v>
      </c>
    </row>
    <row r="35" spans="2:23" ht="56.25" customHeight="1" x14ac:dyDescent="0.2">
      <c r="B35" s="168" t="s">
        <v>1130</v>
      </c>
      <c r="C35" s="169"/>
      <c r="D35" s="169"/>
      <c r="E35" s="169"/>
      <c r="F35" s="169"/>
      <c r="G35" s="169"/>
      <c r="H35" s="169"/>
      <c r="I35" s="169"/>
      <c r="J35" s="169"/>
      <c r="K35" s="169"/>
      <c r="L35" s="169"/>
      <c r="M35" s="170" t="s">
        <v>1122</v>
      </c>
      <c r="N35" s="170"/>
      <c r="O35" s="170" t="s">
        <v>48</v>
      </c>
      <c r="P35" s="170"/>
      <c r="Q35" s="171" t="s">
        <v>49</v>
      </c>
      <c r="R35" s="171"/>
      <c r="S35" s="33" t="s">
        <v>50</v>
      </c>
      <c r="T35" s="33" t="s">
        <v>62</v>
      </c>
      <c r="U35" s="33" t="s">
        <v>430</v>
      </c>
      <c r="V35" s="33">
        <f t="shared" si="0"/>
        <v>171.43</v>
      </c>
      <c r="W35" s="34">
        <f t="shared" si="1"/>
        <v>120</v>
      </c>
    </row>
    <row r="36" spans="2:23" ht="56.25" customHeight="1" x14ac:dyDescent="0.2">
      <c r="B36" s="168" t="s">
        <v>1129</v>
      </c>
      <c r="C36" s="169"/>
      <c r="D36" s="169"/>
      <c r="E36" s="169"/>
      <c r="F36" s="169"/>
      <c r="G36" s="169"/>
      <c r="H36" s="169"/>
      <c r="I36" s="169"/>
      <c r="J36" s="169"/>
      <c r="K36" s="169"/>
      <c r="L36" s="169"/>
      <c r="M36" s="170" t="s">
        <v>1122</v>
      </c>
      <c r="N36" s="170"/>
      <c r="O36" s="170" t="s">
        <v>48</v>
      </c>
      <c r="P36" s="170"/>
      <c r="Q36" s="171" t="s">
        <v>49</v>
      </c>
      <c r="R36" s="171"/>
      <c r="S36" s="33" t="s">
        <v>157</v>
      </c>
      <c r="T36" s="33" t="s">
        <v>1128</v>
      </c>
      <c r="U36" s="33" t="s">
        <v>1127</v>
      </c>
      <c r="V36" s="33">
        <f t="shared" si="0"/>
        <v>73.78</v>
      </c>
      <c r="W36" s="34">
        <f t="shared" si="1"/>
        <v>67.599999999999994</v>
      </c>
    </row>
    <row r="37" spans="2:23" ht="56.25" customHeight="1" x14ac:dyDescent="0.2">
      <c r="B37" s="168" t="s">
        <v>1126</v>
      </c>
      <c r="C37" s="169"/>
      <c r="D37" s="169"/>
      <c r="E37" s="169"/>
      <c r="F37" s="169"/>
      <c r="G37" s="169"/>
      <c r="H37" s="169"/>
      <c r="I37" s="169"/>
      <c r="J37" s="169"/>
      <c r="K37" s="169"/>
      <c r="L37" s="169"/>
      <c r="M37" s="170" t="s">
        <v>1122</v>
      </c>
      <c r="N37" s="170"/>
      <c r="O37" s="170" t="s">
        <v>48</v>
      </c>
      <c r="P37" s="170"/>
      <c r="Q37" s="171" t="s">
        <v>49</v>
      </c>
      <c r="R37" s="171"/>
      <c r="S37" s="33" t="s">
        <v>220</v>
      </c>
      <c r="T37" s="33" t="s">
        <v>1125</v>
      </c>
      <c r="U37" s="33" t="s">
        <v>1124</v>
      </c>
      <c r="V37" s="33">
        <f t="shared" si="0"/>
        <v>42.21</v>
      </c>
      <c r="W37" s="34">
        <f t="shared" si="1"/>
        <v>29.55</v>
      </c>
    </row>
    <row r="38" spans="2:23" ht="56.25" customHeight="1" x14ac:dyDescent="0.2">
      <c r="B38" s="168" t="s">
        <v>1123</v>
      </c>
      <c r="C38" s="169"/>
      <c r="D38" s="169"/>
      <c r="E38" s="169"/>
      <c r="F38" s="169"/>
      <c r="G38" s="169"/>
      <c r="H38" s="169"/>
      <c r="I38" s="169"/>
      <c r="J38" s="169"/>
      <c r="K38" s="169"/>
      <c r="L38" s="169"/>
      <c r="M38" s="170" t="s">
        <v>1122</v>
      </c>
      <c r="N38" s="170"/>
      <c r="O38" s="170" t="s">
        <v>48</v>
      </c>
      <c r="P38" s="170"/>
      <c r="Q38" s="171" t="s">
        <v>49</v>
      </c>
      <c r="R38" s="171"/>
      <c r="S38" s="33" t="s">
        <v>268</v>
      </c>
      <c r="T38" s="33" t="s">
        <v>1121</v>
      </c>
      <c r="U38" s="33" t="s">
        <v>1120</v>
      </c>
      <c r="V38" s="33">
        <f t="shared" si="0"/>
        <v>68.78</v>
      </c>
      <c r="W38" s="34">
        <f t="shared" si="1"/>
        <v>55</v>
      </c>
    </row>
    <row r="39" spans="2:23" ht="56.25" customHeight="1" x14ac:dyDescent="0.2">
      <c r="B39" s="168" t="s">
        <v>1119</v>
      </c>
      <c r="C39" s="169"/>
      <c r="D39" s="169"/>
      <c r="E39" s="169"/>
      <c r="F39" s="169"/>
      <c r="G39" s="169"/>
      <c r="H39" s="169"/>
      <c r="I39" s="169"/>
      <c r="J39" s="169"/>
      <c r="K39" s="169"/>
      <c r="L39" s="169"/>
      <c r="M39" s="170" t="s">
        <v>1118</v>
      </c>
      <c r="N39" s="170"/>
      <c r="O39" s="170" t="s">
        <v>48</v>
      </c>
      <c r="P39" s="170"/>
      <c r="Q39" s="171" t="s">
        <v>49</v>
      </c>
      <c r="R39" s="171"/>
      <c r="S39" s="33" t="s">
        <v>50</v>
      </c>
      <c r="T39" s="33" t="s">
        <v>51</v>
      </c>
      <c r="U39" s="33" t="s">
        <v>51</v>
      </c>
      <c r="V39" s="33">
        <f t="shared" si="0"/>
        <v>100</v>
      </c>
      <c r="W39" s="34">
        <f t="shared" si="1"/>
        <v>75</v>
      </c>
    </row>
    <row r="40" spans="2:23" ht="56.25" customHeight="1" x14ac:dyDescent="0.2">
      <c r="B40" s="168" t="s">
        <v>1117</v>
      </c>
      <c r="C40" s="169"/>
      <c r="D40" s="169"/>
      <c r="E40" s="169"/>
      <c r="F40" s="169"/>
      <c r="G40" s="169"/>
      <c r="H40" s="169"/>
      <c r="I40" s="169"/>
      <c r="J40" s="169"/>
      <c r="K40" s="169"/>
      <c r="L40" s="169"/>
      <c r="M40" s="170" t="s">
        <v>734</v>
      </c>
      <c r="N40" s="170"/>
      <c r="O40" s="170" t="s">
        <v>48</v>
      </c>
      <c r="P40" s="170"/>
      <c r="Q40" s="171" t="s">
        <v>49</v>
      </c>
      <c r="R40" s="171"/>
      <c r="S40" s="33" t="s">
        <v>50</v>
      </c>
      <c r="T40" s="33" t="s">
        <v>1116</v>
      </c>
      <c r="U40" s="33" t="s">
        <v>1115</v>
      </c>
      <c r="V40" s="33">
        <f t="shared" si="0"/>
        <v>117.47</v>
      </c>
      <c r="W40" s="34">
        <f t="shared" si="1"/>
        <v>107.6</v>
      </c>
    </row>
    <row r="41" spans="2:23" ht="56.25" customHeight="1" x14ac:dyDescent="0.2">
      <c r="B41" s="168" t="s">
        <v>1114</v>
      </c>
      <c r="C41" s="169"/>
      <c r="D41" s="169"/>
      <c r="E41" s="169"/>
      <c r="F41" s="169"/>
      <c r="G41" s="169"/>
      <c r="H41" s="169"/>
      <c r="I41" s="169"/>
      <c r="J41" s="169"/>
      <c r="K41" s="169"/>
      <c r="L41" s="169"/>
      <c r="M41" s="170" t="s">
        <v>734</v>
      </c>
      <c r="N41" s="170"/>
      <c r="O41" s="170" t="s">
        <v>48</v>
      </c>
      <c r="P41" s="170"/>
      <c r="Q41" s="171" t="s">
        <v>49</v>
      </c>
      <c r="R41" s="171"/>
      <c r="S41" s="33" t="s">
        <v>50</v>
      </c>
      <c r="T41" s="33" t="s">
        <v>1113</v>
      </c>
      <c r="U41" s="33" t="s">
        <v>1113</v>
      </c>
      <c r="V41" s="33">
        <f t="shared" si="0"/>
        <v>100</v>
      </c>
      <c r="W41" s="34">
        <f t="shared" si="1"/>
        <v>87.5</v>
      </c>
    </row>
    <row r="42" spans="2:23" ht="56.25" customHeight="1" x14ac:dyDescent="0.2">
      <c r="B42" s="168" t="s">
        <v>1112</v>
      </c>
      <c r="C42" s="169"/>
      <c r="D42" s="169"/>
      <c r="E42" s="169"/>
      <c r="F42" s="169"/>
      <c r="G42" s="169"/>
      <c r="H42" s="169"/>
      <c r="I42" s="169"/>
      <c r="J42" s="169"/>
      <c r="K42" s="169"/>
      <c r="L42" s="169"/>
      <c r="M42" s="170" t="s">
        <v>734</v>
      </c>
      <c r="N42" s="170"/>
      <c r="O42" s="170" t="s">
        <v>48</v>
      </c>
      <c r="P42" s="170"/>
      <c r="Q42" s="171" t="s">
        <v>49</v>
      </c>
      <c r="R42" s="171"/>
      <c r="S42" s="33" t="s">
        <v>50</v>
      </c>
      <c r="T42" s="33" t="s">
        <v>1111</v>
      </c>
      <c r="U42" s="33" t="s">
        <v>1110</v>
      </c>
      <c r="V42" s="33">
        <f t="shared" si="0"/>
        <v>117.99</v>
      </c>
      <c r="W42" s="34">
        <f t="shared" si="1"/>
        <v>108.2</v>
      </c>
    </row>
    <row r="43" spans="2:23" ht="56.25" customHeight="1" x14ac:dyDescent="0.2">
      <c r="B43" s="168" t="s">
        <v>1109</v>
      </c>
      <c r="C43" s="169"/>
      <c r="D43" s="169"/>
      <c r="E43" s="169"/>
      <c r="F43" s="169"/>
      <c r="G43" s="169"/>
      <c r="H43" s="169"/>
      <c r="I43" s="169"/>
      <c r="J43" s="169"/>
      <c r="K43" s="169"/>
      <c r="L43" s="169"/>
      <c r="M43" s="170" t="s">
        <v>734</v>
      </c>
      <c r="N43" s="170"/>
      <c r="O43" s="170" t="s">
        <v>48</v>
      </c>
      <c r="P43" s="170"/>
      <c r="Q43" s="171" t="s">
        <v>49</v>
      </c>
      <c r="R43" s="171"/>
      <c r="S43" s="33" t="s">
        <v>50</v>
      </c>
      <c r="T43" s="33" t="s">
        <v>1108</v>
      </c>
      <c r="U43" s="33" t="s">
        <v>1107</v>
      </c>
      <c r="V43" s="33">
        <f t="shared" si="0"/>
        <v>133.80000000000001</v>
      </c>
      <c r="W43" s="34">
        <f t="shared" si="1"/>
        <v>124.3</v>
      </c>
    </row>
    <row r="44" spans="2:23" ht="56.25" customHeight="1" x14ac:dyDescent="0.2">
      <c r="B44" s="168" t="s">
        <v>1106</v>
      </c>
      <c r="C44" s="169"/>
      <c r="D44" s="169"/>
      <c r="E44" s="169"/>
      <c r="F44" s="169"/>
      <c r="G44" s="169"/>
      <c r="H44" s="169"/>
      <c r="I44" s="169"/>
      <c r="J44" s="169"/>
      <c r="K44" s="169"/>
      <c r="L44" s="169"/>
      <c r="M44" s="170" t="s">
        <v>734</v>
      </c>
      <c r="N44" s="170"/>
      <c r="O44" s="170" t="s">
        <v>48</v>
      </c>
      <c r="P44" s="170"/>
      <c r="Q44" s="171" t="s">
        <v>49</v>
      </c>
      <c r="R44" s="171"/>
      <c r="S44" s="33" t="s">
        <v>1105</v>
      </c>
      <c r="T44" s="33" t="s">
        <v>1104</v>
      </c>
      <c r="U44" s="33" t="s">
        <v>1103</v>
      </c>
      <c r="V44" s="33">
        <f t="shared" si="0"/>
        <v>93.92</v>
      </c>
      <c r="W44" s="34">
        <f t="shared" si="1"/>
        <v>93.23</v>
      </c>
    </row>
    <row r="45" spans="2:23" ht="56.25" customHeight="1" x14ac:dyDescent="0.2">
      <c r="B45" s="168" t="s">
        <v>1102</v>
      </c>
      <c r="C45" s="169"/>
      <c r="D45" s="169"/>
      <c r="E45" s="169"/>
      <c r="F45" s="169"/>
      <c r="G45" s="169"/>
      <c r="H45" s="169"/>
      <c r="I45" s="169"/>
      <c r="J45" s="169"/>
      <c r="K45" s="169"/>
      <c r="L45" s="169"/>
      <c r="M45" s="170" t="s">
        <v>734</v>
      </c>
      <c r="N45" s="170"/>
      <c r="O45" s="170" t="s">
        <v>48</v>
      </c>
      <c r="P45" s="170"/>
      <c r="Q45" s="171" t="s">
        <v>49</v>
      </c>
      <c r="R45" s="171"/>
      <c r="S45" s="33" t="s">
        <v>1101</v>
      </c>
      <c r="T45" s="33" t="s">
        <v>1100</v>
      </c>
      <c r="U45" s="33" t="s">
        <v>862</v>
      </c>
      <c r="V45" s="33">
        <f t="shared" si="0"/>
        <v>144.44</v>
      </c>
      <c r="W45" s="34">
        <f t="shared" si="1"/>
        <v>108.33</v>
      </c>
    </row>
    <row r="46" spans="2:23" ht="56.25" customHeight="1" x14ac:dyDescent="0.2">
      <c r="B46" s="168" t="s">
        <v>1099</v>
      </c>
      <c r="C46" s="169"/>
      <c r="D46" s="169"/>
      <c r="E46" s="169"/>
      <c r="F46" s="169"/>
      <c r="G46" s="169"/>
      <c r="H46" s="169"/>
      <c r="I46" s="169"/>
      <c r="J46" s="169"/>
      <c r="K46" s="169"/>
      <c r="L46" s="169"/>
      <c r="M46" s="170" t="s">
        <v>734</v>
      </c>
      <c r="N46" s="170"/>
      <c r="O46" s="170" t="s">
        <v>48</v>
      </c>
      <c r="P46" s="170"/>
      <c r="Q46" s="171" t="s">
        <v>49</v>
      </c>
      <c r="R46" s="171"/>
      <c r="S46" s="33" t="s">
        <v>1098</v>
      </c>
      <c r="T46" s="33" t="s">
        <v>1097</v>
      </c>
      <c r="U46" s="33" t="s">
        <v>1096</v>
      </c>
      <c r="V46" s="33">
        <f t="shared" si="0"/>
        <v>76.099999999999994</v>
      </c>
      <c r="W46" s="34">
        <f t="shared" si="1"/>
        <v>75.3</v>
      </c>
    </row>
    <row r="47" spans="2:23" ht="56.25" customHeight="1" x14ac:dyDescent="0.2">
      <c r="B47" s="168" t="s">
        <v>1095</v>
      </c>
      <c r="C47" s="169"/>
      <c r="D47" s="169"/>
      <c r="E47" s="169"/>
      <c r="F47" s="169"/>
      <c r="G47" s="169"/>
      <c r="H47" s="169"/>
      <c r="I47" s="169"/>
      <c r="J47" s="169"/>
      <c r="K47" s="169"/>
      <c r="L47" s="169"/>
      <c r="M47" s="170" t="s">
        <v>734</v>
      </c>
      <c r="N47" s="170"/>
      <c r="O47" s="170" t="s">
        <v>48</v>
      </c>
      <c r="P47" s="170"/>
      <c r="Q47" s="171" t="s">
        <v>49</v>
      </c>
      <c r="R47" s="171"/>
      <c r="S47" s="33" t="s">
        <v>102</v>
      </c>
      <c r="T47" s="33" t="s">
        <v>102</v>
      </c>
      <c r="U47" s="33" t="s">
        <v>1094</v>
      </c>
      <c r="V47" s="33">
        <f t="shared" si="0"/>
        <v>111.13</v>
      </c>
      <c r="W47" s="34">
        <f t="shared" si="1"/>
        <v>111.13</v>
      </c>
    </row>
    <row r="48" spans="2:23" ht="56.25" customHeight="1" x14ac:dyDescent="0.2">
      <c r="B48" s="168" t="s">
        <v>1093</v>
      </c>
      <c r="C48" s="169"/>
      <c r="D48" s="169"/>
      <c r="E48" s="169"/>
      <c r="F48" s="169"/>
      <c r="G48" s="169"/>
      <c r="H48" s="169"/>
      <c r="I48" s="169"/>
      <c r="J48" s="169"/>
      <c r="K48" s="169"/>
      <c r="L48" s="169"/>
      <c r="M48" s="170" t="s">
        <v>734</v>
      </c>
      <c r="N48" s="170"/>
      <c r="O48" s="170" t="s">
        <v>48</v>
      </c>
      <c r="P48" s="170"/>
      <c r="Q48" s="171" t="s">
        <v>49</v>
      </c>
      <c r="R48" s="171"/>
      <c r="S48" s="33" t="s">
        <v>50</v>
      </c>
      <c r="T48" s="33" t="s">
        <v>1092</v>
      </c>
      <c r="U48" s="33" t="s">
        <v>1091</v>
      </c>
      <c r="V48" s="33">
        <f t="shared" si="0"/>
        <v>110.73</v>
      </c>
      <c r="W48" s="34">
        <f t="shared" si="1"/>
        <v>103.2</v>
      </c>
    </row>
    <row r="49" spans="2:23" ht="56.25" customHeight="1" x14ac:dyDescent="0.2">
      <c r="B49" s="168" t="s">
        <v>1090</v>
      </c>
      <c r="C49" s="169"/>
      <c r="D49" s="169"/>
      <c r="E49" s="169"/>
      <c r="F49" s="169"/>
      <c r="G49" s="169"/>
      <c r="H49" s="169"/>
      <c r="I49" s="169"/>
      <c r="J49" s="169"/>
      <c r="K49" s="169"/>
      <c r="L49" s="169"/>
      <c r="M49" s="170" t="s">
        <v>734</v>
      </c>
      <c r="N49" s="170"/>
      <c r="O49" s="170" t="s">
        <v>48</v>
      </c>
      <c r="P49" s="170"/>
      <c r="Q49" s="171" t="s">
        <v>49</v>
      </c>
      <c r="R49" s="171"/>
      <c r="S49" s="33" t="s">
        <v>50</v>
      </c>
      <c r="T49" s="33" t="s">
        <v>51</v>
      </c>
      <c r="U49" s="33" t="s">
        <v>1089</v>
      </c>
      <c r="V49" s="33">
        <f t="shared" si="0"/>
        <v>180</v>
      </c>
      <c r="W49" s="34">
        <f t="shared" si="1"/>
        <v>135</v>
      </c>
    </row>
    <row r="50" spans="2:23" ht="56.25" customHeight="1" x14ac:dyDescent="0.2">
      <c r="B50" s="168" t="s">
        <v>1088</v>
      </c>
      <c r="C50" s="169"/>
      <c r="D50" s="169"/>
      <c r="E50" s="169"/>
      <c r="F50" s="169"/>
      <c r="G50" s="169"/>
      <c r="H50" s="169"/>
      <c r="I50" s="169"/>
      <c r="J50" s="169"/>
      <c r="K50" s="169"/>
      <c r="L50" s="169"/>
      <c r="M50" s="170" t="s">
        <v>734</v>
      </c>
      <c r="N50" s="170"/>
      <c r="O50" s="170" t="s">
        <v>48</v>
      </c>
      <c r="P50" s="170"/>
      <c r="Q50" s="171" t="s">
        <v>49</v>
      </c>
      <c r="R50" s="171"/>
      <c r="S50" s="33" t="s">
        <v>50</v>
      </c>
      <c r="T50" s="33" t="s">
        <v>1087</v>
      </c>
      <c r="U50" s="33" t="s">
        <v>1086</v>
      </c>
      <c r="V50" s="33">
        <f t="shared" si="0"/>
        <v>106.12</v>
      </c>
      <c r="W50" s="34">
        <f t="shared" si="1"/>
        <v>100.5</v>
      </c>
    </row>
    <row r="51" spans="2:23" ht="56.25" customHeight="1" x14ac:dyDescent="0.2">
      <c r="B51" s="168" t="s">
        <v>1085</v>
      </c>
      <c r="C51" s="169"/>
      <c r="D51" s="169"/>
      <c r="E51" s="169"/>
      <c r="F51" s="169"/>
      <c r="G51" s="169"/>
      <c r="H51" s="169"/>
      <c r="I51" s="169"/>
      <c r="J51" s="169"/>
      <c r="K51" s="169"/>
      <c r="L51" s="169"/>
      <c r="M51" s="170" t="s">
        <v>734</v>
      </c>
      <c r="N51" s="170"/>
      <c r="O51" s="170" t="s">
        <v>48</v>
      </c>
      <c r="P51" s="170"/>
      <c r="Q51" s="171" t="s">
        <v>49</v>
      </c>
      <c r="R51" s="171"/>
      <c r="S51" s="33" t="s">
        <v>50</v>
      </c>
      <c r="T51" s="33" t="s">
        <v>50</v>
      </c>
      <c r="U51" s="33" t="s">
        <v>90</v>
      </c>
      <c r="V51" s="33">
        <f t="shared" si="0"/>
        <v>0</v>
      </c>
      <c r="W51" s="34">
        <f t="shared" si="1"/>
        <v>0</v>
      </c>
    </row>
    <row r="52" spans="2:23" ht="56.25" customHeight="1" x14ac:dyDescent="0.2">
      <c r="B52" s="168" t="s">
        <v>1084</v>
      </c>
      <c r="C52" s="169"/>
      <c r="D52" s="169"/>
      <c r="E52" s="169"/>
      <c r="F52" s="169"/>
      <c r="G52" s="169"/>
      <c r="H52" s="169"/>
      <c r="I52" s="169"/>
      <c r="J52" s="169"/>
      <c r="K52" s="169"/>
      <c r="L52" s="169"/>
      <c r="M52" s="170" t="s">
        <v>734</v>
      </c>
      <c r="N52" s="170"/>
      <c r="O52" s="170" t="s">
        <v>48</v>
      </c>
      <c r="P52" s="170"/>
      <c r="Q52" s="171" t="s">
        <v>49</v>
      </c>
      <c r="R52" s="171"/>
      <c r="S52" s="33" t="s">
        <v>50</v>
      </c>
      <c r="T52" s="33" t="s">
        <v>50</v>
      </c>
      <c r="U52" s="33" t="s">
        <v>50</v>
      </c>
      <c r="V52" s="33">
        <f t="shared" si="0"/>
        <v>100</v>
      </c>
      <c r="W52" s="34">
        <f t="shared" si="1"/>
        <v>100</v>
      </c>
    </row>
    <row r="53" spans="2:23" ht="56.25" customHeight="1" x14ac:dyDescent="0.2">
      <c r="B53" s="168" t="s">
        <v>1083</v>
      </c>
      <c r="C53" s="169"/>
      <c r="D53" s="169"/>
      <c r="E53" s="169"/>
      <c r="F53" s="169"/>
      <c r="G53" s="169"/>
      <c r="H53" s="169"/>
      <c r="I53" s="169"/>
      <c r="J53" s="169"/>
      <c r="K53" s="169"/>
      <c r="L53" s="169"/>
      <c r="M53" s="170" t="s">
        <v>734</v>
      </c>
      <c r="N53" s="170"/>
      <c r="O53" s="170" t="s">
        <v>48</v>
      </c>
      <c r="P53" s="170"/>
      <c r="Q53" s="171" t="s">
        <v>49</v>
      </c>
      <c r="R53" s="171"/>
      <c r="S53" s="33" t="s">
        <v>157</v>
      </c>
      <c r="T53" s="33" t="s">
        <v>1079</v>
      </c>
      <c r="U53" s="33" t="s">
        <v>1079</v>
      </c>
      <c r="V53" s="33">
        <f t="shared" ref="V53:V72" si="2">+IF(ISERR(U53/T53*100),"N/A",ROUND(U53/T53*100,2))</f>
        <v>100</v>
      </c>
      <c r="W53" s="34">
        <f t="shared" ref="W53:W72" si="3">+IF(ISERR(U53/S53*100),"N/A",ROUND(U53/S53*100,2))</f>
        <v>176.6</v>
      </c>
    </row>
    <row r="54" spans="2:23" ht="56.25" customHeight="1" x14ac:dyDescent="0.2">
      <c r="B54" s="168" t="s">
        <v>1082</v>
      </c>
      <c r="C54" s="169"/>
      <c r="D54" s="169"/>
      <c r="E54" s="169"/>
      <c r="F54" s="169"/>
      <c r="G54" s="169"/>
      <c r="H54" s="169"/>
      <c r="I54" s="169"/>
      <c r="J54" s="169"/>
      <c r="K54" s="169"/>
      <c r="L54" s="169"/>
      <c r="M54" s="170" t="s">
        <v>734</v>
      </c>
      <c r="N54" s="170"/>
      <c r="O54" s="170" t="s">
        <v>48</v>
      </c>
      <c r="P54" s="170"/>
      <c r="Q54" s="171" t="s">
        <v>49</v>
      </c>
      <c r="R54" s="171"/>
      <c r="S54" s="33" t="s">
        <v>50</v>
      </c>
      <c r="T54" s="33" t="s">
        <v>1081</v>
      </c>
      <c r="U54" s="33" t="s">
        <v>59</v>
      </c>
      <c r="V54" s="33">
        <f t="shared" si="2"/>
        <v>101.91</v>
      </c>
      <c r="W54" s="34">
        <f t="shared" si="3"/>
        <v>74.7</v>
      </c>
    </row>
    <row r="55" spans="2:23" ht="56.25" customHeight="1" x14ac:dyDescent="0.2">
      <c r="B55" s="168" t="s">
        <v>1080</v>
      </c>
      <c r="C55" s="169"/>
      <c r="D55" s="169"/>
      <c r="E55" s="169"/>
      <c r="F55" s="169"/>
      <c r="G55" s="169"/>
      <c r="H55" s="169"/>
      <c r="I55" s="169"/>
      <c r="J55" s="169"/>
      <c r="K55" s="169"/>
      <c r="L55" s="169"/>
      <c r="M55" s="170" t="s">
        <v>734</v>
      </c>
      <c r="N55" s="170"/>
      <c r="O55" s="170" t="s">
        <v>48</v>
      </c>
      <c r="P55" s="170"/>
      <c r="Q55" s="171" t="s">
        <v>49</v>
      </c>
      <c r="R55" s="171"/>
      <c r="S55" s="33" t="s">
        <v>50</v>
      </c>
      <c r="T55" s="33" t="s">
        <v>1079</v>
      </c>
      <c r="U55" s="33" t="s">
        <v>1079</v>
      </c>
      <c r="V55" s="33">
        <f t="shared" si="2"/>
        <v>100</v>
      </c>
      <c r="W55" s="34">
        <f t="shared" si="3"/>
        <v>88.3</v>
      </c>
    </row>
    <row r="56" spans="2:23" ht="56.25" customHeight="1" x14ac:dyDescent="0.2">
      <c r="B56" s="168" t="s">
        <v>1078</v>
      </c>
      <c r="C56" s="169"/>
      <c r="D56" s="169"/>
      <c r="E56" s="169"/>
      <c r="F56" s="169"/>
      <c r="G56" s="169"/>
      <c r="H56" s="169"/>
      <c r="I56" s="169"/>
      <c r="J56" s="169"/>
      <c r="K56" s="169"/>
      <c r="L56" s="169"/>
      <c r="M56" s="170" t="s">
        <v>734</v>
      </c>
      <c r="N56" s="170"/>
      <c r="O56" s="170" t="s">
        <v>48</v>
      </c>
      <c r="P56" s="170"/>
      <c r="Q56" s="171" t="s">
        <v>49</v>
      </c>
      <c r="R56" s="171"/>
      <c r="S56" s="33" t="s">
        <v>50</v>
      </c>
      <c r="T56" s="33" t="s">
        <v>1077</v>
      </c>
      <c r="U56" s="33" t="s">
        <v>409</v>
      </c>
      <c r="V56" s="33">
        <f t="shared" si="2"/>
        <v>100.56</v>
      </c>
      <c r="W56" s="34">
        <f t="shared" si="3"/>
        <v>90</v>
      </c>
    </row>
    <row r="57" spans="2:23" ht="56.25" customHeight="1" x14ac:dyDescent="0.2">
      <c r="B57" s="168" t="s">
        <v>1076</v>
      </c>
      <c r="C57" s="169"/>
      <c r="D57" s="169"/>
      <c r="E57" s="169"/>
      <c r="F57" s="169"/>
      <c r="G57" s="169"/>
      <c r="H57" s="169"/>
      <c r="I57" s="169"/>
      <c r="J57" s="169"/>
      <c r="K57" s="169"/>
      <c r="L57" s="169"/>
      <c r="M57" s="170" t="s">
        <v>734</v>
      </c>
      <c r="N57" s="170"/>
      <c r="O57" s="170" t="s">
        <v>48</v>
      </c>
      <c r="P57" s="170"/>
      <c r="Q57" s="171" t="s">
        <v>49</v>
      </c>
      <c r="R57" s="171"/>
      <c r="S57" s="33" t="s">
        <v>50</v>
      </c>
      <c r="T57" s="33" t="s">
        <v>50</v>
      </c>
      <c r="U57" s="33" t="s">
        <v>1075</v>
      </c>
      <c r="V57" s="33">
        <f t="shared" si="2"/>
        <v>97.7</v>
      </c>
      <c r="W57" s="34">
        <f t="shared" si="3"/>
        <v>97.7</v>
      </c>
    </row>
    <row r="58" spans="2:23" ht="56.25" customHeight="1" x14ac:dyDescent="0.2">
      <c r="B58" s="168" t="s">
        <v>1074</v>
      </c>
      <c r="C58" s="169"/>
      <c r="D58" s="169"/>
      <c r="E58" s="169"/>
      <c r="F58" s="169"/>
      <c r="G58" s="169"/>
      <c r="H58" s="169"/>
      <c r="I58" s="169"/>
      <c r="J58" s="169"/>
      <c r="K58" s="169"/>
      <c r="L58" s="169"/>
      <c r="M58" s="170" t="s">
        <v>734</v>
      </c>
      <c r="N58" s="170"/>
      <c r="O58" s="170" t="s">
        <v>48</v>
      </c>
      <c r="P58" s="170"/>
      <c r="Q58" s="171" t="s">
        <v>49</v>
      </c>
      <c r="R58" s="171"/>
      <c r="S58" s="33" t="s">
        <v>50</v>
      </c>
      <c r="T58" s="33" t="s">
        <v>50</v>
      </c>
      <c r="U58" s="33" t="s">
        <v>50</v>
      </c>
      <c r="V58" s="33">
        <f t="shared" si="2"/>
        <v>100</v>
      </c>
      <c r="W58" s="34">
        <f t="shared" si="3"/>
        <v>100</v>
      </c>
    </row>
    <row r="59" spans="2:23" ht="56.25" customHeight="1" x14ac:dyDescent="0.2">
      <c r="B59" s="168" t="s">
        <v>1073</v>
      </c>
      <c r="C59" s="169"/>
      <c r="D59" s="169"/>
      <c r="E59" s="169"/>
      <c r="F59" s="169"/>
      <c r="G59" s="169"/>
      <c r="H59" s="169"/>
      <c r="I59" s="169"/>
      <c r="J59" s="169"/>
      <c r="K59" s="169"/>
      <c r="L59" s="169"/>
      <c r="M59" s="170" t="s">
        <v>734</v>
      </c>
      <c r="N59" s="170"/>
      <c r="O59" s="170" t="s">
        <v>48</v>
      </c>
      <c r="P59" s="170"/>
      <c r="Q59" s="171" t="s">
        <v>49</v>
      </c>
      <c r="R59" s="171"/>
      <c r="S59" s="33" t="s">
        <v>50</v>
      </c>
      <c r="T59" s="33" t="s">
        <v>50</v>
      </c>
      <c r="U59" s="33" t="s">
        <v>855</v>
      </c>
      <c r="V59" s="33">
        <f t="shared" si="2"/>
        <v>95.2</v>
      </c>
      <c r="W59" s="34">
        <f t="shared" si="3"/>
        <v>95.2</v>
      </c>
    </row>
    <row r="60" spans="2:23" ht="56.25" customHeight="1" x14ac:dyDescent="0.2">
      <c r="B60" s="168" t="s">
        <v>1072</v>
      </c>
      <c r="C60" s="169"/>
      <c r="D60" s="169"/>
      <c r="E60" s="169"/>
      <c r="F60" s="169"/>
      <c r="G60" s="169"/>
      <c r="H60" s="169"/>
      <c r="I60" s="169"/>
      <c r="J60" s="169"/>
      <c r="K60" s="169"/>
      <c r="L60" s="169"/>
      <c r="M60" s="170" t="s">
        <v>734</v>
      </c>
      <c r="N60" s="170"/>
      <c r="O60" s="170" t="s">
        <v>48</v>
      </c>
      <c r="P60" s="170"/>
      <c r="Q60" s="171" t="s">
        <v>49</v>
      </c>
      <c r="R60" s="171"/>
      <c r="S60" s="33" t="s">
        <v>50</v>
      </c>
      <c r="T60" s="33" t="s">
        <v>50</v>
      </c>
      <c r="U60" s="33" t="s">
        <v>50</v>
      </c>
      <c r="V60" s="33">
        <f t="shared" si="2"/>
        <v>100</v>
      </c>
      <c r="W60" s="34">
        <f t="shared" si="3"/>
        <v>100</v>
      </c>
    </row>
    <row r="61" spans="2:23" ht="56.25" customHeight="1" x14ac:dyDescent="0.2">
      <c r="B61" s="168" t="s">
        <v>1071</v>
      </c>
      <c r="C61" s="169"/>
      <c r="D61" s="169"/>
      <c r="E61" s="169"/>
      <c r="F61" s="169"/>
      <c r="G61" s="169"/>
      <c r="H61" s="169"/>
      <c r="I61" s="169"/>
      <c r="J61" s="169"/>
      <c r="K61" s="169"/>
      <c r="L61" s="169"/>
      <c r="M61" s="170" t="s">
        <v>734</v>
      </c>
      <c r="N61" s="170"/>
      <c r="O61" s="170" t="s">
        <v>48</v>
      </c>
      <c r="P61" s="170"/>
      <c r="Q61" s="171" t="s">
        <v>49</v>
      </c>
      <c r="R61" s="171"/>
      <c r="S61" s="33" t="s">
        <v>50</v>
      </c>
      <c r="T61" s="33" t="s">
        <v>50</v>
      </c>
      <c r="U61" s="33" t="s">
        <v>50</v>
      </c>
      <c r="V61" s="33">
        <f t="shared" si="2"/>
        <v>100</v>
      </c>
      <c r="W61" s="34">
        <f t="shared" si="3"/>
        <v>100</v>
      </c>
    </row>
    <row r="62" spans="2:23" ht="56.25" customHeight="1" x14ac:dyDescent="0.2">
      <c r="B62" s="168" t="s">
        <v>1070</v>
      </c>
      <c r="C62" s="169"/>
      <c r="D62" s="169"/>
      <c r="E62" s="169"/>
      <c r="F62" s="169"/>
      <c r="G62" s="169"/>
      <c r="H62" s="169"/>
      <c r="I62" s="169"/>
      <c r="J62" s="169"/>
      <c r="K62" s="169"/>
      <c r="L62" s="169"/>
      <c r="M62" s="170" t="s">
        <v>734</v>
      </c>
      <c r="N62" s="170"/>
      <c r="O62" s="170" t="s">
        <v>48</v>
      </c>
      <c r="P62" s="170"/>
      <c r="Q62" s="171" t="s">
        <v>49</v>
      </c>
      <c r="R62" s="171"/>
      <c r="S62" s="33" t="s">
        <v>50</v>
      </c>
      <c r="T62" s="33" t="s">
        <v>50</v>
      </c>
      <c r="U62" s="33" t="s">
        <v>50</v>
      </c>
      <c r="V62" s="33">
        <f t="shared" si="2"/>
        <v>100</v>
      </c>
      <c r="W62" s="34">
        <f t="shared" si="3"/>
        <v>100</v>
      </c>
    </row>
    <row r="63" spans="2:23" ht="56.25" customHeight="1" x14ac:dyDescent="0.2">
      <c r="B63" s="168" t="s">
        <v>1069</v>
      </c>
      <c r="C63" s="169"/>
      <c r="D63" s="169"/>
      <c r="E63" s="169"/>
      <c r="F63" s="169"/>
      <c r="G63" s="169"/>
      <c r="H63" s="169"/>
      <c r="I63" s="169"/>
      <c r="J63" s="169"/>
      <c r="K63" s="169"/>
      <c r="L63" s="169"/>
      <c r="M63" s="170" t="s">
        <v>734</v>
      </c>
      <c r="N63" s="170"/>
      <c r="O63" s="170" t="s">
        <v>48</v>
      </c>
      <c r="P63" s="170"/>
      <c r="Q63" s="171" t="s">
        <v>49</v>
      </c>
      <c r="R63" s="171"/>
      <c r="S63" s="33" t="s">
        <v>50</v>
      </c>
      <c r="T63" s="33" t="s">
        <v>50</v>
      </c>
      <c r="U63" s="33" t="s">
        <v>50</v>
      </c>
      <c r="V63" s="33">
        <f t="shared" si="2"/>
        <v>100</v>
      </c>
      <c r="W63" s="34">
        <f t="shared" si="3"/>
        <v>100</v>
      </c>
    </row>
    <row r="64" spans="2:23" ht="56.25" customHeight="1" x14ac:dyDescent="0.2">
      <c r="B64" s="168" t="s">
        <v>1068</v>
      </c>
      <c r="C64" s="169"/>
      <c r="D64" s="169"/>
      <c r="E64" s="169"/>
      <c r="F64" s="169"/>
      <c r="G64" s="169"/>
      <c r="H64" s="169"/>
      <c r="I64" s="169"/>
      <c r="J64" s="169"/>
      <c r="K64" s="169"/>
      <c r="L64" s="169"/>
      <c r="M64" s="170" t="s">
        <v>856</v>
      </c>
      <c r="N64" s="170"/>
      <c r="O64" s="170" t="s">
        <v>48</v>
      </c>
      <c r="P64" s="170"/>
      <c r="Q64" s="171" t="s">
        <v>49</v>
      </c>
      <c r="R64" s="171"/>
      <c r="S64" s="33" t="s">
        <v>824</v>
      </c>
      <c r="T64" s="33" t="s">
        <v>1067</v>
      </c>
      <c r="U64" s="33" t="s">
        <v>1066</v>
      </c>
      <c r="V64" s="33">
        <f t="shared" si="2"/>
        <v>197.77</v>
      </c>
      <c r="W64" s="34">
        <f t="shared" si="3"/>
        <v>222.64</v>
      </c>
    </row>
    <row r="65" spans="2:25" ht="56.25" customHeight="1" x14ac:dyDescent="0.2">
      <c r="B65" s="168" t="s">
        <v>1065</v>
      </c>
      <c r="C65" s="169"/>
      <c r="D65" s="169"/>
      <c r="E65" s="169"/>
      <c r="F65" s="169"/>
      <c r="G65" s="169"/>
      <c r="H65" s="169"/>
      <c r="I65" s="169"/>
      <c r="J65" s="169"/>
      <c r="K65" s="169"/>
      <c r="L65" s="169"/>
      <c r="M65" s="170" t="s">
        <v>856</v>
      </c>
      <c r="N65" s="170"/>
      <c r="O65" s="170" t="s">
        <v>48</v>
      </c>
      <c r="P65" s="170"/>
      <c r="Q65" s="171" t="s">
        <v>49</v>
      </c>
      <c r="R65" s="171"/>
      <c r="S65" s="33" t="s">
        <v>860</v>
      </c>
      <c r="T65" s="33" t="s">
        <v>1064</v>
      </c>
      <c r="U65" s="33" t="s">
        <v>639</v>
      </c>
      <c r="V65" s="33">
        <f t="shared" si="2"/>
        <v>127.63</v>
      </c>
      <c r="W65" s="34">
        <f t="shared" si="3"/>
        <v>130.16</v>
      </c>
    </row>
    <row r="66" spans="2:25" ht="56.25" customHeight="1" x14ac:dyDescent="0.2">
      <c r="B66" s="168" t="s">
        <v>1063</v>
      </c>
      <c r="C66" s="169"/>
      <c r="D66" s="169"/>
      <c r="E66" s="169"/>
      <c r="F66" s="169"/>
      <c r="G66" s="169"/>
      <c r="H66" s="169"/>
      <c r="I66" s="169"/>
      <c r="J66" s="169"/>
      <c r="K66" s="169"/>
      <c r="L66" s="169"/>
      <c r="M66" s="170" t="s">
        <v>856</v>
      </c>
      <c r="N66" s="170"/>
      <c r="O66" s="170" t="s">
        <v>48</v>
      </c>
      <c r="P66" s="170"/>
      <c r="Q66" s="171" t="s">
        <v>49</v>
      </c>
      <c r="R66" s="171"/>
      <c r="S66" s="33" t="s">
        <v>637</v>
      </c>
      <c r="T66" s="33" t="s">
        <v>637</v>
      </c>
      <c r="U66" s="33" t="s">
        <v>1062</v>
      </c>
      <c r="V66" s="33">
        <f t="shared" si="2"/>
        <v>104.67</v>
      </c>
      <c r="W66" s="34">
        <f t="shared" si="3"/>
        <v>104.67</v>
      </c>
    </row>
    <row r="67" spans="2:25" ht="56.25" customHeight="1" x14ac:dyDescent="0.2">
      <c r="B67" s="168" t="s">
        <v>1061</v>
      </c>
      <c r="C67" s="169"/>
      <c r="D67" s="169"/>
      <c r="E67" s="169"/>
      <c r="F67" s="169"/>
      <c r="G67" s="169"/>
      <c r="H67" s="169"/>
      <c r="I67" s="169"/>
      <c r="J67" s="169"/>
      <c r="K67" s="169"/>
      <c r="L67" s="169"/>
      <c r="M67" s="170" t="s">
        <v>856</v>
      </c>
      <c r="N67" s="170"/>
      <c r="O67" s="170" t="s">
        <v>48</v>
      </c>
      <c r="P67" s="170"/>
      <c r="Q67" s="171" t="s">
        <v>49</v>
      </c>
      <c r="R67" s="171"/>
      <c r="S67" s="33" t="s">
        <v>1060</v>
      </c>
      <c r="T67" s="33" t="s">
        <v>1059</v>
      </c>
      <c r="U67" s="33" t="s">
        <v>1058</v>
      </c>
      <c r="V67" s="33">
        <f t="shared" si="2"/>
        <v>121.27</v>
      </c>
      <c r="W67" s="34">
        <f t="shared" si="3"/>
        <v>116.18</v>
      </c>
    </row>
    <row r="68" spans="2:25" ht="56.25" customHeight="1" x14ac:dyDescent="0.2">
      <c r="B68" s="168" t="s">
        <v>1057</v>
      </c>
      <c r="C68" s="169"/>
      <c r="D68" s="169"/>
      <c r="E68" s="169"/>
      <c r="F68" s="169"/>
      <c r="G68" s="169"/>
      <c r="H68" s="169"/>
      <c r="I68" s="169"/>
      <c r="J68" s="169"/>
      <c r="K68" s="169"/>
      <c r="L68" s="169"/>
      <c r="M68" s="170" t="s">
        <v>856</v>
      </c>
      <c r="N68" s="170"/>
      <c r="O68" s="170" t="s">
        <v>48</v>
      </c>
      <c r="P68" s="170"/>
      <c r="Q68" s="171" t="s">
        <v>49</v>
      </c>
      <c r="R68" s="171"/>
      <c r="S68" s="33" t="s">
        <v>1056</v>
      </c>
      <c r="T68" s="33" t="s">
        <v>1055</v>
      </c>
      <c r="U68" s="33" t="s">
        <v>1054</v>
      </c>
      <c r="V68" s="33">
        <f t="shared" si="2"/>
        <v>110.7</v>
      </c>
      <c r="W68" s="34">
        <f t="shared" si="3"/>
        <v>114.84</v>
      </c>
    </row>
    <row r="69" spans="2:25" ht="56.25" customHeight="1" x14ac:dyDescent="0.2">
      <c r="B69" s="168" t="s">
        <v>1053</v>
      </c>
      <c r="C69" s="169"/>
      <c r="D69" s="169"/>
      <c r="E69" s="169"/>
      <c r="F69" s="169"/>
      <c r="G69" s="169"/>
      <c r="H69" s="169"/>
      <c r="I69" s="169"/>
      <c r="J69" s="169"/>
      <c r="K69" s="169"/>
      <c r="L69" s="169"/>
      <c r="M69" s="170" t="s">
        <v>856</v>
      </c>
      <c r="N69" s="170"/>
      <c r="O69" s="170" t="s">
        <v>48</v>
      </c>
      <c r="P69" s="170"/>
      <c r="Q69" s="171" t="s">
        <v>49</v>
      </c>
      <c r="R69" s="171"/>
      <c r="S69" s="33" t="s">
        <v>549</v>
      </c>
      <c r="T69" s="33" t="s">
        <v>972</v>
      </c>
      <c r="U69" s="33" t="s">
        <v>157</v>
      </c>
      <c r="V69" s="33">
        <f t="shared" si="2"/>
        <v>97.66</v>
      </c>
      <c r="W69" s="34">
        <f t="shared" si="3"/>
        <v>94.34</v>
      </c>
    </row>
    <row r="70" spans="2:25" ht="56.25" customHeight="1" x14ac:dyDescent="0.2">
      <c r="B70" s="168" t="s">
        <v>1052</v>
      </c>
      <c r="C70" s="169"/>
      <c r="D70" s="169"/>
      <c r="E70" s="169"/>
      <c r="F70" s="169"/>
      <c r="G70" s="169"/>
      <c r="H70" s="169"/>
      <c r="I70" s="169"/>
      <c r="J70" s="169"/>
      <c r="K70" s="169"/>
      <c r="L70" s="169"/>
      <c r="M70" s="170" t="s">
        <v>1047</v>
      </c>
      <c r="N70" s="170"/>
      <c r="O70" s="170" t="s">
        <v>48</v>
      </c>
      <c r="P70" s="170"/>
      <c r="Q70" s="171" t="s">
        <v>49</v>
      </c>
      <c r="R70" s="171"/>
      <c r="S70" s="33" t="s">
        <v>1051</v>
      </c>
      <c r="T70" s="33" t="s">
        <v>1050</v>
      </c>
      <c r="U70" s="33" t="s">
        <v>1049</v>
      </c>
      <c r="V70" s="33">
        <f t="shared" si="2"/>
        <v>105.54</v>
      </c>
      <c r="W70" s="34">
        <f t="shared" si="3"/>
        <v>1.36</v>
      </c>
    </row>
    <row r="71" spans="2:25" ht="56.25" customHeight="1" x14ac:dyDescent="0.2">
      <c r="B71" s="168" t="s">
        <v>1048</v>
      </c>
      <c r="C71" s="169"/>
      <c r="D71" s="169"/>
      <c r="E71" s="169"/>
      <c r="F71" s="169"/>
      <c r="G71" s="169"/>
      <c r="H71" s="169"/>
      <c r="I71" s="169"/>
      <c r="J71" s="169"/>
      <c r="K71" s="169"/>
      <c r="L71" s="169"/>
      <c r="M71" s="170" t="s">
        <v>1047</v>
      </c>
      <c r="N71" s="170"/>
      <c r="O71" s="170" t="s">
        <v>48</v>
      </c>
      <c r="P71" s="170"/>
      <c r="Q71" s="171" t="s">
        <v>49</v>
      </c>
      <c r="R71" s="171"/>
      <c r="S71" s="33" t="s">
        <v>1046</v>
      </c>
      <c r="T71" s="33" t="s">
        <v>1045</v>
      </c>
      <c r="U71" s="33" t="s">
        <v>1044</v>
      </c>
      <c r="V71" s="33">
        <f t="shared" si="2"/>
        <v>84.79</v>
      </c>
      <c r="W71" s="34">
        <f t="shared" si="3"/>
        <v>0.81</v>
      </c>
    </row>
    <row r="72" spans="2:25" ht="56.25" customHeight="1" thickBot="1" x14ac:dyDescent="0.25">
      <c r="B72" s="168" t="s">
        <v>1043</v>
      </c>
      <c r="C72" s="169"/>
      <c r="D72" s="169"/>
      <c r="E72" s="169"/>
      <c r="F72" s="169"/>
      <c r="G72" s="169"/>
      <c r="H72" s="169"/>
      <c r="I72" s="169"/>
      <c r="J72" s="169"/>
      <c r="K72" s="169"/>
      <c r="L72" s="169"/>
      <c r="M72" s="170" t="s">
        <v>730</v>
      </c>
      <c r="N72" s="170"/>
      <c r="O72" s="170" t="s">
        <v>48</v>
      </c>
      <c r="P72" s="170"/>
      <c r="Q72" s="171" t="s">
        <v>49</v>
      </c>
      <c r="R72" s="171"/>
      <c r="S72" s="33" t="s">
        <v>1042</v>
      </c>
      <c r="T72" s="33" t="s">
        <v>1041</v>
      </c>
      <c r="U72" s="33" t="s">
        <v>1040</v>
      </c>
      <c r="V72" s="33">
        <f t="shared" si="2"/>
        <v>95.45</v>
      </c>
      <c r="W72" s="34">
        <f t="shared" si="3"/>
        <v>97.37</v>
      </c>
    </row>
    <row r="73" spans="2:25" ht="21.75" customHeight="1" thickTop="1" thickBot="1" x14ac:dyDescent="0.25">
      <c r="B73" s="9" t="s">
        <v>63</v>
      </c>
      <c r="C73" s="10"/>
      <c r="D73" s="10"/>
      <c r="E73" s="10"/>
      <c r="F73" s="10"/>
      <c r="G73" s="10"/>
      <c r="H73" s="11"/>
      <c r="I73" s="11"/>
      <c r="J73" s="11"/>
      <c r="K73" s="11"/>
      <c r="L73" s="11"/>
      <c r="M73" s="11"/>
      <c r="N73" s="11"/>
      <c r="O73" s="11"/>
      <c r="P73" s="11"/>
      <c r="Q73" s="11"/>
      <c r="R73" s="11"/>
      <c r="S73" s="11"/>
      <c r="T73" s="11"/>
      <c r="U73" s="11"/>
      <c r="V73" s="11"/>
      <c r="W73" s="12"/>
      <c r="X73" s="35"/>
    </row>
    <row r="74" spans="2:25" ht="29.25" customHeight="1" thickTop="1" thickBot="1" x14ac:dyDescent="0.25">
      <c r="B74" s="181" t="s">
        <v>2098</v>
      </c>
      <c r="C74" s="182"/>
      <c r="D74" s="182"/>
      <c r="E74" s="182"/>
      <c r="F74" s="182"/>
      <c r="G74" s="182"/>
      <c r="H74" s="182"/>
      <c r="I74" s="182"/>
      <c r="J74" s="182"/>
      <c r="K74" s="182"/>
      <c r="L74" s="182"/>
      <c r="M74" s="182"/>
      <c r="N74" s="182"/>
      <c r="O74" s="182"/>
      <c r="P74" s="182"/>
      <c r="Q74" s="183"/>
      <c r="R74" s="36" t="s">
        <v>41</v>
      </c>
      <c r="S74" s="155" t="s">
        <v>42</v>
      </c>
      <c r="T74" s="155"/>
      <c r="U74" s="37" t="s">
        <v>64</v>
      </c>
      <c r="V74" s="154" t="s">
        <v>65</v>
      </c>
      <c r="W74" s="156"/>
    </row>
    <row r="75" spans="2:25" ht="30.75" customHeight="1" thickBot="1" x14ac:dyDescent="0.25">
      <c r="B75" s="184"/>
      <c r="C75" s="185"/>
      <c r="D75" s="185"/>
      <c r="E75" s="185"/>
      <c r="F75" s="185"/>
      <c r="G75" s="185"/>
      <c r="H75" s="185"/>
      <c r="I75" s="185"/>
      <c r="J75" s="185"/>
      <c r="K75" s="185"/>
      <c r="L75" s="185"/>
      <c r="M75" s="185"/>
      <c r="N75" s="185"/>
      <c r="O75" s="185"/>
      <c r="P75" s="185"/>
      <c r="Q75" s="186"/>
      <c r="R75" s="38" t="s">
        <v>66</v>
      </c>
      <c r="S75" s="38" t="s">
        <v>66</v>
      </c>
      <c r="T75" s="38" t="s">
        <v>48</v>
      </c>
      <c r="U75" s="38" t="s">
        <v>66</v>
      </c>
      <c r="V75" s="38" t="s">
        <v>67</v>
      </c>
      <c r="W75" s="39" t="s">
        <v>68</v>
      </c>
      <c r="Y75" s="35"/>
    </row>
    <row r="76" spans="2:25" ht="23.25" customHeight="1" thickBot="1" x14ac:dyDescent="0.25">
      <c r="B76" s="187" t="s">
        <v>69</v>
      </c>
      <c r="C76" s="188"/>
      <c r="D76" s="188"/>
      <c r="E76" s="40" t="s">
        <v>1038</v>
      </c>
      <c r="F76" s="40"/>
      <c r="G76" s="40"/>
      <c r="H76" s="41"/>
      <c r="I76" s="41"/>
      <c r="J76" s="41"/>
      <c r="K76" s="41"/>
      <c r="L76" s="41"/>
      <c r="M76" s="41"/>
      <c r="N76" s="41"/>
      <c r="O76" s="41"/>
      <c r="P76" s="42"/>
      <c r="Q76" s="42"/>
      <c r="R76" s="43" t="s">
        <v>1039</v>
      </c>
      <c r="S76" s="44" t="s">
        <v>10</v>
      </c>
      <c r="T76" s="42"/>
      <c r="U76" s="44" t="s">
        <v>1035</v>
      </c>
      <c r="V76" s="42"/>
      <c r="W76" s="45">
        <f t="shared" ref="W76:W87" si="4">+IF(ISERR(U76/R76*100),"N/A",ROUND(U76/R76*100,2))</f>
        <v>54.54</v>
      </c>
    </row>
    <row r="77" spans="2:25" ht="26.25" customHeight="1" x14ac:dyDescent="0.2">
      <c r="B77" s="189" t="s">
        <v>73</v>
      </c>
      <c r="C77" s="190"/>
      <c r="D77" s="190"/>
      <c r="E77" s="46" t="s">
        <v>1038</v>
      </c>
      <c r="F77" s="46"/>
      <c r="G77" s="46"/>
      <c r="H77" s="47"/>
      <c r="I77" s="47"/>
      <c r="J77" s="47"/>
      <c r="K77" s="47"/>
      <c r="L77" s="47"/>
      <c r="M77" s="47"/>
      <c r="N77" s="47"/>
      <c r="O77" s="47"/>
      <c r="P77" s="48"/>
      <c r="Q77" s="48"/>
      <c r="R77" s="49" t="s">
        <v>1037</v>
      </c>
      <c r="S77" s="50" t="s">
        <v>1036</v>
      </c>
      <c r="T77" s="50">
        <f>+IF(ISERR(S77/R77*100),"N/A",ROUND(S77/R77*100,2))</f>
        <v>59.55</v>
      </c>
      <c r="U77" s="50" t="s">
        <v>1035</v>
      </c>
      <c r="V77" s="50">
        <f>+IF(ISERR(U77/S77*100),"N/A",ROUND(U77/S77*100,2))</f>
        <v>93.45</v>
      </c>
      <c r="W77" s="51">
        <f t="shared" si="4"/>
        <v>55.66</v>
      </c>
    </row>
    <row r="78" spans="2:25" ht="23.25" customHeight="1" thickBot="1" x14ac:dyDescent="0.25">
      <c r="B78" s="187" t="s">
        <v>69</v>
      </c>
      <c r="C78" s="188"/>
      <c r="D78" s="188"/>
      <c r="E78" s="40" t="s">
        <v>1034</v>
      </c>
      <c r="F78" s="40"/>
      <c r="G78" s="40"/>
      <c r="H78" s="41"/>
      <c r="I78" s="41"/>
      <c r="J78" s="41"/>
      <c r="K78" s="41"/>
      <c r="L78" s="41"/>
      <c r="M78" s="41"/>
      <c r="N78" s="41"/>
      <c r="O78" s="41"/>
      <c r="P78" s="42"/>
      <c r="Q78" s="42"/>
      <c r="R78" s="43" t="s">
        <v>1033</v>
      </c>
      <c r="S78" s="44" t="s">
        <v>10</v>
      </c>
      <c r="T78" s="42"/>
      <c r="U78" s="44" t="s">
        <v>1032</v>
      </c>
      <c r="V78" s="42"/>
      <c r="W78" s="45">
        <f t="shared" si="4"/>
        <v>53.85</v>
      </c>
    </row>
    <row r="79" spans="2:25" ht="26.25" customHeight="1" x14ac:dyDescent="0.2">
      <c r="B79" s="189" t="s">
        <v>73</v>
      </c>
      <c r="C79" s="190"/>
      <c r="D79" s="190"/>
      <c r="E79" s="46" t="s">
        <v>1034</v>
      </c>
      <c r="F79" s="46"/>
      <c r="G79" s="46"/>
      <c r="H79" s="47"/>
      <c r="I79" s="47"/>
      <c r="J79" s="47"/>
      <c r="K79" s="47"/>
      <c r="L79" s="47"/>
      <c r="M79" s="47"/>
      <c r="N79" s="47"/>
      <c r="O79" s="47"/>
      <c r="P79" s="48"/>
      <c r="Q79" s="48"/>
      <c r="R79" s="49" t="s">
        <v>1033</v>
      </c>
      <c r="S79" s="50" t="s">
        <v>1032</v>
      </c>
      <c r="T79" s="50">
        <f>+IF(ISERR(S79/R79*100),"N/A",ROUND(S79/R79*100,2))</f>
        <v>53.85</v>
      </c>
      <c r="U79" s="50" t="s">
        <v>1032</v>
      </c>
      <c r="V79" s="50">
        <f>+IF(ISERR(U79/S79*100),"N/A",ROUND(U79/S79*100,2))</f>
        <v>100</v>
      </c>
      <c r="W79" s="51">
        <f t="shared" si="4"/>
        <v>53.85</v>
      </c>
    </row>
    <row r="80" spans="2:25" ht="23.25" customHeight="1" thickBot="1" x14ac:dyDescent="0.25">
      <c r="B80" s="187" t="s">
        <v>69</v>
      </c>
      <c r="C80" s="188"/>
      <c r="D80" s="188"/>
      <c r="E80" s="40" t="s">
        <v>717</v>
      </c>
      <c r="F80" s="40"/>
      <c r="G80" s="40"/>
      <c r="H80" s="41"/>
      <c r="I80" s="41"/>
      <c r="J80" s="41"/>
      <c r="K80" s="41"/>
      <c r="L80" s="41"/>
      <c r="M80" s="41"/>
      <c r="N80" s="41"/>
      <c r="O80" s="41"/>
      <c r="P80" s="42"/>
      <c r="Q80" s="42"/>
      <c r="R80" s="43" t="s">
        <v>1031</v>
      </c>
      <c r="S80" s="44" t="s">
        <v>10</v>
      </c>
      <c r="T80" s="42"/>
      <c r="U80" s="44" t="s">
        <v>1028</v>
      </c>
      <c r="V80" s="42"/>
      <c r="W80" s="45">
        <f t="shared" si="4"/>
        <v>59.27</v>
      </c>
    </row>
    <row r="81" spans="2:23" ht="26.25" customHeight="1" x14ac:dyDescent="0.2">
      <c r="B81" s="189" t="s">
        <v>73</v>
      </c>
      <c r="C81" s="190"/>
      <c r="D81" s="190"/>
      <c r="E81" s="46" t="s">
        <v>717</v>
      </c>
      <c r="F81" s="46"/>
      <c r="G81" s="46"/>
      <c r="H81" s="47"/>
      <c r="I81" s="47"/>
      <c r="J81" s="47"/>
      <c r="K81" s="47"/>
      <c r="L81" s="47"/>
      <c r="M81" s="47"/>
      <c r="N81" s="47"/>
      <c r="O81" s="47"/>
      <c r="P81" s="48"/>
      <c r="Q81" s="48"/>
      <c r="R81" s="49" t="s">
        <v>1030</v>
      </c>
      <c r="S81" s="50" t="s">
        <v>1029</v>
      </c>
      <c r="T81" s="50">
        <f>+IF(ISERR(S81/R81*100),"N/A",ROUND(S81/R81*100,2))</f>
        <v>65.58</v>
      </c>
      <c r="U81" s="50" t="s">
        <v>1028</v>
      </c>
      <c r="V81" s="50">
        <f>+IF(ISERR(U81/S81*100),"N/A",ROUND(U81/S81*100,2))</f>
        <v>93.86</v>
      </c>
      <c r="W81" s="51">
        <f t="shared" si="4"/>
        <v>61.56</v>
      </c>
    </row>
    <row r="82" spans="2:23" ht="23.25" customHeight="1" thickBot="1" x14ac:dyDescent="0.25">
      <c r="B82" s="187" t="s">
        <v>69</v>
      </c>
      <c r="C82" s="188"/>
      <c r="D82" s="188"/>
      <c r="E82" s="40" t="s">
        <v>813</v>
      </c>
      <c r="F82" s="40"/>
      <c r="G82" s="40"/>
      <c r="H82" s="41"/>
      <c r="I82" s="41"/>
      <c r="J82" s="41"/>
      <c r="K82" s="41"/>
      <c r="L82" s="41"/>
      <c r="M82" s="41"/>
      <c r="N82" s="41"/>
      <c r="O82" s="41"/>
      <c r="P82" s="42"/>
      <c r="Q82" s="42"/>
      <c r="R82" s="43" t="s">
        <v>1027</v>
      </c>
      <c r="S82" s="44" t="s">
        <v>10</v>
      </c>
      <c r="T82" s="42"/>
      <c r="U82" s="44" t="s">
        <v>1025</v>
      </c>
      <c r="V82" s="42"/>
      <c r="W82" s="45">
        <f t="shared" si="4"/>
        <v>37.99</v>
      </c>
    </row>
    <row r="83" spans="2:23" ht="26.25" customHeight="1" x14ac:dyDescent="0.2">
      <c r="B83" s="189" t="s">
        <v>73</v>
      </c>
      <c r="C83" s="190"/>
      <c r="D83" s="190"/>
      <c r="E83" s="46" t="s">
        <v>813</v>
      </c>
      <c r="F83" s="46"/>
      <c r="G83" s="46"/>
      <c r="H83" s="47"/>
      <c r="I83" s="47"/>
      <c r="J83" s="47"/>
      <c r="K83" s="47"/>
      <c r="L83" s="47"/>
      <c r="M83" s="47"/>
      <c r="N83" s="47"/>
      <c r="O83" s="47"/>
      <c r="P83" s="48"/>
      <c r="Q83" s="48"/>
      <c r="R83" s="49" t="s">
        <v>1026</v>
      </c>
      <c r="S83" s="50" t="s">
        <v>1025</v>
      </c>
      <c r="T83" s="50">
        <f>+IF(ISERR(S83/R83*100),"N/A",ROUND(S83/R83*100,2))</f>
        <v>38.35</v>
      </c>
      <c r="U83" s="50" t="s">
        <v>1025</v>
      </c>
      <c r="V83" s="50">
        <f>+IF(ISERR(U83/S83*100),"N/A",ROUND(U83/S83*100,2))</f>
        <v>100</v>
      </c>
      <c r="W83" s="51">
        <f t="shared" si="4"/>
        <v>38.35</v>
      </c>
    </row>
    <row r="84" spans="2:23" ht="23.25" customHeight="1" thickBot="1" x14ac:dyDescent="0.25">
      <c r="B84" s="187" t="s">
        <v>69</v>
      </c>
      <c r="C84" s="188"/>
      <c r="D84" s="188"/>
      <c r="E84" s="40" t="s">
        <v>1024</v>
      </c>
      <c r="F84" s="40"/>
      <c r="G84" s="40"/>
      <c r="H84" s="41"/>
      <c r="I84" s="41"/>
      <c r="J84" s="41"/>
      <c r="K84" s="41"/>
      <c r="L84" s="41"/>
      <c r="M84" s="41"/>
      <c r="N84" s="41"/>
      <c r="O84" s="41"/>
      <c r="P84" s="42"/>
      <c r="Q84" s="42"/>
      <c r="R84" s="43" t="s">
        <v>297</v>
      </c>
      <c r="S84" s="44" t="s">
        <v>10</v>
      </c>
      <c r="T84" s="42"/>
      <c r="U84" s="44" t="s">
        <v>196</v>
      </c>
      <c r="V84" s="42"/>
      <c r="W84" s="45">
        <f t="shared" si="4"/>
        <v>0.73</v>
      </c>
    </row>
    <row r="85" spans="2:23" ht="26.25" customHeight="1" x14ac:dyDescent="0.2">
      <c r="B85" s="189" t="s">
        <v>73</v>
      </c>
      <c r="C85" s="190"/>
      <c r="D85" s="190"/>
      <c r="E85" s="46" t="s">
        <v>1024</v>
      </c>
      <c r="F85" s="46"/>
      <c r="G85" s="46"/>
      <c r="H85" s="47"/>
      <c r="I85" s="47"/>
      <c r="J85" s="47"/>
      <c r="K85" s="47"/>
      <c r="L85" s="47"/>
      <c r="M85" s="47"/>
      <c r="N85" s="47"/>
      <c r="O85" s="47"/>
      <c r="P85" s="48"/>
      <c r="Q85" s="48"/>
      <c r="R85" s="49" t="s">
        <v>144</v>
      </c>
      <c r="S85" s="50" t="s">
        <v>196</v>
      </c>
      <c r="T85" s="50">
        <f>+IF(ISERR(S85/R85*100),"N/A",ROUND(S85/R85*100,2))</f>
        <v>2.61</v>
      </c>
      <c r="U85" s="50" t="s">
        <v>196</v>
      </c>
      <c r="V85" s="50">
        <f>+IF(ISERR(U85/S85*100),"N/A",ROUND(U85/S85*100,2))</f>
        <v>100</v>
      </c>
      <c r="W85" s="51">
        <f t="shared" si="4"/>
        <v>2.61</v>
      </c>
    </row>
    <row r="86" spans="2:23" ht="23.25" customHeight="1" thickBot="1" x14ac:dyDescent="0.25">
      <c r="B86" s="187" t="s">
        <v>69</v>
      </c>
      <c r="C86" s="188"/>
      <c r="D86" s="188"/>
      <c r="E86" s="40" t="s">
        <v>712</v>
      </c>
      <c r="F86" s="40"/>
      <c r="G86" s="40"/>
      <c r="H86" s="41"/>
      <c r="I86" s="41"/>
      <c r="J86" s="41"/>
      <c r="K86" s="41"/>
      <c r="L86" s="41"/>
      <c r="M86" s="41"/>
      <c r="N86" s="41"/>
      <c r="O86" s="41"/>
      <c r="P86" s="42"/>
      <c r="Q86" s="42"/>
      <c r="R86" s="43" t="s">
        <v>1023</v>
      </c>
      <c r="S86" s="44" t="s">
        <v>10</v>
      </c>
      <c r="T86" s="42"/>
      <c r="U86" s="44" t="s">
        <v>944</v>
      </c>
      <c r="V86" s="42"/>
      <c r="W86" s="45">
        <f t="shared" si="4"/>
        <v>48.33</v>
      </c>
    </row>
    <row r="87" spans="2:23" ht="26.25" customHeight="1" thickBot="1" x14ac:dyDescent="0.25">
      <c r="B87" s="189" t="s">
        <v>73</v>
      </c>
      <c r="C87" s="190"/>
      <c r="D87" s="190"/>
      <c r="E87" s="46" t="s">
        <v>712</v>
      </c>
      <c r="F87" s="46"/>
      <c r="G87" s="46"/>
      <c r="H87" s="47"/>
      <c r="I87" s="47"/>
      <c r="J87" s="47"/>
      <c r="K87" s="47"/>
      <c r="L87" s="47"/>
      <c r="M87" s="47"/>
      <c r="N87" s="47"/>
      <c r="O87" s="47"/>
      <c r="P87" s="48"/>
      <c r="Q87" s="48"/>
      <c r="R87" s="49" t="s">
        <v>1023</v>
      </c>
      <c r="S87" s="50" t="s">
        <v>944</v>
      </c>
      <c r="T87" s="50">
        <f>+IF(ISERR(S87/R87*100),"N/A",ROUND(S87/R87*100,2))</f>
        <v>48.33</v>
      </c>
      <c r="U87" s="50" t="s">
        <v>944</v>
      </c>
      <c r="V87" s="50">
        <f>+IF(ISERR(U87/S87*100),"N/A",ROUND(U87/S87*100,2))</f>
        <v>100</v>
      </c>
      <c r="W87" s="51">
        <f t="shared" si="4"/>
        <v>48.33</v>
      </c>
    </row>
    <row r="88" spans="2:23" ht="22.5" customHeight="1" thickTop="1" thickBot="1" x14ac:dyDescent="0.25">
      <c r="B88" s="9" t="s">
        <v>76</v>
      </c>
      <c r="C88" s="10"/>
      <c r="D88" s="10"/>
      <c r="E88" s="10"/>
      <c r="F88" s="10"/>
      <c r="G88" s="10"/>
      <c r="H88" s="11"/>
      <c r="I88" s="11"/>
      <c r="J88" s="11"/>
      <c r="K88" s="11"/>
      <c r="L88" s="11"/>
      <c r="M88" s="11"/>
      <c r="N88" s="11"/>
      <c r="O88" s="11"/>
      <c r="P88" s="11"/>
      <c r="Q88" s="11"/>
      <c r="R88" s="11"/>
      <c r="S88" s="11"/>
      <c r="T88" s="11"/>
      <c r="U88" s="11"/>
      <c r="V88" s="11"/>
      <c r="W88" s="12"/>
    </row>
    <row r="89" spans="2:23" ht="37.5" customHeight="1" thickTop="1" x14ac:dyDescent="0.2">
      <c r="B89" s="172" t="s">
        <v>2252</v>
      </c>
      <c r="C89" s="173"/>
      <c r="D89" s="173"/>
      <c r="E89" s="173"/>
      <c r="F89" s="173"/>
      <c r="G89" s="173"/>
      <c r="H89" s="173"/>
      <c r="I89" s="173"/>
      <c r="J89" s="173"/>
      <c r="K89" s="173"/>
      <c r="L89" s="173"/>
      <c r="M89" s="173"/>
      <c r="N89" s="173"/>
      <c r="O89" s="173"/>
      <c r="P89" s="173"/>
      <c r="Q89" s="173"/>
      <c r="R89" s="173"/>
      <c r="S89" s="173"/>
      <c r="T89" s="173"/>
      <c r="U89" s="173"/>
      <c r="V89" s="173"/>
      <c r="W89" s="174"/>
    </row>
    <row r="90" spans="2:23" ht="305.25" customHeight="1" thickBot="1" x14ac:dyDescent="0.25">
      <c r="B90" s="175"/>
      <c r="C90" s="176"/>
      <c r="D90" s="176"/>
      <c r="E90" s="176"/>
      <c r="F90" s="176"/>
      <c r="G90" s="176"/>
      <c r="H90" s="176"/>
      <c r="I90" s="176"/>
      <c r="J90" s="176"/>
      <c r="K90" s="176"/>
      <c r="L90" s="176"/>
      <c r="M90" s="176"/>
      <c r="N90" s="176"/>
      <c r="O90" s="176"/>
      <c r="P90" s="176"/>
      <c r="Q90" s="176"/>
      <c r="R90" s="176"/>
      <c r="S90" s="176"/>
      <c r="T90" s="176"/>
      <c r="U90" s="176"/>
      <c r="V90" s="176"/>
      <c r="W90" s="177"/>
    </row>
    <row r="91" spans="2:23" ht="37.5" customHeight="1" thickTop="1" x14ac:dyDescent="0.2">
      <c r="B91" s="172" t="s">
        <v>2253</v>
      </c>
      <c r="C91" s="173"/>
      <c r="D91" s="173"/>
      <c r="E91" s="173"/>
      <c r="F91" s="173"/>
      <c r="G91" s="173"/>
      <c r="H91" s="173"/>
      <c r="I91" s="173"/>
      <c r="J91" s="173"/>
      <c r="K91" s="173"/>
      <c r="L91" s="173"/>
      <c r="M91" s="173"/>
      <c r="N91" s="173"/>
      <c r="O91" s="173"/>
      <c r="P91" s="173"/>
      <c r="Q91" s="173"/>
      <c r="R91" s="173"/>
      <c r="S91" s="173"/>
      <c r="T91" s="173"/>
      <c r="U91" s="173"/>
      <c r="V91" s="173"/>
      <c r="W91" s="174"/>
    </row>
    <row r="92" spans="2:23" ht="331.5" customHeight="1" thickBot="1" x14ac:dyDescent="0.25">
      <c r="B92" s="175"/>
      <c r="C92" s="176"/>
      <c r="D92" s="176"/>
      <c r="E92" s="176"/>
      <c r="F92" s="176"/>
      <c r="G92" s="176"/>
      <c r="H92" s="176"/>
      <c r="I92" s="176"/>
      <c r="J92" s="176"/>
      <c r="K92" s="176"/>
      <c r="L92" s="176"/>
      <c r="M92" s="176"/>
      <c r="N92" s="176"/>
      <c r="O92" s="176"/>
      <c r="P92" s="176"/>
      <c r="Q92" s="176"/>
      <c r="R92" s="176"/>
      <c r="S92" s="176"/>
      <c r="T92" s="176"/>
      <c r="U92" s="176"/>
      <c r="V92" s="176"/>
      <c r="W92" s="177"/>
    </row>
    <row r="93" spans="2:23" ht="37.5" customHeight="1" thickTop="1" x14ac:dyDescent="0.2">
      <c r="B93" s="172" t="s">
        <v>2254</v>
      </c>
      <c r="C93" s="173"/>
      <c r="D93" s="173"/>
      <c r="E93" s="173"/>
      <c r="F93" s="173"/>
      <c r="G93" s="173"/>
      <c r="H93" s="173"/>
      <c r="I93" s="173"/>
      <c r="J93" s="173"/>
      <c r="K93" s="173"/>
      <c r="L93" s="173"/>
      <c r="M93" s="173"/>
      <c r="N93" s="173"/>
      <c r="O93" s="173"/>
      <c r="P93" s="173"/>
      <c r="Q93" s="173"/>
      <c r="R93" s="173"/>
      <c r="S93" s="173"/>
      <c r="T93" s="173"/>
      <c r="U93" s="173"/>
      <c r="V93" s="173"/>
      <c r="W93" s="174"/>
    </row>
    <row r="94" spans="2:23" ht="331.5" customHeight="1" thickBot="1" x14ac:dyDescent="0.25">
      <c r="B94" s="178"/>
      <c r="C94" s="179"/>
      <c r="D94" s="179"/>
      <c r="E94" s="179"/>
      <c r="F94" s="179"/>
      <c r="G94" s="179"/>
      <c r="H94" s="179"/>
      <c r="I94" s="179"/>
      <c r="J94" s="179"/>
      <c r="K94" s="179"/>
      <c r="L94" s="179"/>
      <c r="M94" s="179"/>
      <c r="N94" s="179"/>
      <c r="O94" s="179"/>
      <c r="P94" s="179"/>
      <c r="Q94" s="179"/>
      <c r="R94" s="179"/>
      <c r="S94" s="179"/>
      <c r="T94" s="179"/>
      <c r="U94" s="179"/>
      <c r="V94" s="179"/>
      <c r="W94" s="180"/>
    </row>
  </sheetData>
  <mergeCells count="2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2:L42"/>
    <mergeCell ref="M42:N42"/>
    <mergeCell ref="O42:P42"/>
    <mergeCell ref="Q42:R42"/>
    <mergeCell ref="B43:L43"/>
    <mergeCell ref="M43:N43"/>
    <mergeCell ref="O43:P43"/>
    <mergeCell ref="Q43:R43"/>
    <mergeCell ref="B44:L44"/>
    <mergeCell ref="M44:N44"/>
    <mergeCell ref="O44:P44"/>
    <mergeCell ref="Q44:R44"/>
    <mergeCell ref="B45:L45"/>
    <mergeCell ref="M45:N45"/>
    <mergeCell ref="O45:P45"/>
    <mergeCell ref="Q45:R45"/>
    <mergeCell ref="B46:L46"/>
    <mergeCell ref="M46:N46"/>
    <mergeCell ref="O46:P46"/>
    <mergeCell ref="Q46:R46"/>
    <mergeCell ref="B47:L47"/>
    <mergeCell ref="M47:N47"/>
    <mergeCell ref="O47:P47"/>
    <mergeCell ref="Q47:R47"/>
    <mergeCell ref="B48:L48"/>
    <mergeCell ref="M48:N48"/>
    <mergeCell ref="O48:P48"/>
    <mergeCell ref="Q48:R48"/>
    <mergeCell ref="B49:L49"/>
    <mergeCell ref="M49:N49"/>
    <mergeCell ref="O49:P49"/>
    <mergeCell ref="Q49:R49"/>
    <mergeCell ref="B50:L50"/>
    <mergeCell ref="M50:N50"/>
    <mergeCell ref="O50:P50"/>
    <mergeCell ref="Q50:R50"/>
    <mergeCell ref="B51:L51"/>
    <mergeCell ref="M51:N51"/>
    <mergeCell ref="O51:P51"/>
    <mergeCell ref="Q51:R51"/>
    <mergeCell ref="B52:L52"/>
    <mergeCell ref="M52:N52"/>
    <mergeCell ref="O52:P52"/>
    <mergeCell ref="Q52:R52"/>
    <mergeCell ref="B53:L53"/>
    <mergeCell ref="M53:N53"/>
    <mergeCell ref="O53:P53"/>
    <mergeCell ref="Q53:R53"/>
    <mergeCell ref="B54:L54"/>
    <mergeCell ref="M54:N54"/>
    <mergeCell ref="O54:P54"/>
    <mergeCell ref="Q54:R54"/>
    <mergeCell ref="B55:L55"/>
    <mergeCell ref="M55:N55"/>
    <mergeCell ref="O55:P55"/>
    <mergeCell ref="Q55:R55"/>
    <mergeCell ref="B56:L56"/>
    <mergeCell ref="M56:N56"/>
    <mergeCell ref="O56:P56"/>
    <mergeCell ref="Q56:R56"/>
    <mergeCell ref="B57:L57"/>
    <mergeCell ref="M57:N57"/>
    <mergeCell ref="O57:P57"/>
    <mergeCell ref="Q57:R57"/>
    <mergeCell ref="B58:L58"/>
    <mergeCell ref="M58:N58"/>
    <mergeCell ref="O58:P58"/>
    <mergeCell ref="Q58:R58"/>
    <mergeCell ref="B59:L59"/>
    <mergeCell ref="M59:N59"/>
    <mergeCell ref="O59:P59"/>
    <mergeCell ref="Q59:R59"/>
    <mergeCell ref="B60:L60"/>
    <mergeCell ref="M60:N60"/>
    <mergeCell ref="O60:P60"/>
    <mergeCell ref="Q60:R60"/>
    <mergeCell ref="B61:L61"/>
    <mergeCell ref="M61:N61"/>
    <mergeCell ref="O61:P61"/>
    <mergeCell ref="Q61:R61"/>
    <mergeCell ref="B62:L62"/>
    <mergeCell ref="M62:N62"/>
    <mergeCell ref="O62:P62"/>
    <mergeCell ref="Q62:R62"/>
    <mergeCell ref="B63:L63"/>
    <mergeCell ref="M63:N63"/>
    <mergeCell ref="O63:P63"/>
    <mergeCell ref="Q63:R63"/>
    <mergeCell ref="B64:L64"/>
    <mergeCell ref="M64:N64"/>
    <mergeCell ref="O64:P64"/>
    <mergeCell ref="Q64:R64"/>
    <mergeCell ref="B65:L65"/>
    <mergeCell ref="M65:N65"/>
    <mergeCell ref="O65:P65"/>
    <mergeCell ref="Q65:R65"/>
    <mergeCell ref="B66:L66"/>
    <mergeCell ref="M66:N66"/>
    <mergeCell ref="O66:P66"/>
    <mergeCell ref="Q66:R66"/>
    <mergeCell ref="B67:L67"/>
    <mergeCell ref="M67:N67"/>
    <mergeCell ref="O67:P67"/>
    <mergeCell ref="Q67:R67"/>
    <mergeCell ref="B68:L68"/>
    <mergeCell ref="M68:N68"/>
    <mergeCell ref="O68:P68"/>
    <mergeCell ref="Q68:R68"/>
    <mergeCell ref="B69:L69"/>
    <mergeCell ref="M69:N69"/>
    <mergeCell ref="O69:P69"/>
    <mergeCell ref="Q69:R69"/>
    <mergeCell ref="B70:L70"/>
    <mergeCell ref="M70:N70"/>
    <mergeCell ref="O70:P70"/>
    <mergeCell ref="Q70:R70"/>
    <mergeCell ref="B71:L71"/>
    <mergeCell ref="M71:N71"/>
    <mergeCell ref="O71:P71"/>
    <mergeCell ref="Q71:R71"/>
    <mergeCell ref="B72:L72"/>
    <mergeCell ref="M72:N72"/>
    <mergeCell ref="O72:P72"/>
    <mergeCell ref="Q72:R72"/>
    <mergeCell ref="B74:Q75"/>
    <mergeCell ref="S74:T74"/>
    <mergeCell ref="V74:W74"/>
    <mergeCell ref="B76:D76"/>
    <mergeCell ref="B77:D77"/>
    <mergeCell ref="B78:D78"/>
    <mergeCell ref="B79:D79"/>
    <mergeCell ref="B80:D80"/>
    <mergeCell ref="B87:D87"/>
    <mergeCell ref="B89:W90"/>
    <mergeCell ref="B91:W92"/>
    <mergeCell ref="B93:W94"/>
    <mergeCell ref="B81:D81"/>
    <mergeCell ref="B82:D82"/>
    <mergeCell ref="B83:D83"/>
    <mergeCell ref="B84:D84"/>
    <mergeCell ref="B85:D85"/>
    <mergeCell ref="B86:D8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1" min="1" max="22" man="1"/>
    <brk id="16"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754</v>
      </c>
      <c r="D4" s="134" t="s">
        <v>753</v>
      </c>
      <c r="E4" s="134"/>
      <c r="F4" s="134"/>
      <c r="G4" s="134"/>
      <c r="H4" s="135"/>
      <c r="I4" s="16"/>
      <c r="J4" s="136" t="s">
        <v>6</v>
      </c>
      <c r="K4" s="134"/>
      <c r="L4" s="15" t="s">
        <v>1188</v>
      </c>
      <c r="M4" s="137" t="s">
        <v>1187</v>
      </c>
      <c r="N4" s="137"/>
      <c r="O4" s="137"/>
      <c r="P4" s="137"/>
      <c r="Q4" s="138"/>
      <c r="R4" s="17"/>
      <c r="S4" s="139" t="s">
        <v>2099</v>
      </c>
      <c r="T4" s="140"/>
      <c r="U4" s="140"/>
      <c r="V4" s="141" t="s">
        <v>1186</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1181</v>
      </c>
      <c r="D6" s="143" t="s">
        <v>1185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547</v>
      </c>
      <c r="K8" s="24" t="s">
        <v>552</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04.25" customHeight="1" thickTop="1" thickBot="1" x14ac:dyDescent="0.25">
      <c r="B10" s="25" t="s">
        <v>21</v>
      </c>
      <c r="C10" s="141" t="s">
        <v>1184</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1183</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1182</v>
      </c>
      <c r="C21" s="169"/>
      <c r="D21" s="169"/>
      <c r="E21" s="169"/>
      <c r="F21" s="169"/>
      <c r="G21" s="169"/>
      <c r="H21" s="169"/>
      <c r="I21" s="169"/>
      <c r="J21" s="169"/>
      <c r="K21" s="169"/>
      <c r="L21" s="169"/>
      <c r="M21" s="170" t="s">
        <v>1181</v>
      </c>
      <c r="N21" s="170"/>
      <c r="O21" s="170" t="s">
        <v>48</v>
      </c>
      <c r="P21" s="170"/>
      <c r="Q21" s="171" t="s">
        <v>237</v>
      </c>
      <c r="R21" s="171"/>
      <c r="S21" s="33" t="s">
        <v>849</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1179</v>
      </c>
      <c r="F25" s="40"/>
      <c r="G25" s="40"/>
      <c r="H25" s="41"/>
      <c r="I25" s="41"/>
      <c r="J25" s="41"/>
      <c r="K25" s="41"/>
      <c r="L25" s="41"/>
      <c r="M25" s="41"/>
      <c r="N25" s="41"/>
      <c r="O25" s="41"/>
      <c r="P25" s="42"/>
      <c r="Q25" s="42"/>
      <c r="R25" s="43" t="s">
        <v>1180</v>
      </c>
      <c r="S25" s="44" t="s">
        <v>10</v>
      </c>
      <c r="T25" s="42"/>
      <c r="U25" s="44" t="s">
        <v>1178</v>
      </c>
      <c r="V25" s="42"/>
      <c r="W25" s="45">
        <f>+IF(ISERR(U25/R25*100),"N/A",ROUND(U25/R25*100,2))</f>
        <v>43.57</v>
      </c>
    </row>
    <row r="26" spans="2:27" ht="26.25" customHeight="1" thickBot="1" x14ac:dyDescent="0.25">
      <c r="B26" s="189" t="s">
        <v>73</v>
      </c>
      <c r="C26" s="190"/>
      <c r="D26" s="190"/>
      <c r="E26" s="46" t="s">
        <v>1179</v>
      </c>
      <c r="F26" s="46"/>
      <c r="G26" s="46"/>
      <c r="H26" s="47"/>
      <c r="I26" s="47"/>
      <c r="J26" s="47"/>
      <c r="K26" s="47"/>
      <c r="L26" s="47"/>
      <c r="M26" s="47"/>
      <c r="N26" s="47"/>
      <c r="O26" s="47"/>
      <c r="P26" s="48"/>
      <c r="Q26" s="48"/>
      <c r="R26" s="49" t="s">
        <v>1178</v>
      </c>
      <c r="S26" s="50" t="s">
        <v>1178</v>
      </c>
      <c r="T26" s="50">
        <f>+IF(ISERR(S26/R26*100),"N/A",ROUND(S26/R26*100,2))</f>
        <v>100</v>
      </c>
      <c r="U26" s="50" t="s">
        <v>1178</v>
      </c>
      <c r="V26" s="50">
        <f>+IF(ISERR(U26/S26*100),"N/A",ROUND(U26/S26*100,2))</f>
        <v>100</v>
      </c>
      <c r="W26" s="51">
        <f>+IF(ISERR(U26/R26*100),"N/A",ROUND(U26/R26*100,2))</f>
        <v>100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2249</v>
      </c>
      <c r="C28" s="173"/>
      <c r="D28" s="173"/>
      <c r="E28" s="173"/>
      <c r="F28" s="173"/>
      <c r="G28" s="173"/>
      <c r="H28" s="173"/>
      <c r="I28" s="173"/>
      <c r="J28" s="173"/>
      <c r="K28" s="173"/>
      <c r="L28" s="173"/>
      <c r="M28" s="173"/>
      <c r="N28" s="173"/>
      <c r="O28" s="173"/>
      <c r="P28" s="173"/>
      <c r="Q28" s="173"/>
      <c r="R28" s="173"/>
      <c r="S28" s="173"/>
      <c r="T28" s="173"/>
      <c r="U28" s="173"/>
      <c r="V28" s="173"/>
      <c r="W28" s="174"/>
    </row>
    <row r="29" spans="2:27" ht="85.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2250</v>
      </c>
      <c r="C30" s="173"/>
      <c r="D30" s="173"/>
      <c r="E30" s="173"/>
      <c r="F30" s="173"/>
      <c r="G30" s="173"/>
      <c r="H30" s="173"/>
      <c r="I30" s="173"/>
      <c r="J30" s="173"/>
      <c r="K30" s="173"/>
      <c r="L30" s="173"/>
      <c r="M30" s="173"/>
      <c r="N30" s="173"/>
      <c r="O30" s="173"/>
      <c r="P30" s="173"/>
      <c r="Q30" s="173"/>
      <c r="R30" s="173"/>
      <c r="S30" s="173"/>
      <c r="T30" s="173"/>
      <c r="U30" s="173"/>
      <c r="V30" s="173"/>
      <c r="W30" s="174"/>
    </row>
    <row r="31" spans="2:27" ht="3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2251</v>
      </c>
      <c r="C32" s="173"/>
      <c r="D32" s="173"/>
      <c r="E32" s="173"/>
      <c r="F32" s="173"/>
      <c r="G32" s="173"/>
      <c r="H32" s="173"/>
      <c r="I32" s="173"/>
      <c r="J32" s="173"/>
      <c r="K32" s="173"/>
      <c r="L32" s="173"/>
      <c r="M32" s="173"/>
      <c r="N32" s="173"/>
      <c r="O32" s="173"/>
      <c r="P32" s="173"/>
      <c r="Q32" s="173"/>
      <c r="R32" s="173"/>
      <c r="S32" s="173"/>
      <c r="T32" s="173"/>
      <c r="U32" s="173"/>
      <c r="V32" s="173"/>
      <c r="W32" s="174"/>
    </row>
    <row r="33" spans="2:23" ht="27"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1209</v>
      </c>
      <c r="D4" s="134" t="s">
        <v>1208</v>
      </c>
      <c r="E4" s="134"/>
      <c r="F4" s="134"/>
      <c r="G4" s="134"/>
      <c r="H4" s="135"/>
      <c r="I4" s="16"/>
      <c r="J4" s="136" t="s">
        <v>6</v>
      </c>
      <c r="K4" s="134"/>
      <c r="L4" s="15" t="s">
        <v>1207</v>
      </c>
      <c r="M4" s="137" t="s">
        <v>1206</v>
      </c>
      <c r="N4" s="137"/>
      <c r="O4" s="137"/>
      <c r="P4" s="137"/>
      <c r="Q4" s="138"/>
      <c r="R4" s="17"/>
      <c r="S4" s="139" t="s">
        <v>2099</v>
      </c>
      <c r="T4" s="140"/>
      <c r="U4" s="140"/>
      <c r="V4" s="141" t="s">
        <v>1205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1192</v>
      </c>
      <c r="D6" s="143" t="s">
        <v>1204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1203</v>
      </c>
      <c r="K8" s="24" t="s">
        <v>1202</v>
      </c>
      <c r="L8" s="24" t="s">
        <v>1201</v>
      </c>
      <c r="M8" s="24" t="s">
        <v>1200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98" customHeight="1" thickTop="1" thickBot="1" x14ac:dyDescent="0.25">
      <c r="B10" s="25" t="s">
        <v>21</v>
      </c>
      <c r="C10" s="141" t="s">
        <v>1199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1198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1197</v>
      </c>
      <c r="C21" s="169"/>
      <c r="D21" s="169"/>
      <c r="E21" s="169"/>
      <c r="F21" s="169"/>
      <c r="G21" s="169"/>
      <c r="H21" s="169"/>
      <c r="I21" s="169"/>
      <c r="J21" s="169"/>
      <c r="K21" s="169"/>
      <c r="L21" s="169"/>
      <c r="M21" s="170" t="s">
        <v>1192</v>
      </c>
      <c r="N21" s="170"/>
      <c r="O21" s="170" t="s">
        <v>48</v>
      </c>
      <c r="P21" s="170"/>
      <c r="Q21" s="171" t="s">
        <v>49</v>
      </c>
      <c r="R21" s="171"/>
      <c r="S21" s="33" t="s">
        <v>50</v>
      </c>
      <c r="T21" s="33" t="s">
        <v>409</v>
      </c>
      <c r="U21" s="33" t="s">
        <v>1196</v>
      </c>
      <c r="V21" s="33">
        <f>+IF(ISERR(U21/T21*100),"N/A",ROUND(U21/T21*100,2))</f>
        <v>160.86000000000001</v>
      </c>
      <c r="W21" s="34">
        <f>+IF(ISERR(U21/S21*100),"N/A",ROUND(U21/S21*100,2))</f>
        <v>144.77000000000001</v>
      </c>
    </row>
    <row r="22" spans="2:27" ht="56.25" customHeight="1" x14ac:dyDescent="0.2">
      <c r="B22" s="168" t="s">
        <v>1195</v>
      </c>
      <c r="C22" s="169"/>
      <c r="D22" s="169"/>
      <c r="E22" s="169"/>
      <c r="F22" s="169"/>
      <c r="G22" s="169"/>
      <c r="H22" s="169"/>
      <c r="I22" s="169"/>
      <c r="J22" s="169"/>
      <c r="K22" s="169"/>
      <c r="L22" s="169"/>
      <c r="M22" s="170" t="s">
        <v>1192</v>
      </c>
      <c r="N22" s="170"/>
      <c r="O22" s="170" t="s">
        <v>48</v>
      </c>
      <c r="P22" s="170"/>
      <c r="Q22" s="171" t="s">
        <v>49</v>
      </c>
      <c r="R22" s="171"/>
      <c r="S22" s="33" t="s">
        <v>50</v>
      </c>
      <c r="T22" s="33" t="s">
        <v>409</v>
      </c>
      <c r="U22" s="33" t="s">
        <v>1194</v>
      </c>
      <c r="V22" s="33">
        <f>+IF(ISERR(U22/T22*100),"N/A",ROUND(U22/T22*100,2))</f>
        <v>85.38</v>
      </c>
      <c r="W22" s="34">
        <f>+IF(ISERR(U22/S22*100),"N/A",ROUND(U22/S22*100,2))</f>
        <v>76.84</v>
      </c>
    </row>
    <row r="23" spans="2:27" ht="56.25" customHeight="1" thickBot="1" x14ac:dyDescent="0.25">
      <c r="B23" s="168" t="s">
        <v>1193</v>
      </c>
      <c r="C23" s="169"/>
      <c r="D23" s="169"/>
      <c r="E23" s="169"/>
      <c r="F23" s="169"/>
      <c r="G23" s="169"/>
      <c r="H23" s="169"/>
      <c r="I23" s="169"/>
      <c r="J23" s="169"/>
      <c r="K23" s="169"/>
      <c r="L23" s="169"/>
      <c r="M23" s="170" t="s">
        <v>1192</v>
      </c>
      <c r="N23" s="170"/>
      <c r="O23" s="170" t="s">
        <v>48</v>
      </c>
      <c r="P23" s="170"/>
      <c r="Q23" s="171" t="s">
        <v>49</v>
      </c>
      <c r="R23" s="171"/>
      <c r="S23" s="33" t="s">
        <v>50</v>
      </c>
      <c r="T23" s="33" t="s">
        <v>90</v>
      </c>
      <c r="U23" s="33" t="s">
        <v>90</v>
      </c>
      <c r="V23" s="33" t="str">
        <f>+IF(ISERR(U23/T23*100),"N/A",ROUND(U23/T23*100,2))</f>
        <v>N/A</v>
      </c>
      <c r="W23" s="34">
        <f>+IF(ISERR(U23/S23*100),"N/A",ROUND(U23/S23*100,2))</f>
        <v>0</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1191</v>
      </c>
      <c r="F27" s="40"/>
      <c r="G27" s="40"/>
      <c r="H27" s="41"/>
      <c r="I27" s="41"/>
      <c r="J27" s="41"/>
      <c r="K27" s="41"/>
      <c r="L27" s="41"/>
      <c r="M27" s="41"/>
      <c r="N27" s="41"/>
      <c r="O27" s="41"/>
      <c r="P27" s="42"/>
      <c r="Q27" s="42"/>
      <c r="R27" s="43" t="s">
        <v>1190</v>
      </c>
      <c r="S27" s="44" t="s">
        <v>10</v>
      </c>
      <c r="T27" s="42"/>
      <c r="U27" s="44" t="s">
        <v>1189</v>
      </c>
      <c r="V27" s="42"/>
      <c r="W27" s="45">
        <f>+IF(ISERR(U27/R27*100),"N/A",ROUND(U27/R27*100,2))</f>
        <v>85.28</v>
      </c>
    </row>
    <row r="28" spans="2:27" ht="26.25" customHeight="1" thickBot="1" x14ac:dyDescent="0.25">
      <c r="B28" s="189" t="s">
        <v>73</v>
      </c>
      <c r="C28" s="190"/>
      <c r="D28" s="190"/>
      <c r="E28" s="46" t="s">
        <v>1191</v>
      </c>
      <c r="F28" s="46"/>
      <c r="G28" s="46"/>
      <c r="H28" s="47"/>
      <c r="I28" s="47"/>
      <c r="J28" s="47"/>
      <c r="K28" s="47"/>
      <c r="L28" s="47"/>
      <c r="M28" s="47"/>
      <c r="N28" s="47"/>
      <c r="O28" s="47"/>
      <c r="P28" s="48"/>
      <c r="Q28" s="48"/>
      <c r="R28" s="49" t="s">
        <v>1190</v>
      </c>
      <c r="S28" s="50" t="s">
        <v>1189</v>
      </c>
      <c r="T28" s="50">
        <f>+IF(ISERR(S28/R28*100),"N/A",ROUND(S28/R28*100,2))</f>
        <v>85.28</v>
      </c>
      <c r="U28" s="50" t="s">
        <v>1189</v>
      </c>
      <c r="V28" s="50">
        <f>+IF(ISERR(U28/S28*100),"N/A",ROUND(U28/S28*100,2))</f>
        <v>100</v>
      </c>
      <c r="W28" s="51">
        <f>+IF(ISERR(U28/R28*100),"N/A",ROUND(U28/R28*100,2))</f>
        <v>85.28</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2246</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07.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2247</v>
      </c>
      <c r="C32" s="173"/>
      <c r="D32" s="173"/>
      <c r="E32" s="173"/>
      <c r="F32" s="173"/>
      <c r="G32" s="173"/>
      <c r="H32" s="173"/>
      <c r="I32" s="173"/>
      <c r="J32" s="173"/>
      <c r="K32" s="173"/>
      <c r="L32" s="173"/>
      <c r="M32" s="173"/>
      <c r="N32" s="173"/>
      <c r="O32" s="173"/>
      <c r="P32" s="173"/>
      <c r="Q32" s="173"/>
      <c r="R32" s="173"/>
      <c r="S32" s="173"/>
      <c r="T32" s="173"/>
      <c r="U32" s="173"/>
      <c r="V32" s="173"/>
      <c r="W32" s="174"/>
    </row>
    <row r="33" spans="2:23" ht="75.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2248</v>
      </c>
      <c r="C34" s="173"/>
      <c r="D34" s="173"/>
      <c r="E34" s="173"/>
      <c r="F34" s="173"/>
      <c r="G34" s="173"/>
      <c r="H34" s="173"/>
      <c r="I34" s="173"/>
      <c r="J34" s="173"/>
      <c r="K34" s="173"/>
      <c r="L34" s="173"/>
      <c r="M34" s="173"/>
      <c r="N34" s="173"/>
      <c r="O34" s="173"/>
      <c r="P34" s="173"/>
      <c r="Q34" s="173"/>
      <c r="R34" s="173"/>
      <c r="S34" s="173"/>
      <c r="T34" s="173"/>
      <c r="U34" s="173"/>
      <c r="V34" s="173"/>
      <c r="W34" s="174"/>
    </row>
    <row r="35" spans="2:23" ht="36" customHeight="1"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1219</v>
      </c>
      <c r="D4" s="134" t="s">
        <v>1218</v>
      </c>
      <c r="E4" s="134"/>
      <c r="F4" s="134"/>
      <c r="G4" s="134"/>
      <c r="H4" s="135"/>
      <c r="I4" s="16"/>
      <c r="J4" s="136" t="s">
        <v>6</v>
      </c>
      <c r="K4" s="134"/>
      <c r="L4" s="15" t="s">
        <v>193</v>
      </c>
      <c r="M4" s="137" t="s">
        <v>1217</v>
      </c>
      <c r="N4" s="137"/>
      <c r="O4" s="137"/>
      <c r="P4" s="137"/>
      <c r="Q4" s="138"/>
      <c r="R4" s="17"/>
      <c r="S4" s="139" t="s">
        <v>2099</v>
      </c>
      <c r="T4" s="140"/>
      <c r="U4" s="140"/>
      <c r="V4" s="141" t="s">
        <v>1213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575</v>
      </c>
      <c r="D6" s="143" t="s">
        <v>1216</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1215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1214</v>
      </c>
      <c r="C21" s="169"/>
      <c r="D21" s="169"/>
      <c r="E21" s="169"/>
      <c r="F21" s="169"/>
      <c r="G21" s="169"/>
      <c r="H21" s="169"/>
      <c r="I21" s="169"/>
      <c r="J21" s="169"/>
      <c r="K21" s="169"/>
      <c r="L21" s="169"/>
      <c r="M21" s="170" t="s">
        <v>575</v>
      </c>
      <c r="N21" s="170"/>
      <c r="O21" s="170" t="s">
        <v>48</v>
      </c>
      <c r="P21" s="170"/>
      <c r="Q21" s="171" t="s">
        <v>49</v>
      </c>
      <c r="R21" s="171"/>
      <c r="S21" s="33" t="s">
        <v>50</v>
      </c>
      <c r="T21" s="33" t="s">
        <v>102</v>
      </c>
      <c r="U21" s="33" t="s">
        <v>1138</v>
      </c>
      <c r="V21" s="33">
        <f>+IF(ISERR(U21/T21*100),"N/A",ROUND(U21/T21*100,2))</f>
        <v>94.25</v>
      </c>
      <c r="W21" s="34">
        <f>+IF(ISERR(U21/S21*100),"N/A",ROUND(U21/S21*100,2))</f>
        <v>75.400000000000006</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544</v>
      </c>
      <c r="F25" s="40"/>
      <c r="G25" s="40"/>
      <c r="H25" s="41"/>
      <c r="I25" s="41"/>
      <c r="J25" s="41"/>
      <c r="K25" s="41"/>
      <c r="L25" s="41"/>
      <c r="M25" s="41"/>
      <c r="N25" s="41"/>
      <c r="O25" s="41"/>
      <c r="P25" s="42"/>
      <c r="Q25" s="42"/>
      <c r="R25" s="43" t="s">
        <v>1213</v>
      </c>
      <c r="S25" s="44" t="s">
        <v>10</v>
      </c>
      <c r="T25" s="42"/>
      <c r="U25" s="44" t="s">
        <v>1210</v>
      </c>
      <c r="V25" s="42"/>
      <c r="W25" s="45">
        <f>+IF(ISERR(U25/R25*100),"N/A",ROUND(U25/R25*100,2))</f>
        <v>57.96</v>
      </c>
    </row>
    <row r="26" spans="2:27" ht="26.25" customHeight="1" thickBot="1" x14ac:dyDescent="0.25">
      <c r="B26" s="189" t="s">
        <v>73</v>
      </c>
      <c r="C26" s="190"/>
      <c r="D26" s="190"/>
      <c r="E26" s="46" t="s">
        <v>544</v>
      </c>
      <c r="F26" s="46"/>
      <c r="G26" s="46"/>
      <c r="H26" s="47"/>
      <c r="I26" s="47"/>
      <c r="J26" s="47"/>
      <c r="K26" s="47"/>
      <c r="L26" s="47"/>
      <c r="M26" s="47"/>
      <c r="N26" s="47"/>
      <c r="O26" s="47"/>
      <c r="P26" s="48"/>
      <c r="Q26" s="48"/>
      <c r="R26" s="49" t="s">
        <v>1212</v>
      </c>
      <c r="S26" s="50" t="s">
        <v>1211</v>
      </c>
      <c r="T26" s="50">
        <f>+IF(ISERR(S26/R26*100),"N/A",ROUND(S26/R26*100,2))</f>
        <v>60.09</v>
      </c>
      <c r="U26" s="50" t="s">
        <v>1210</v>
      </c>
      <c r="V26" s="50">
        <f>+IF(ISERR(U26/S26*100),"N/A",ROUND(U26/S26*100,2))</f>
        <v>98.65</v>
      </c>
      <c r="W26" s="51">
        <f>+IF(ISERR(U26/R26*100),"N/A",ROUND(U26/R26*100,2))</f>
        <v>59.28</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2243</v>
      </c>
      <c r="C28" s="173"/>
      <c r="D28" s="173"/>
      <c r="E28" s="173"/>
      <c r="F28" s="173"/>
      <c r="G28" s="173"/>
      <c r="H28" s="173"/>
      <c r="I28" s="173"/>
      <c r="J28" s="173"/>
      <c r="K28" s="173"/>
      <c r="L28" s="173"/>
      <c r="M28" s="173"/>
      <c r="N28" s="173"/>
      <c r="O28" s="173"/>
      <c r="P28" s="173"/>
      <c r="Q28" s="173"/>
      <c r="R28" s="173"/>
      <c r="S28" s="173"/>
      <c r="T28" s="173"/>
      <c r="U28" s="173"/>
      <c r="V28" s="173"/>
      <c r="W28" s="174"/>
    </row>
    <row r="29" spans="2:27" ht="46.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2244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48"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2245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48.75"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1219</v>
      </c>
      <c r="D4" s="134" t="s">
        <v>1218</v>
      </c>
      <c r="E4" s="134"/>
      <c r="F4" s="134"/>
      <c r="G4" s="134"/>
      <c r="H4" s="135"/>
      <c r="I4" s="16"/>
      <c r="J4" s="136" t="s">
        <v>6</v>
      </c>
      <c r="K4" s="134"/>
      <c r="L4" s="15" t="s">
        <v>1246</v>
      </c>
      <c r="M4" s="137" t="s">
        <v>1245</v>
      </c>
      <c r="N4" s="137"/>
      <c r="O4" s="137"/>
      <c r="P4" s="137"/>
      <c r="Q4" s="138"/>
      <c r="R4" s="17"/>
      <c r="S4" s="139" t="s">
        <v>2099</v>
      </c>
      <c r="T4" s="140"/>
      <c r="U4" s="140"/>
      <c r="V4" s="141" t="s">
        <v>1244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1234</v>
      </c>
      <c r="D6" s="143" t="s">
        <v>1243</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1229</v>
      </c>
      <c r="D7" s="131" t="s">
        <v>1242</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1241</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1240</v>
      </c>
      <c r="C21" s="169"/>
      <c r="D21" s="169"/>
      <c r="E21" s="169"/>
      <c r="F21" s="169"/>
      <c r="G21" s="169"/>
      <c r="H21" s="169"/>
      <c r="I21" s="169"/>
      <c r="J21" s="169"/>
      <c r="K21" s="169"/>
      <c r="L21" s="169"/>
      <c r="M21" s="170" t="s">
        <v>1234</v>
      </c>
      <c r="N21" s="170"/>
      <c r="O21" s="170" t="s">
        <v>1239</v>
      </c>
      <c r="P21" s="170"/>
      <c r="Q21" s="171" t="s">
        <v>68</v>
      </c>
      <c r="R21" s="171"/>
      <c r="S21" s="33" t="s">
        <v>852</v>
      </c>
      <c r="T21" s="33" t="s">
        <v>87</v>
      </c>
      <c r="U21" s="33" t="s">
        <v>87</v>
      </c>
      <c r="V21" s="33" t="str">
        <f>+IF(ISERR(U21/T21*100),"N/A",ROUND(U21/T21*100,2))</f>
        <v>N/A</v>
      </c>
      <c r="W21" s="34" t="str">
        <f>+IF(ISERR(U21/S21*100),"N/A",ROUND(U21/S21*100,2))</f>
        <v>N/A</v>
      </c>
    </row>
    <row r="22" spans="2:27" ht="56.25" customHeight="1" x14ac:dyDescent="0.2">
      <c r="B22" s="168" t="s">
        <v>1238</v>
      </c>
      <c r="C22" s="169"/>
      <c r="D22" s="169"/>
      <c r="E22" s="169"/>
      <c r="F22" s="169"/>
      <c r="G22" s="169"/>
      <c r="H22" s="169"/>
      <c r="I22" s="169"/>
      <c r="J22" s="169"/>
      <c r="K22" s="169"/>
      <c r="L22" s="169"/>
      <c r="M22" s="170" t="s">
        <v>1234</v>
      </c>
      <c r="N22" s="170"/>
      <c r="O22" s="170" t="s">
        <v>48</v>
      </c>
      <c r="P22" s="170"/>
      <c r="Q22" s="171" t="s">
        <v>49</v>
      </c>
      <c r="R22" s="171"/>
      <c r="S22" s="33" t="s">
        <v>1237</v>
      </c>
      <c r="T22" s="33" t="s">
        <v>157</v>
      </c>
      <c r="U22" s="33" t="s">
        <v>1236</v>
      </c>
      <c r="V22" s="33">
        <f>+IF(ISERR(U22/T22*100),"N/A",ROUND(U22/T22*100,2))</f>
        <v>48.6</v>
      </c>
      <c r="W22" s="34">
        <f>+IF(ISERR(U22/S22*100),"N/A",ROUND(U22/S22*100,2))</f>
        <v>0</v>
      </c>
    </row>
    <row r="23" spans="2:27" ht="56.25" customHeight="1" x14ac:dyDescent="0.2">
      <c r="B23" s="168" t="s">
        <v>1235</v>
      </c>
      <c r="C23" s="169"/>
      <c r="D23" s="169"/>
      <c r="E23" s="169"/>
      <c r="F23" s="169"/>
      <c r="G23" s="169"/>
      <c r="H23" s="169"/>
      <c r="I23" s="169"/>
      <c r="J23" s="169"/>
      <c r="K23" s="169"/>
      <c r="L23" s="169"/>
      <c r="M23" s="170" t="s">
        <v>1234</v>
      </c>
      <c r="N23" s="170"/>
      <c r="O23" s="170" t="s">
        <v>48</v>
      </c>
      <c r="P23" s="170"/>
      <c r="Q23" s="171" t="s">
        <v>49</v>
      </c>
      <c r="R23" s="171"/>
      <c r="S23" s="33" t="s">
        <v>1233</v>
      </c>
      <c r="T23" s="33" t="s">
        <v>157</v>
      </c>
      <c r="U23" s="33" t="s">
        <v>1232</v>
      </c>
      <c r="V23" s="33">
        <f>+IF(ISERR(U23/T23*100),"N/A",ROUND(U23/T23*100,2))</f>
        <v>16.399999999999999</v>
      </c>
      <c r="W23" s="34">
        <f>+IF(ISERR(U23/S23*100),"N/A",ROUND(U23/S23*100,2))</f>
        <v>0.02</v>
      </c>
    </row>
    <row r="24" spans="2:27" ht="56.25" customHeight="1" x14ac:dyDescent="0.2">
      <c r="B24" s="168" t="s">
        <v>1231</v>
      </c>
      <c r="C24" s="169"/>
      <c r="D24" s="169"/>
      <c r="E24" s="169"/>
      <c r="F24" s="169"/>
      <c r="G24" s="169"/>
      <c r="H24" s="169"/>
      <c r="I24" s="169"/>
      <c r="J24" s="169"/>
      <c r="K24" s="169"/>
      <c r="L24" s="169"/>
      <c r="M24" s="170" t="s">
        <v>1229</v>
      </c>
      <c r="N24" s="170"/>
      <c r="O24" s="170" t="s">
        <v>48</v>
      </c>
      <c r="P24" s="170"/>
      <c r="Q24" s="171" t="s">
        <v>49</v>
      </c>
      <c r="R24" s="171"/>
      <c r="S24" s="33" t="s">
        <v>50</v>
      </c>
      <c r="T24" s="33" t="s">
        <v>51</v>
      </c>
      <c r="U24" s="33" t="s">
        <v>87</v>
      </c>
      <c r="V24" s="33" t="str">
        <f>+IF(ISERR(U24/T24*100),"N/A",ROUND(U24/T24*100,2))</f>
        <v>N/A</v>
      </c>
      <c r="W24" s="34" t="str">
        <f>+IF(ISERR(U24/S24*100),"N/A",ROUND(U24/S24*100,2))</f>
        <v>N/A</v>
      </c>
    </row>
    <row r="25" spans="2:27" ht="56.25" customHeight="1" thickBot="1" x14ac:dyDescent="0.25">
      <c r="B25" s="168" t="s">
        <v>1230</v>
      </c>
      <c r="C25" s="169"/>
      <c r="D25" s="169"/>
      <c r="E25" s="169"/>
      <c r="F25" s="169"/>
      <c r="G25" s="169"/>
      <c r="H25" s="169"/>
      <c r="I25" s="169"/>
      <c r="J25" s="169"/>
      <c r="K25" s="169"/>
      <c r="L25" s="169"/>
      <c r="M25" s="170" t="s">
        <v>1229</v>
      </c>
      <c r="N25" s="170"/>
      <c r="O25" s="170" t="s">
        <v>48</v>
      </c>
      <c r="P25" s="170"/>
      <c r="Q25" s="171" t="s">
        <v>49</v>
      </c>
      <c r="R25" s="171"/>
      <c r="S25" s="33" t="s">
        <v>50</v>
      </c>
      <c r="T25" s="33" t="s">
        <v>51</v>
      </c>
      <c r="U25" s="33" t="s">
        <v>87</v>
      </c>
      <c r="V25" s="33" t="str">
        <f>+IF(ISERR(U25/T25*100),"N/A",ROUND(U25/T25*100,2))</f>
        <v>N/A</v>
      </c>
      <c r="W25" s="34" t="str">
        <f>+IF(ISERR(U25/S25*100),"N/A",ROUND(U25/S25*100,2))</f>
        <v>N/A</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1227</v>
      </c>
      <c r="F29" s="40"/>
      <c r="G29" s="40"/>
      <c r="H29" s="41"/>
      <c r="I29" s="41"/>
      <c r="J29" s="41"/>
      <c r="K29" s="41"/>
      <c r="L29" s="41"/>
      <c r="M29" s="41"/>
      <c r="N29" s="41"/>
      <c r="O29" s="41"/>
      <c r="P29" s="42"/>
      <c r="Q29" s="42"/>
      <c r="R29" s="43" t="s">
        <v>1228</v>
      </c>
      <c r="S29" s="44" t="s">
        <v>10</v>
      </c>
      <c r="T29" s="42"/>
      <c r="U29" s="44" t="s">
        <v>612</v>
      </c>
      <c r="V29" s="42"/>
      <c r="W29" s="45">
        <f>+IF(ISERR(U29/R29*100),"N/A",ROUND(U29/R29*100,2))</f>
        <v>42.45</v>
      </c>
    </row>
    <row r="30" spans="2:27" ht="26.25" customHeight="1" x14ac:dyDescent="0.2">
      <c r="B30" s="189" t="s">
        <v>73</v>
      </c>
      <c r="C30" s="190"/>
      <c r="D30" s="190"/>
      <c r="E30" s="46" t="s">
        <v>1227</v>
      </c>
      <c r="F30" s="46"/>
      <c r="G30" s="46"/>
      <c r="H30" s="47"/>
      <c r="I30" s="47"/>
      <c r="J30" s="47"/>
      <c r="K30" s="47"/>
      <c r="L30" s="47"/>
      <c r="M30" s="47"/>
      <c r="N30" s="47"/>
      <c r="O30" s="47"/>
      <c r="P30" s="48"/>
      <c r="Q30" s="48"/>
      <c r="R30" s="49" t="s">
        <v>1226</v>
      </c>
      <c r="S30" s="50" t="s">
        <v>1225</v>
      </c>
      <c r="T30" s="50">
        <f>+IF(ISERR(S30/R30*100),"N/A",ROUND(S30/R30*100,2))</f>
        <v>40.96</v>
      </c>
      <c r="U30" s="50" t="s">
        <v>612</v>
      </c>
      <c r="V30" s="50">
        <f>+IF(ISERR(U30/S30*100),"N/A",ROUND(U30/S30*100,2))</f>
        <v>85.85</v>
      </c>
      <c r="W30" s="51">
        <f>+IF(ISERR(U30/R30*100),"N/A",ROUND(U30/R30*100,2))</f>
        <v>35.159999999999997</v>
      </c>
    </row>
    <row r="31" spans="2:27" ht="23.25" customHeight="1" thickBot="1" x14ac:dyDescent="0.25">
      <c r="B31" s="187" t="s">
        <v>69</v>
      </c>
      <c r="C31" s="188"/>
      <c r="D31" s="188"/>
      <c r="E31" s="40" t="s">
        <v>1223</v>
      </c>
      <c r="F31" s="40"/>
      <c r="G31" s="40"/>
      <c r="H31" s="41"/>
      <c r="I31" s="41"/>
      <c r="J31" s="41"/>
      <c r="K31" s="41"/>
      <c r="L31" s="41"/>
      <c r="M31" s="41"/>
      <c r="N31" s="41"/>
      <c r="O31" s="41"/>
      <c r="P31" s="42"/>
      <c r="Q31" s="42"/>
      <c r="R31" s="43" t="s">
        <v>1224</v>
      </c>
      <c r="S31" s="44" t="s">
        <v>10</v>
      </c>
      <c r="T31" s="42"/>
      <c r="U31" s="44" t="s">
        <v>1220</v>
      </c>
      <c r="V31" s="42"/>
      <c r="W31" s="45">
        <f>+IF(ISERR(U31/R31*100),"N/A",ROUND(U31/R31*100,2))</f>
        <v>78.89</v>
      </c>
    </row>
    <row r="32" spans="2:27" ht="26.25" customHeight="1" thickBot="1" x14ac:dyDescent="0.25">
      <c r="B32" s="189" t="s">
        <v>73</v>
      </c>
      <c r="C32" s="190"/>
      <c r="D32" s="190"/>
      <c r="E32" s="46" t="s">
        <v>1223</v>
      </c>
      <c r="F32" s="46"/>
      <c r="G32" s="46"/>
      <c r="H32" s="47"/>
      <c r="I32" s="47"/>
      <c r="J32" s="47"/>
      <c r="K32" s="47"/>
      <c r="L32" s="47"/>
      <c r="M32" s="47"/>
      <c r="N32" s="47"/>
      <c r="O32" s="47"/>
      <c r="P32" s="48"/>
      <c r="Q32" s="48"/>
      <c r="R32" s="49" t="s">
        <v>1222</v>
      </c>
      <c r="S32" s="50" t="s">
        <v>1221</v>
      </c>
      <c r="T32" s="50">
        <f>+IF(ISERR(S32/R32*100),"N/A",ROUND(S32/R32*100,2))</f>
        <v>35.450000000000003</v>
      </c>
      <c r="U32" s="50" t="s">
        <v>1220</v>
      </c>
      <c r="V32" s="50">
        <f>+IF(ISERR(U32/S32*100),"N/A",ROUND(U32/S32*100,2))</f>
        <v>82.97</v>
      </c>
      <c r="W32" s="51">
        <f>+IF(ISERR(U32/R32*100),"N/A",ROUND(U32/R32*100,2))</f>
        <v>29.41</v>
      </c>
    </row>
    <row r="33" spans="2:23" ht="22.5" customHeight="1" thickTop="1" thickBot="1" x14ac:dyDescent="0.25">
      <c r="B33" s="9" t="s">
        <v>76</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x14ac:dyDescent="0.2">
      <c r="B34" s="172" t="s">
        <v>2240</v>
      </c>
      <c r="C34" s="173"/>
      <c r="D34" s="173"/>
      <c r="E34" s="173"/>
      <c r="F34" s="173"/>
      <c r="G34" s="173"/>
      <c r="H34" s="173"/>
      <c r="I34" s="173"/>
      <c r="J34" s="173"/>
      <c r="K34" s="173"/>
      <c r="L34" s="173"/>
      <c r="M34" s="173"/>
      <c r="N34" s="173"/>
      <c r="O34" s="173"/>
      <c r="P34" s="173"/>
      <c r="Q34" s="173"/>
      <c r="R34" s="173"/>
      <c r="S34" s="173"/>
      <c r="T34" s="173"/>
      <c r="U34" s="173"/>
      <c r="V34" s="173"/>
      <c r="W34" s="174"/>
    </row>
    <row r="35" spans="2:23" ht="209.25"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2241</v>
      </c>
      <c r="C36" s="173"/>
      <c r="D36" s="173"/>
      <c r="E36" s="173"/>
      <c r="F36" s="173"/>
      <c r="G36" s="173"/>
      <c r="H36" s="173"/>
      <c r="I36" s="173"/>
      <c r="J36" s="173"/>
      <c r="K36" s="173"/>
      <c r="L36" s="173"/>
      <c r="M36" s="173"/>
      <c r="N36" s="173"/>
      <c r="O36" s="173"/>
      <c r="P36" s="173"/>
      <c r="Q36" s="173"/>
      <c r="R36" s="173"/>
      <c r="S36" s="173"/>
      <c r="T36" s="173"/>
      <c r="U36" s="173"/>
      <c r="V36" s="173"/>
      <c r="W36" s="174"/>
    </row>
    <row r="37" spans="2:23" ht="42" customHeight="1" thickBot="1" x14ac:dyDescent="0.25">
      <c r="B37" s="175"/>
      <c r="C37" s="176"/>
      <c r="D37" s="176"/>
      <c r="E37" s="176"/>
      <c r="F37" s="176"/>
      <c r="G37" s="176"/>
      <c r="H37" s="176"/>
      <c r="I37" s="176"/>
      <c r="J37" s="176"/>
      <c r="K37" s="176"/>
      <c r="L37" s="176"/>
      <c r="M37" s="176"/>
      <c r="N37" s="176"/>
      <c r="O37" s="176"/>
      <c r="P37" s="176"/>
      <c r="Q37" s="176"/>
      <c r="R37" s="176"/>
      <c r="S37" s="176"/>
      <c r="T37" s="176"/>
      <c r="U37" s="176"/>
      <c r="V37" s="176"/>
      <c r="W37" s="177"/>
    </row>
    <row r="38" spans="2:23" ht="37.5" customHeight="1" thickTop="1" x14ac:dyDescent="0.2">
      <c r="B38" s="172" t="s">
        <v>2242</v>
      </c>
      <c r="C38" s="173"/>
      <c r="D38" s="173"/>
      <c r="E38" s="173"/>
      <c r="F38" s="173"/>
      <c r="G38" s="173"/>
      <c r="H38" s="173"/>
      <c r="I38" s="173"/>
      <c r="J38" s="173"/>
      <c r="K38" s="173"/>
      <c r="L38" s="173"/>
      <c r="M38" s="173"/>
      <c r="N38" s="173"/>
      <c r="O38" s="173"/>
      <c r="P38" s="173"/>
      <c r="Q38" s="173"/>
      <c r="R38" s="173"/>
      <c r="S38" s="173"/>
      <c r="T38" s="173"/>
      <c r="U38" s="173"/>
      <c r="V38" s="173"/>
      <c r="W38" s="174"/>
    </row>
    <row r="39" spans="2:23" ht="135.75" customHeight="1" thickBot="1" x14ac:dyDescent="0.25">
      <c r="B39" s="178"/>
      <c r="C39" s="179"/>
      <c r="D39" s="179"/>
      <c r="E39" s="179"/>
      <c r="F39" s="179"/>
      <c r="G39" s="179"/>
      <c r="H39" s="179"/>
      <c r="I39" s="179"/>
      <c r="J39" s="179"/>
      <c r="K39" s="179"/>
      <c r="L39" s="179"/>
      <c r="M39" s="179"/>
      <c r="N39" s="179"/>
      <c r="O39" s="179"/>
      <c r="P39" s="179"/>
      <c r="Q39" s="179"/>
      <c r="R39" s="179"/>
      <c r="S39" s="179"/>
      <c r="T39" s="179"/>
      <c r="U39" s="179"/>
      <c r="V39" s="179"/>
      <c r="W39" s="180"/>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1219</v>
      </c>
      <c r="D4" s="134" t="s">
        <v>1218</v>
      </c>
      <c r="E4" s="134"/>
      <c r="F4" s="134"/>
      <c r="G4" s="134"/>
      <c r="H4" s="135"/>
      <c r="I4" s="16"/>
      <c r="J4" s="136" t="s">
        <v>6</v>
      </c>
      <c r="K4" s="134"/>
      <c r="L4" s="15" t="s">
        <v>1257</v>
      </c>
      <c r="M4" s="137" t="s">
        <v>1256</v>
      </c>
      <c r="N4" s="137"/>
      <c r="O4" s="137"/>
      <c r="P4" s="137"/>
      <c r="Q4" s="138"/>
      <c r="R4" s="17"/>
      <c r="S4" s="139" t="s">
        <v>2099</v>
      </c>
      <c r="T4" s="140"/>
      <c r="U4" s="140"/>
      <c r="V4" s="141" t="s">
        <v>1255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356</v>
      </c>
      <c r="D6" s="143" t="s">
        <v>1254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1241</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1253</v>
      </c>
      <c r="C21" s="169"/>
      <c r="D21" s="169"/>
      <c r="E21" s="169"/>
      <c r="F21" s="169"/>
      <c r="G21" s="169"/>
      <c r="H21" s="169"/>
      <c r="I21" s="169"/>
      <c r="J21" s="169"/>
      <c r="K21" s="169"/>
      <c r="L21" s="169"/>
      <c r="M21" s="170" t="s">
        <v>356</v>
      </c>
      <c r="N21" s="170"/>
      <c r="O21" s="170" t="s">
        <v>48</v>
      </c>
      <c r="P21" s="170"/>
      <c r="Q21" s="171" t="s">
        <v>49</v>
      </c>
      <c r="R21" s="171"/>
      <c r="S21" s="33" t="s">
        <v>1252</v>
      </c>
      <c r="T21" s="33" t="s">
        <v>1251</v>
      </c>
      <c r="U21" s="33" t="s">
        <v>1250</v>
      </c>
      <c r="V21" s="33">
        <f>+IF(ISERR(U21/T21*100),"N/A",ROUND(U21/T21*100,2))</f>
        <v>159.99</v>
      </c>
      <c r="W21" s="34">
        <f>+IF(ISERR(U21/S21*100),"N/A",ROUND(U21/S21*100,2))</f>
        <v>135.36000000000001</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347</v>
      </c>
      <c r="F25" s="40"/>
      <c r="G25" s="40"/>
      <c r="H25" s="41"/>
      <c r="I25" s="41"/>
      <c r="J25" s="41"/>
      <c r="K25" s="41"/>
      <c r="L25" s="41"/>
      <c r="M25" s="41"/>
      <c r="N25" s="41"/>
      <c r="O25" s="41"/>
      <c r="P25" s="42"/>
      <c r="Q25" s="42"/>
      <c r="R25" s="43" t="s">
        <v>1249</v>
      </c>
      <c r="S25" s="44" t="s">
        <v>10</v>
      </c>
      <c r="T25" s="42"/>
      <c r="U25" s="44" t="s">
        <v>1247</v>
      </c>
      <c r="V25" s="42"/>
      <c r="W25" s="45">
        <f>+IF(ISERR(U25/R25*100),"N/A",ROUND(U25/R25*100,2))</f>
        <v>76.38</v>
      </c>
    </row>
    <row r="26" spans="2:27" ht="26.25" customHeight="1" thickBot="1" x14ac:dyDescent="0.25">
      <c r="B26" s="189" t="s">
        <v>73</v>
      </c>
      <c r="C26" s="190"/>
      <c r="D26" s="190"/>
      <c r="E26" s="46" t="s">
        <v>347</v>
      </c>
      <c r="F26" s="46"/>
      <c r="G26" s="46"/>
      <c r="H26" s="47"/>
      <c r="I26" s="47"/>
      <c r="J26" s="47"/>
      <c r="K26" s="47"/>
      <c r="L26" s="47"/>
      <c r="M26" s="47"/>
      <c r="N26" s="47"/>
      <c r="O26" s="47"/>
      <c r="P26" s="48"/>
      <c r="Q26" s="48"/>
      <c r="R26" s="49" t="s">
        <v>1248</v>
      </c>
      <c r="S26" s="50" t="s">
        <v>1247</v>
      </c>
      <c r="T26" s="50">
        <f>+IF(ISERR(S26/R26*100),"N/A",ROUND(S26/R26*100,2))</f>
        <v>76.27</v>
      </c>
      <c r="U26" s="50" t="s">
        <v>1247</v>
      </c>
      <c r="V26" s="50">
        <f>+IF(ISERR(U26/S26*100),"N/A",ROUND(U26/S26*100,2))</f>
        <v>100</v>
      </c>
      <c r="W26" s="51">
        <f>+IF(ISERR(U26/R26*100),"N/A",ROUND(U26/R26*100,2))</f>
        <v>76.27</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2237</v>
      </c>
      <c r="C28" s="173"/>
      <c r="D28" s="173"/>
      <c r="E28" s="173"/>
      <c r="F28" s="173"/>
      <c r="G28" s="173"/>
      <c r="H28" s="173"/>
      <c r="I28" s="173"/>
      <c r="J28" s="173"/>
      <c r="K28" s="173"/>
      <c r="L28" s="173"/>
      <c r="M28" s="173"/>
      <c r="N28" s="173"/>
      <c r="O28" s="173"/>
      <c r="P28" s="173"/>
      <c r="Q28" s="173"/>
      <c r="R28" s="173"/>
      <c r="S28" s="173"/>
      <c r="T28" s="173"/>
      <c r="U28" s="173"/>
      <c r="V28" s="173"/>
      <c r="W28" s="174"/>
    </row>
    <row r="29" spans="2:27" ht="48.7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2238</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2239</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89.25" customHeight="1" thickTop="1" thickBot="1" x14ac:dyDescent="0.25">
      <c r="A4" s="13"/>
      <c r="B4" s="14" t="s">
        <v>3</v>
      </c>
      <c r="C4" s="15" t="s">
        <v>4</v>
      </c>
      <c r="D4" s="134" t="s">
        <v>5</v>
      </c>
      <c r="E4" s="134"/>
      <c r="F4" s="134"/>
      <c r="G4" s="134"/>
      <c r="H4" s="135"/>
      <c r="I4" s="16"/>
      <c r="J4" s="136" t="s">
        <v>6</v>
      </c>
      <c r="K4" s="134"/>
      <c r="L4" s="15" t="s">
        <v>92</v>
      </c>
      <c r="M4" s="137" t="s">
        <v>93</v>
      </c>
      <c r="N4" s="137"/>
      <c r="O4" s="137"/>
      <c r="P4" s="137"/>
      <c r="Q4" s="138"/>
      <c r="R4" s="17"/>
      <c r="S4" s="139" t="s">
        <v>2099</v>
      </c>
      <c r="T4" s="140"/>
      <c r="U4" s="140"/>
      <c r="V4" s="141" t="s">
        <v>94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95</v>
      </c>
      <c r="D6" s="143" t="s">
        <v>96</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97</v>
      </c>
      <c r="D7" s="131" t="s">
        <v>98</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84.75" customHeight="1" thickTop="1" thickBot="1" x14ac:dyDescent="0.25">
      <c r="B10" s="25" t="s">
        <v>21</v>
      </c>
      <c r="C10" s="141" t="s">
        <v>99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100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101</v>
      </c>
      <c r="C21" s="169"/>
      <c r="D21" s="169"/>
      <c r="E21" s="169"/>
      <c r="F21" s="169"/>
      <c r="G21" s="169"/>
      <c r="H21" s="169"/>
      <c r="I21" s="169"/>
      <c r="J21" s="169"/>
      <c r="K21" s="169"/>
      <c r="L21" s="169"/>
      <c r="M21" s="170" t="s">
        <v>95</v>
      </c>
      <c r="N21" s="170"/>
      <c r="O21" s="170" t="s">
        <v>48</v>
      </c>
      <c r="P21" s="170"/>
      <c r="Q21" s="171" t="s">
        <v>49</v>
      </c>
      <c r="R21" s="171"/>
      <c r="S21" s="33" t="s">
        <v>50</v>
      </c>
      <c r="T21" s="33" t="s">
        <v>102</v>
      </c>
      <c r="U21" s="33" t="s">
        <v>62</v>
      </c>
      <c r="V21" s="33">
        <f>+IF(ISERR(U21/T21*100),"N/A",ROUND(U21/T21*100,2))</f>
        <v>87.5</v>
      </c>
      <c r="W21" s="34">
        <f>+IF(ISERR(U21/S21*100),"N/A",ROUND(U21/S21*100,2))</f>
        <v>70</v>
      </c>
    </row>
    <row r="22" spans="2:27" ht="56.25" customHeight="1" thickBot="1" x14ac:dyDescent="0.25">
      <c r="B22" s="168" t="s">
        <v>103</v>
      </c>
      <c r="C22" s="169"/>
      <c r="D22" s="169"/>
      <c r="E22" s="169"/>
      <c r="F22" s="169"/>
      <c r="G22" s="169"/>
      <c r="H22" s="169"/>
      <c r="I22" s="169"/>
      <c r="J22" s="169"/>
      <c r="K22" s="169"/>
      <c r="L22" s="169"/>
      <c r="M22" s="170" t="s">
        <v>97</v>
      </c>
      <c r="N22" s="170"/>
      <c r="O22" s="170" t="s">
        <v>48</v>
      </c>
      <c r="P22" s="170"/>
      <c r="Q22" s="171" t="s">
        <v>49</v>
      </c>
      <c r="R22" s="171"/>
      <c r="S22" s="33" t="s">
        <v>50</v>
      </c>
      <c r="T22" s="33" t="s">
        <v>90</v>
      </c>
      <c r="U22" s="33" t="s">
        <v>90</v>
      </c>
      <c r="V22" s="33" t="str">
        <f>+IF(ISERR(U22/T22*100),"N/A",ROUND(U22/T22*100,2))</f>
        <v>N/A</v>
      </c>
      <c r="W22" s="34">
        <f>+IF(ISERR(U22/S22*100),"N/A",ROUND(U22/S22*100,2))</f>
        <v>0</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104</v>
      </c>
      <c r="F26" s="40"/>
      <c r="G26" s="40"/>
      <c r="H26" s="41"/>
      <c r="I26" s="41"/>
      <c r="J26" s="41"/>
      <c r="K26" s="41"/>
      <c r="L26" s="41"/>
      <c r="M26" s="41"/>
      <c r="N26" s="41"/>
      <c r="O26" s="41"/>
      <c r="P26" s="42"/>
      <c r="Q26" s="42"/>
      <c r="R26" s="43" t="s">
        <v>105</v>
      </c>
      <c r="S26" s="44" t="s">
        <v>10</v>
      </c>
      <c r="T26" s="42"/>
      <c r="U26" s="44" t="s">
        <v>90</v>
      </c>
      <c r="V26" s="42"/>
      <c r="W26" s="45">
        <f>+IF(ISERR(U26/R26*100),"N/A",ROUND(U26/R26*100,2))</f>
        <v>0</v>
      </c>
    </row>
    <row r="27" spans="2:27" ht="26.25" customHeight="1" x14ac:dyDescent="0.2">
      <c r="B27" s="189" t="s">
        <v>73</v>
      </c>
      <c r="C27" s="190"/>
      <c r="D27" s="190"/>
      <c r="E27" s="46" t="s">
        <v>104</v>
      </c>
      <c r="F27" s="46"/>
      <c r="G27" s="46"/>
      <c r="H27" s="47"/>
      <c r="I27" s="47"/>
      <c r="J27" s="47"/>
      <c r="K27" s="47"/>
      <c r="L27" s="47"/>
      <c r="M27" s="47"/>
      <c r="N27" s="47"/>
      <c r="O27" s="47"/>
      <c r="P27" s="48"/>
      <c r="Q27" s="48"/>
      <c r="R27" s="49" t="s">
        <v>106</v>
      </c>
      <c r="S27" s="50" t="s">
        <v>106</v>
      </c>
      <c r="T27" s="50">
        <f>+IF(ISERR(S27/R27*100),"N/A",ROUND(S27/R27*100,2))</f>
        <v>100</v>
      </c>
      <c r="U27" s="50" t="s">
        <v>90</v>
      </c>
      <c r="V27" s="50">
        <f>+IF(ISERR(U27/S27*100),"N/A",ROUND(U27/S27*100,2))</f>
        <v>0</v>
      </c>
      <c r="W27" s="51">
        <f>+IF(ISERR(U27/R27*100),"N/A",ROUND(U27/R27*100,2))</f>
        <v>0</v>
      </c>
    </row>
    <row r="28" spans="2:27" ht="23.25" customHeight="1" thickBot="1" x14ac:dyDescent="0.25">
      <c r="B28" s="187" t="s">
        <v>69</v>
      </c>
      <c r="C28" s="188"/>
      <c r="D28" s="188"/>
      <c r="E28" s="40" t="s">
        <v>107</v>
      </c>
      <c r="F28" s="40"/>
      <c r="G28" s="40"/>
      <c r="H28" s="41"/>
      <c r="I28" s="41"/>
      <c r="J28" s="41"/>
      <c r="K28" s="41"/>
      <c r="L28" s="41"/>
      <c r="M28" s="41"/>
      <c r="N28" s="41"/>
      <c r="O28" s="41"/>
      <c r="P28" s="42"/>
      <c r="Q28" s="42"/>
      <c r="R28" s="43" t="s">
        <v>108</v>
      </c>
      <c r="S28" s="44" t="s">
        <v>10</v>
      </c>
      <c r="T28" s="42"/>
      <c r="U28" s="44" t="s">
        <v>90</v>
      </c>
      <c r="V28" s="42"/>
      <c r="W28" s="45">
        <f>+IF(ISERR(U28/R28*100),"N/A",ROUND(U28/R28*100,2))</f>
        <v>0</v>
      </c>
    </row>
    <row r="29" spans="2:27" ht="26.25" customHeight="1" thickBot="1" x14ac:dyDescent="0.25">
      <c r="B29" s="189" t="s">
        <v>73</v>
      </c>
      <c r="C29" s="190"/>
      <c r="D29" s="190"/>
      <c r="E29" s="46" t="s">
        <v>107</v>
      </c>
      <c r="F29" s="46"/>
      <c r="G29" s="46"/>
      <c r="H29" s="47"/>
      <c r="I29" s="47"/>
      <c r="J29" s="47"/>
      <c r="K29" s="47"/>
      <c r="L29" s="47"/>
      <c r="M29" s="47"/>
      <c r="N29" s="47"/>
      <c r="O29" s="47"/>
      <c r="P29" s="48"/>
      <c r="Q29" s="48"/>
      <c r="R29" s="49" t="s">
        <v>109</v>
      </c>
      <c r="S29" s="50" t="s">
        <v>109</v>
      </c>
      <c r="T29" s="50">
        <f>+IF(ISERR(S29/R29*100),"N/A",ROUND(S29/R29*100,2))</f>
        <v>100</v>
      </c>
      <c r="U29" s="50" t="s">
        <v>90</v>
      </c>
      <c r="V29" s="50">
        <f>+IF(ISERR(U29/S29*100),"N/A",ROUND(U29/S29*100,2))</f>
        <v>0</v>
      </c>
      <c r="W29" s="51">
        <f>+IF(ISERR(U29/R29*100),"N/A",ROUND(U29/R29*100,2))</f>
        <v>0</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2100</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05.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2101</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88.2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2102</v>
      </c>
      <c r="C35" s="173"/>
      <c r="D35" s="173"/>
      <c r="E35" s="173"/>
      <c r="F35" s="173"/>
      <c r="G35" s="173"/>
      <c r="H35" s="173"/>
      <c r="I35" s="173"/>
      <c r="J35" s="173"/>
      <c r="K35" s="173"/>
      <c r="L35" s="173"/>
      <c r="M35" s="173"/>
      <c r="N35" s="173"/>
      <c r="O35" s="173"/>
      <c r="P35" s="173"/>
      <c r="Q35" s="173"/>
      <c r="R35" s="173"/>
      <c r="S35" s="173"/>
      <c r="T35" s="173"/>
      <c r="U35" s="173"/>
      <c r="V35" s="173"/>
      <c r="W35" s="174"/>
    </row>
    <row r="36" spans="2:23" ht="72.75" customHeight="1"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1268</v>
      </c>
      <c r="D4" s="134" t="s">
        <v>1267</v>
      </c>
      <c r="E4" s="134"/>
      <c r="F4" s="134"/>
      <c r="G4" s="134"/>
      <c r="H4" s="135"/>
      <c r="I4" s="16"/>
      <c r="J4" s="136" t="s">
        <v>6</v>
      </c>
      <c r="K4" s="134"/>
      <c r="L4" s="15" t="s">
        <v>212</v>
      </c>
      <c r="M4" s="137" t="s">
        <v>211</v>
      </c>
      <c r="N4" s="137"/>
      <c r="O4" s="137"/>
      <c r="P4" s="137"/>
      <c r="Q4" s="138"/>
      <c r="R4" s="17"/>
      <c r="S4" s="139" t="s">
        <v>2099</v>
      </c>
      <c r="T4" s="140"/>
      <c r="U4" s="140"/>
      <c r="V4" s="141" t="s">
        <v>1266</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1234</v>
      </c>
      <c r="D6" s="143" t="s">
        <v>1265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547</v>
      </c>
      <c r="K8" s="24" t="s">
        <v>547</v>
      </c>
      <c r="L8" s="24" t="s">
        <v>1264</v>
      </c>
      <c r="M8" s="24" t="s">
        <v>1263</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55.25" customHeight="1" thickTop="1" thickBot="1" x14ac:dyDescent="0.25">
      <c r="B10" s="25" t="s">
        <v>21</v>
      </c>
      <c r="C10" s="141" t="s">
        <v>1262</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1261</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1260</v>
      </c>
      <c r="C21" s="169"/>
      <c r="D21" s="169"/>
      <c r="E21" s="169"/>
      <c r="F21" s="169"/>
      <c r="G21" s="169"/>
      <c r="H21" s="169"/>
      <c r="I21" s="169"/>
      <c r="J21" s="169"/>
      <c r="K21" s="169"/>
      <c r="L21" s="169"/>
      <c r="M21" s="170" t="s">
        <v>1234</v>
      </c>
      <c r="N21" s="170"/>
      <c r="O21" s="170" t="s">
        <v>48</v>
      </c>
      <c r="P21" s="170"/>
      <c r="Q21" s="171" t="s">
        <v>49</v>
      </c>
      <c r="R21" s="171"/>
      <c r="S21" s="33" t="s">
        <v>50</v>
      </c>
      <c r="T21" s="33" t="s">
        <v>1259</v>
      </c>
      <c r="U21" s="33" t="s">
        <v>1162</v>
      </c>
      <c r="V21" s="33">
        <f>+IF(ISERR(U21/T21*100),"N/A",ROUND(U21/T21*100,2))</f>
        <v>45.53</v>
      </c>
      <c r="W21" s="34">
        <f>+IF(ISERR(U21/S21*100),"N/A",ROUND(U21/S21*100,2))</f>
        <v>26</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1227</v>
      </c>
      <c r="F25" s="40"/>
      <c r="G25" s="40"/>
      <c r="H25" s="41"/>
      <c r="I25" s="41"/>
      <c r="J25" s="41"/>
      <c r="K25" s="41"/>
      <c r="L25" s="41"/>
      <c r="M25" s="41"/>
      <c r="N25" s="41"/>
      <c r="O25" s="41"/>
      <c r="P25" s="42"/>
      <c r="Q25" s="42"/>
      <c r="R25" s="43" t="s">
        <v>1258</v>
      </c>
      <c r="S25" s="44" t="s">
        <v>10</v>
      </c>
      <c r="T25" s="42"/>
      <c r="U25" s="44" t="s">
        <v>90</v>
      </c>
      <c r="V25" s="42"/>
      <c r="W25" s="45">
        <f>+IF(ISERR(U25/R25*100),"N/A",ROUND(U25/R25*100,2))</f>
        <v>0</v>
      </c>
    </row>
    <row r="26" spans="2:27" ht="26.25" customHeight="1" thickBot="1" x14ac:dyDescent="0.25">
      <c r="B26" s="189" t="s">
        <v>73</v>
      </c>
      <c r="C26" s="190"/>
      <c r="D26" s="190"/>
      <c r="E26" s="46" t="s">
        <v>1227</v>
      </c>
      <c r="F26" s="46"/>
      <c r="G26" s="46"/>
      <c r="H26" s="47"/>
      <c r="I26" s="47"/>
      <c r="J26" s="47"/>
      <c r="K26" s="47"/>
      <c r="L26" s="47"/>
      <c r="M26" s="47"/>
      <c r="N26" s="47"/>
      <c r="O26" s="47"/>
      <c r="P26" s="48"/>
      <c r="Q26" s="48"/>
      <c r="R26" s="49" t="s">
        <v>90</v>
      </c>
      <c r="S26" s="50" t="s">
        <v>90</v>
      </c>
      <c r="T26" s="50" t="str">
        <f>+IF(ISERR(S26/R26*100),"N/A",ROUND(S26/R26*100,2))</f>
        <v>N/A</v>
      </c>
      <c r="U26" s="50" t="s">
        <v>90</v>
      </c>
      <c r="V26" s="50" t="str">
        <f>+IF(ISERR(U26/S26*100),"N/A",ROUND(U26/S26*100,2))</f>
        <v>N/A</v>
      </c>
      <c r="W26" s="51" t="str">
        <f>+IF(ISERR(U26/R26*100),"N/A",ROUND(U26/R26*100,2))</f>
        <v>N/A</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2234</v>
      </c>
      <c r="C28" s="173"/>
      <c r="D28" s="173"/>
      <c r="E28" s="173"/>
      <c r="F28" s="173"/>
      <c r="G28" s="173"/>
      <c r="H28" s="173"/>
      <c r="I28" s="173"/>
      <c r="J28" s="173"/>
      <c r="K28" s="173"/>
      <c r="L28" s="173"/>
      <c r="M28" s="173"/>
      <c r="N28" s="173"/>
      <c r="O28" s="173"/>
      <c r="P28" s="173"/>
      <c r="Q28" s="173"/>
      <c r="R28" s="173"/>
      <c r="S28" s="173"/>
      <c r="T28" s="173"/>
      <c r="U28" s="173"/>
      <c r="V28" s="173"/>
      <c r="W28" s="174"/>
    </row>
    <row r="29" spans="2:27" ht="60"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2235</v>
      </c>
      <c r="C30" s="173"/>
      <c r="D30" s="173"/>
      <c r="E30" s="173"/>
      <c r="F30" s="173"/>
      <c r="G30" s="173"/>
      <c r="H30" s="173"/>
      <c r="I30" s="173"/>
      <c r="J30" s="173"/>
      <c r="K30" s="173"/>
      <c r="L30" s="173"/>
      <c r="M30" s="173"/>
      <c r="N30" s="173"/>
      <c r="O30" s="173"/>
      <c r="P30" s="173"/>
      <c r="Q30" s="173"/>
      <c r="R30" s="173"/>
      <c r="S30" s="173"/>
      <c r="T30" s="173"/>
      <c r="U30" s="173"/>
      <c r="V30" s="173"/>
      <c r="W30" s="174"/>
    </row>
    <row r="31" spans="2:27" ht="5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2236</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1268</v>
      </c>
      <c r="D4" s="134" t="s">
        <v>1267</v>
      </c>
      <c r="E4" s="134"/>
      <c r="F4" s="134"/>
      <c r="G4" s="134"/>
      <c r="H4" s="135"/>
      <c r="I4" s="16"/>
      <c r="J4" s="136" t="s">
        <v>6</v>
      </c>
      <c r="K4" s="134"/>
      <c r="L4" s="15" t="s">
        <v>1284</v>
      </c>
      <c r="M4" s="137" t="s">
        <v>1283</v>
      </c>
      <c r="N4" s="137"/>
      <c r="O4" s="137"/>
      <c r="P4" s="137"/>
      <c r="Q4" s="138"/>
      <c r="R4" s="17"/>
      <c r="S4" s="139" t="s">
        <v>2099</v>
      </c>
      <c r="T4" s="140"/>
      <c r="U4" s="140"/>
      <c r="V4" s="141" t="s">
        <v>1282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1274</v>
      </c>
      <c r="D6" s="143" t="s">
        <v>1281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1261</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1280</v>
      </c>
      <c r="C21" s="169"/>
      <c r="D21" s="169"/>
      <c r="E21" s="169"/>
      <c r="F21" s="169"/>
      <c r="G21" s="169"/>
      <c r="H21" s="169"/>
      <c r="I21" s="169"/>
      <c r="J21" s="169"/>
      <c r="K21" s="169"/>
      <c r="L21" s="169"/>
      <c r="M21" s="170" t="s">
        <v>1274</v>
      </c>
      <c r="N21" s="170"/>
      <c r="O21" s="170" t="s">
        <v>238</v>
      </c>
      <c r="P21" s="170"/>
      <c r="Q21" s="171" t="s">
        <v>237</v>
      </c>
      <c r="R21" s="171"/>
      <c r="S21" s="33" t="s">
        <v>50</v>
      </c>
      <c r="T21" s="33" t="s">
        <v>87</v>
      </c>
      <c r="U21" s="33" t="s">
        <v>87</v>
      </c>
      <c r="V21" s="33" t="str">
        <f>+IF(ISERR(U21/T21*100),"N/A",ROUND(U21/T21*100,2))</f>
        <v>N/A</v>
      </c>
      <c r="W21" s="34" t="str">
        <f>+IF(ISERR(U21/S21*100),"N/A",ROUND(U21/S21*100,2))</f>
        <v>N/A</v>
      </c>
    </row>
    <row r="22" spans="2:27" ht="56.25" customHeight="1" x14ac:dyDescent="0.2">
      <c r="B22" s="168" t="s">
        <v>1279</v>
      </c>
      <c r="C22" s="169"/>
      <c r="D22" s="169"/>
      <c r="E22" s="169"/>
      <c r="F22" s="169"/>
      <c r="G22" s="169"/>
      <c r="H22" s="169"/>
      <c r="I22" s="169"/>
      <c r="J22" s="169"/>
      <c r="K22" s="169"/>
      <c r="L22" s="169"/>
      <c r="M22" s="170" t="s">
        <v>1274</v>
      </c>
      <c r="N22" s="170"/>
      <c r="O22" s="170" t="s">
        <v>1276</v>
      </c>
      <c r="P22" s="170"/>
      <c r="Q22" s="171" t="s">
        <v>237</v>
      </c>
      <c r="R22" s="171"/>
      <c r="S22" s="33" t="s">
        <v>1157</v>
      </c>
      <c r="T22" s="33" t="s">
        <v>87</v>
      </c>
      <c r="U22" s="33" t="s">
        <v>87</v>
      </c>
      <c r="V22" s="33" t="str">
        <f>+IF(ISERR(U22/T22*100),"N/A",ROUND(U22/T22*100,2))</f>
        <v>N/A</v>
      </c>
      <c r="W22" s="34" t="str">
        <f>+IF(ISERR(U22/S22*100),"N/A",ROUND(U22/S22*100,2))</f>
        <v>N/A</v>
      </c>
    </row>
    <row r="23" spans="2:27" ht="56.25" customHeight="1" x14ac:dyDescent="0.2">
      <c r="B23" s="168" t="s">
        <v>1278</v>
      </c>
      <c r="C23" s="169"/>
      <c r="D23" s="169"/>
      <c r="E23" s="169"/>
      <c r="F23" s="169"/>
      <c r="G23" s="169"/>
      <c r="H23" s="169"/>
      <c r="I23" s="169"/>
      <c r="J23" s="169"/>
      <c r="K23" s="169"/>
      <c r="L23" s="169"/>
      <c r="M23" s="170" t="s">
        <v>1274</v>
      </c>
      <c r="N23" s="170"/>
      <c r="O23" s="170" t="s">
        <v>238</v>
      </c>
      <c r="P23" s="170"/>
      <c r="Q23" s="171" t="s">
        <v>237</v>
      </c>
      <c r="R23" s="171"/>
      <c r="S23" s="33" t="s">
        <v>50</v>
      </c>
      <c r="T23" s="33" t="s">
        <v>87</v>
      </c>
      <c r="U23" s="33" t="s">
        <v>87</v>
      </c>
      <c r="V23" s="33" t="str">
        <f>+IF(ISERR(U23/T23*100),"N/A",ROUND(U23/T23*100,2))</f>
        <v>N/A</v>
      </c>
      <c r="W23" s="34" t="str">
        <f>+IF(ISERR(U23/S23*100),"N/A",ROUND(U23/S23*100,2))</f>
        <v>N/A</v>
      </c>
    </row>
    <row r="24" spans="2:27" ht="56.25" customHeight="1" x14ac:dyDescent="0.2">
      <c r="B24" s="168" t="s">
        <v>1277</v>
      </c>
      <c r="C24" s="169"/>
      <c r="D24" s="169"/>
      <c r="E24" s="169"/>
      <c r="F24" s="169"/>
      <c r="G24" s="169"/>
      <c r="H24" s="169"/>
      <c r="I24" s="169"/>
      <c r="J24" s="169"/>
      <c r="K24" s="169"/>
      <c r="L24" s="169"/>
      <c r="M24" s="170" t="s">
        <v>1274</v>
      </c>
      <c r="N24" s="170"/>
      <c r="O24" s="170" t="s">
        <v>1276</v>
      </c>
      <c r="P24" s="170"/>
      <c r="Q24" s="171" t="s">
        <v>237</v>
      </c>
      <c r="R24" s="171"/>
      <c r="S24" s="33" t="s">
        <v>555</v>
      </c>
      <c r="T24" s="33" t="s">
        <v>87</v>
      </c>
      <c r="U24" s="33" t="s">
        <v>87</v>
      </c>
      <c r="V24" s="33" t="str">
        <f>+IF(ISERR(U24/T24*100),"N/A",ROUND(U24/T24*100,2))</f>
        <v>N/A</v>
      </c>
      <c r="W24" s="34" t="str">
        <f>+IF(ISERR(U24/S24*100),"N/A",ROUND(U24/S24*100,2))</f>
        <v>N/A</v>
      </c>
    </row>
    <row r="25" spans="2:27" ht="56.25" customHeight="1" thickBot="1" x14ac:dyDescent="0.25">
      <c r="B25" s="168" t="s">
        <v>1275</v>
      </c>
      <c r="C25" s="169"/>
      <c r="D25" s="169"/>
      <c r="E25" s="169"/>
      <c r="F25" s="169"/>
      <c r="G25" s="169"/>
      <c r="H25" s="169"/>
      <c r="I25" s="169"/>
      <c r="J25" s="169"/>
      <c r="K25" s="169"/>
      <c r="L25" s="169"/>
      <c r="M25" s="170" t="s">
        <v>1274</v>
      </c>
      <c r="N25" s="170"/>
      <c r="O25" s="170" t="s">
        <v>238</v>
      </c>
      <c r="P25" s="170"/>
      <c r="Q25" s="171" t="s">
        <v>237</v>
      </c>
      <c r="R25" s="171"/>
      <c r="S25" s="33" t="s">
        <v>50</v>
      </c>
      <c r="T25" s="33" t="s">
        <v>87</v>
      </c>
      <c r="U25" s="33" t="s">
        <v>87</v>
      </c>
      <c r="V25" s="33" t="str">
        <f>+IF(ISERR(U25/T25*100),"N/A",ROUND(U25/T25*100,2))</f>
        <v>N/A</v>
      </c>
      <c r="W25" s="34" t="str">
        <f>+IF(ISERR(U25/S25*100),"N/A",ROUND(U25/S25*100,2))</f>
        <v>N/A</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1272</v>
      </c>
      <c r="F29" s="40"/>
      <c r="G29" s="40"/>
      <c r="H29" s="41"/>
      <c r="I29" s="41"/>
      <c r="J29" s="41"/>
      <c r="K29" s="41"/>
      <c r="L29" s="41"/>
      <c r="M29" s="41"/>
      <c r="N29" s="41"/>
      <c r="O29" s="41"/>
      <c r="P29" s="42"/>
      <c r="Q29" s="42"/>
      <c r="R29" s="43" t="s">
        <v>1273</v>
      </c>
      <c r="S29" s="44" t="s">
        <v>10</v>
      </c>
      <c r="T29" s="42"/>
      <c r="U29" s="44" t="s">
        <v>1269</v>
      </c>
      <c r="V29" s="42"/>
      <c r="W29" s="45">
        <f>+IF(ISERR(U29/R29*100),"N/A",ROUND(U29/R29*100,2))</f>
        <v>2.3199999999999998</v>
      </c>
    </row>
    <row r="30" spans="2:27" ht="26.25" customHeight="1" thickBot="1" x14ac:dyDescent="0.25">
      <c r="B30" s="189" t="s">
        <v>73</v>
      </c>
      <c r="C30" s="190"/>
      <c r="D30" s="190"/>
      <c r="E30" s="46" t="s">
        <v>1272</v>
      </c>
      <c r="F30" s="46"/>
      <c r="G30" s="46"/>
      <c r="H30" s="47"/>
      <c r="I30" s="47"/>
      <c r="J30" s="47"/>
      <c r="K30" s="47"/>
      <c r="L30" s="47"/>
      <c r="M30" s="47"/>
      <c r="N30" s="47"/>
      <c r="O30" s="47"/>
      <c r="P30" s="48"/>
      <c r="Q30" s="48"/>
      <c r="R30" s="49" t="s">
        <v>1271</v>
      </c>
      <c r="S30" s="50" t="s">
        <v>1270</v>
      </c>
      <c r="T30" s="50">
        <f>+IF(ISERR(S30/R30*100),"N/A",ROUND(S30/R30*100,2))</f>
        <v>22.33</v>
      </c>
      <c r="U30" s="50" t="s">
        <v>1269</v>
      </c>
      <c r="V30" s="50">
        <f>+IF(ISERR(U30/S30*100),"N/A",ROUND(U30/S30*100,2))</f>
        <v>98.02</v>
      </c>
      <c r="W30" s="51">
        <f>+IF(ISERR(U30/R30*100),"N/A",ROUND(U30/R30*100,2))</f>
        <v>21.89</v>
      </c>
    </row>
    <row r="31" spans="2:27" ht="22.5" customHeight="1" thickTop="1" thickBot="1" x14ac:dyDescent="0.25">
      <c r="B31" s="9" t="s">
        <v>76</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2" t="s">
        <v>2231</v>
      </c>
      <c r="C32" s="173"/>
      <c r="D32" s="173"/>
      <c r="E32" s="173"/>
      <c r="F32" s="173"/>
      <c r="G32" s="173"/>
      <c r="H32" s="173"/>
      <c r="I32" s="173"/>
      <c r="J32" s="173"/>
      <c r="K32" s="173"/>
      <c r="L32" s="173"/>
      <c r="M32" s="173"/>
      <c r="N32" s="173"/>
      <c r="O32" s="173"/>
      <c r="P32" s="173"/>
      <c r="Q32" s="173"/>
      <c r="R32" s="173"/>
      <c r="S32" s="173"/>
      <c r="T32" s="173"/>
      <c r="U32" s="173"/>
      <c r="V32" s="173"/>
      <c r="W32" s="174"/>
    </row>
    <row r="33" spans="2:23" ht="35.2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2232</v>
      </c>
      <c r="C34" s="173"/>
      <c r="D34" s="173"/>
      <c r="E34" s="173"/>
      <c r="F34" s="173"/>
      <c r="G34" s="173"/>
      <c r="H34" s="173"/>
      <c r="I34" s="173"/>
      <c r="J34" s="173"/>
      <c r="K34" s="173"/>
      <c r="L34" s="173"/>
      <c r="M34" s="173"/>
      <c r="N34" s="173"/>
      <c r="O34" s="173"/>
      <c r="P34" s="173"/>
      <c r="Q34" s="173"/>
      <c r="R34" s="173"/>
      <c r="S34" s="173"/>
      <c r="T34" s="173"/>
      <c r="U34" s="173"/>
      <c r="V34" s="173"/>
      <c r="W34" s="174"/>
    </row>
    <row r="35" spans="2:23" ht="78.75"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2233</v>
      </c>
      <c r="C36" s="173"/>
      <c r="D36" s="173"/>
      <c r="E36" s="173"/>
      <c r="F36" s="173"/>
      <c r="G36" s="173"/>
      <c r="H36" s="173"/>
      <c r="I36" s="173"/>
      <c r="J36" s="173"/>
      <c r="K36" s="173"/>
      <c r="L36" s="173"/>
      <c r="M36" s="173"/>
      <c r="N36" s="173"/>
      <c r="O36" s="173"/>
      <c r="P36" s="173"/>
      <c r="Q36" s="173"/>
      <c r="R36" s="173"/>
      <c r="S36" s="173"/>
      <c r="T36" s="173"/>
      <c r="U36" s="173"/>
      <c r="V36" s="173"/>
      <c r="W36" s="174"/>
    </row>
    <row r="37" spans="2:23" ht="48.75" customHeight="1" thickBot="1" x14ac:dyDescent="0.25">
      <c r="B37" s="178"/>
      <c r="C37" s="179"/>
      <c r="D37" s="179"/>
      <c r="E37" s="179"/>
      <c r="F37" s="179"/>
      <c r="G37" s="179"/>
      <c r="H37" s="179"/>
      <c r="I37" s="179"/>
      <c r="J37" s="179"/>
      <c r="K37" s="179"/>
      <c r="L37" s="179"/>
      <c r="M37" s="179"/>
      <c r="N37" s="179"/>
      <c r="O37" s="179"/>
      <c r="P37" s="179"/>
      <c r="Q37" s="179"/>
      <c r="R37" s="179"/>
      <c r="S37" s="179"/>
      <c r="T37" s="179"/>
      <c r="U37" s="179"/>
      <c r="V37" s="179"/>
      <c r="W37" s="18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1295</v>
      </c>
      <c r="D4" s="134" t="s">
        <v>1294</v>
      </c>
      <c r="E4" s="134"/>
      <c r="F4" s="134"/>
      <c r="G4" s="134"/>
      <c r="H4" s="135"/>
      <c r="I4" s="16"/>
      <c r="J4" s="136" t="s">
        <v>6</v>
      </c>
      <c r="K4" s="134"/>
      <c r="L4" s="15" t="s">
        <v>1293</v>
      </c>
      <c r="M4" s="137" t="s">
        <v>1292</v>
      </c>
      <c r="N4" s="137"/>
      <c r="O4" s="137"/>
      <c r="P4" s="137"/>
      <c r="Q4" s="138"/>
      <c r="R4" s="17"/>
      <c r="S4" s="139" t="s">
        <v>2099</v>
      </c>
      <c r="T4" s="140"/>
      <c r="U4" s="140"/>
      <c r="V4" s="141" t="s">
        <v>1291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274</v>
      </c>
      <c r="D6" s="143" t="s">
        <v>1290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92.25" customHeight="1" thickTop="1" thickBot="1" x14ac:dyDescent="0.25">
      <c r="B10" s="25" t="s">
        <v>21</v>
      </c>
      <c r="C10" s="141" t="s">
        <v>1289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1288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1287</v>
      </c>
      <c r="C21" s="169"/>
      <c r="D21" s="169"/>
      <c r="E21" s="169"/>
      <c r="F21" s="169"/>
      <c r="G21" s="169"/>
      <c r="H21" s="169"/>
      <c r="I21" s="169"/>
      <c r="J21" s="169"/>
      <c r="K21" s="169"/>
      <c r="L21" s="169"/>
      <c r="M21" s="170" t="s">
        <v>274</v>
      </c>
      <c r="N21" s="170"/>
      <c r="O21" s="170" t="s">
        <v>48</v>
      </c>
      <c r="P21" s="170"/>
      <c r="Q21" s="171" t="s">
        <v>237</v>
      </c>
      <c r="R21" s="171"/>
      <c r="S21" s="33" t="s">
        <v>50</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261</v>
      </c>
      <c r="F25" s="40"/>
      <c r="G25" s="40"/>
      <c r="H25" s="41"/>
      <c r="I25" s="41"/>
      <c r="J25" s="41"/>
      <c r="K25" s="41"/>
      <c r="L25" s="41"/>
      <c r="M25" s="41"/>
      <c r="N25" s="41"/>
      <c r="O25" s="41"/>
      <c r="P25" s="42"/>
      <c r="Q25" s="42"/>
      <c r="R25" s="43" t="s">
        <v>1286</v>
      </c>
      <c r="S25" s="44" t="s">
        <v>10</v>
      </c>
      <c r="T25" s="42"/>
      <c r="U25" s="44" t="s">
        <v>1285</v>
      </c>
      <c r="V25" s="42"/>
      <c r="W25" s="45">
        <f>+IF(ISERR(U25/R25*100),"N/A",ROUND(U25/R25*100,2))</f>
        <v>2.2200000000000002</v>
      </c>
    </row>
    <row r="26" spans="2:27" ht="26.25" customHeight="1" thickBot="1" x14ac:dyDescent="0.25">
      <c r="B26" s="189" t="s">
        <v>73</v>
      </c>
      <c r="C26" s="190"/>
      <c r="D26" s="190"/>
      <c r="E26" s="46" t="s">
        <v>261</v>
      </c>
      <c r="F26" s="46"/>
      <c r="G26" s="46"/>
      <c r="H26" s="47"/>
      <c r="I26" s="47"/>
      <c r="J26" s="47"/>
      <c r="K26" s="47"/>
      <c r="L26" s="47"/>
      <c r="M26" s="47"/>
      <c r="N26" s="47"/>
      <c r="O26" s="47"/>
      <c r="P26" s="48"/>
      <c r="Q26" s="48"/>
      <c r="R26" s="49" t="s">
        <v>939</v>
      </c>
      <c r="S26" s="50" t="s">
        <v>649</v>
      </c>
      <c r="T26" s="50">
        <f>+IF(ISERR(S26/R26*100),"N/A",ROUND(S26/R26*100,2))</f>
        <v>81.08</v>
      </c>
      <c r="U26" s="50" t="s">
        <v>1285</v>
      </c>
      <c r="V26" s="50">
        <f>+IF(ISERR(U26/S26*100),"N/A",ROUND(U26/S26*100,2))</f>
        <v>3.33</v>
      </c>
      <c r="W26" s="51">
        <f>+IF(ISERR(U26/R26*100),"N/A",ROUND(U26/R26*100,2))</f>
        <v>2.7</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2229</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19.2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2230</v>
      </c>
      <c r="C30" s="173"/>
      <c r="D30" s="173"/>
      <c r="E30" s="173"/>
      <c r="F30" s="173"/>
      <c r="G30" s="173"/>
      <c r="H30" s="173"/>
      <c r="I30" s="173"/>
      <c r="J30" s="173"/>
      <c r="K30" s="173"/>
      <c r="L30" s="173"/>
      <c r="M30" s="173"/>
      <c r="N30" s="173"/>
      <c r="O30" s="173"/>
      <c r="P30" s="173"/>
      <c r="Q30" s="173"/>
      <c r="R30" s="173"/>
      <c r="S30" s="173"/>
      <c r="T30" s="173"/>
      <c r="U30" s="173"/>
      <c r="V30" s="173"/>
      <c r="W30" s="174"/>
    </row>
    <row r="31" spans="2:27" ht="74.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2174</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1295</v>
      </c>
      <c r="D4" s="134" t="s">
        <v>1294</v>
      </c>
      <c r="E4" s="134"/>
      <c r="F4" s="134"/>
      <c r="G4" s="134"/>
      <c r="H4" s="135"/>
      <c r="I4" s="16"/>
      <c r="J4" s="136" t="s">
        <v>6</v>
      </c>
      <c r="K4" s="134"/>
      <c r="L4" s="15" t="s">
        <v>1319</v>
      </c>
      <c r="M4" s="137" t="s">
        <v>1318</v>
      </c>
      <c r="N4" s="137"/>
      <c r="O4" s="137"/>
      <c r="P4" s="137"/>
      <c r="Q4" s="138"/>
      <c r="R4" s="17"/>
      <c r="S4" s="139" t="s">
        <v>2099</v>
      </c>
      <c r="T4" s="140"/>
      <c r="U4" s="140"/>
      <c r="V4" s="141" t="s">
        <v>1317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1300</v>
      </c>
      <c r="D6" s="143" t="s">
        <v>1316</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1315</v>
      </c>
      <c r="K8" s="24" t="s">
        <v>1314</v>
      </c>
      <c r="L8" s="24" t="s">
        <v>1313</v>
      </c>
      <c r="M8" s="24" t="s">
        <v>1312</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27.5" customHeight="1" thickTop="1" thickBot="1" x14ac:dyDescent="0.25">
      <c r="B10" s="25" t="s">
        <v>21</v>
      </c>
      <c r="C10" s="141" t="s">
        <v>1311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1310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1309</v>
      </c>
      <c r="C21" s="169"/>
      <c r="D21" s="169"/>
      <c r="E21" s="169"/>
      <c r="F21" s="169"/>
      <c r="G21" s="169"/>
      <c r="H21" s="169"/>
      <c r="I21" s="169"/>
      <c r="J21" s="169"/>
      <c r="K21" s="169"/>
      <c r="L21" s="169"/>
      <c r="M21" s="170" t="s">
        <v>1300</v>
      </c>
      <c r="N21" s="170"/>
      <c r="O21" s="170" t="s">
        <v>48</v>
      </c>
      <c r="P21" s="170"/>
      <c r="Q21" s="171" t="s">
        <v>68</v>
      </c>
      <c r="R21" s="171"/>
      <c r="S21" s="33" t="s">
        <v>1307</v>
      </c>
      <c r="T21" s="33" t="s">
        <v>87</v>
      </c>
      <c r="U21" s="33" t="s">
        <v>87</v>
      </c>
      <c r="V21" s="33" t="str">
        <f>+IF(ISERR(U21/T21*100),"N/A",ROUND(U21/T21*100,2))</f>
        <v>N/A</v>
      </c>
      <c r="W21" s="34" t="str">
        <f>+IF(ISERR(U21/S21*100),"N/A",ROUND(U21/S21*100,2))</f>
        <v>N/A</v>
      </c>
    </row>
    <row r="22" spans="2:27" ht="56.25" customHeight="1" x14ac:dyDescent="0.2">
      <c r="B22" s="168" t="s">
        <v>1308</v>
      </c>
      <c r="C22" s="169"/>
      <c r="D22" s="169"/>
      <c r="E22" s="169"/>
      <c r="F22" s="169"/>
      <c r="G22" s="169"/>
      <c r="H22" s="169"/>
      <c r="I22" s="169"/>
      <c r="J22" s="169"/>
      <c r="K22" s="169"/>
      <c r="L22" s="169"/>
      <c r="M22" s="170" t="s">
        <v>1300</v>
      </c>
      <c r="N22" s="170"/>
      <c r="O22" s="170" t="s">
        <v>48</v>
      </c>
      <c r="P22" s="170"/>
      <c r="Q22" s="171" t="s">
        <v>49</v>
      </c>
      <c r="R22" s="171"/>
      <c r="S22" s="33" t="s">
        <v>1307</v>
      </c>
      <c r="T22" s="33" t="s">
        <v>1306</v>
      </c>
      <c r="U22" s="33" t="s">
        <v>1305</v>
      </c>
      <c r="V22" s="33">
        <f>+IF(ISERR(U22/T22*100),"N/A",ROUND(U22/T22*100,2))</f>
        <v>141.37</v>
      </c>
      <c r="W22" s="34">
        <f>+IF(ISERR(U22/S22*100),"N/A",ROUND(U22/S22*100,2))</f>
        <v>99.46</v>
      </c>
    </row>
    <row r="23" spans="2:27" ht="56.25" customHeight="1" x14ac:dyDescent="0.2">
      <c r="B23" s="168" t="s">
        <v>1304</v>
      </c>
      <c r="C23" s="169"/>
      <c r="D23" s="169"/>
      <c r="E23" s="169"/>
      <c r="F23" s="169"/>
      <c r="G23" s="169"/>
      <c r="H23" s="169"/>
      <c r="I23" s="169"/>
      <c r="J23" s="169"/>
      <c r="K23" s="169"/>
      <c r="L23" s="169"/>
      <c r="M23" s="170" t="s">
        <v>1300</v>
      </c>
      <c r="N23" s="170"/>
      <c r="O23" s="170" t="s">
        <v>48</v>
      </c>
      <c r="P23" s="170"/>
      <c r="Q23" s="171" t="s">
        <v>49</v>
      </c>
      <c r="R23" s="171"/>
      <c r="S23" s="33" t="s">
        <v>759</v>
      </c>
      <c r="T23" s="33" t="s">
        <v>1303</v>
      </c>
      <c r="U23" s="33" t="s">
        <v>1302</v>
      </c>
      <c r="V23" s="33">
        <f>+IF(ISERR(U23/T23*100),"N/A",ROUND(U23/T23*100,2))</f>
        <v>107.33</v>
      </c>
      <c r="W23" s="34">
        <f>+IF(ISERR(U23/S23*100),"N/A",ROUND(U23/S23*100,2))</f>
        <v>77.89</v>
      </c>
    </row>
    <row r="24" spans="2:27" ht="56.25" customHeight="1" thickBot="1" x14ac:dyDescent="0.25">
      <c r="B24" s="168" t="s">
        <v>1301</v>
      </c>
      <c r="C24" s="169"/>
      <c r="D24" s="169"/>
      <c r="E24" s="169"/>
      <c r="F24" s="169"/>
      <c r="G24" s="169"/>
      <c r="H24" s="169"/>
      <c r="I24" s="169"/>
      <c r="J24" s="169"/>
      <c r="K24" s="169"/>
      <c r="L24" s="169"/>
      <c r="M24" s="170" t="s">
        <v>1300</v>
      </c>
      <c r="N24" s="170"/>
      <c r="O24" s="170" t="s">
        <v>48</v>
      </c>
      <c r="P24" s="170"/>
      <c r="Q24" s="171" t="s">
        <v>68</v>
      </c>
      <c r="R24" s="171"/>
      <c r="S24" s="33" t="s">
        <v>1157</v>
      </c>
      <c r="T24" s="33" t="s">
        <v>87</v>
      </c>
      <c r="U24" s="33" t="s">
        <v>87</v>
      </c>
      <c r="V24" s="33" t="str">
        <f>+IF(ISERR(U24/T24*100),"N/A",ROUND(U24/T24*100,2))</f>
        <v>N/A</v>
      </c>
      <c r="W24" s="34" t="str">
        <f>+IF(ISERR(U24/S24*100),"N/A",ROUND(U24/S24*100,2))</f>
        <v>N/A</v>
      </c>
    </row>
    <row r="25" spans="2:27" ht="21.75" customHeight="1" thickTop="1" thickBot="1" x14ac:dyDescent="0.25">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1" t="s">
        <v>2098</v>
      </c>
      <c r="C26" s="182"/>
      <c r="D26" s="182"/>
      <c r="E26" s="182"/>
      <c r="F26" s="182"/>
      <c r="G26" s="182"/>
      <c r="H26" s="182"/>
      <c r="I26" s="182"/>
      <c r="J26" s="182"/>
      <c r="K26" s="182"/>
      <c r="L26" s="182"/>
      <c r="M26" s="182"/>
      <c r="N26" s="182"/>
      <c r="O26" s="182"/>
      <c r="P26" s="182"/>
      <c r="Q26" s="183"/>
      <c r="R26" s="36" t="s">
        <v>41</v>
      </c>
      <c r="S26" s="155" t="s">
        <v>42</v>
      </c>
      <c r="T26" s="155"/>
      <c r="U26" s="37" t="s">
        <v>64</v>
      </c>
      <c r="V26" s="154" t="s">
        <v>65</v>
      </c>
      <c r="W26" s="156"/>
    </row>
    <row r="27" spans="2:27" ht="30.75" customHeight="1" thickBot="1" x14ac:dyDescent="0.25">
      <c r="B27" s="184"/>
      <c r="C27" s="185"/>
      <c r="D27" s="185"/>
      <c r="E27" s="185"/>
      <c r="F27" s="185"/>
      <c r="G27" s="185"/>
      <c r="H27" s="185"/>
      <c r="I27" s="185"/>
      <c r="J27" s="185"/>
      <c r="K27" s="185"/>
      <c r="L27" s="185"/>
      <c r="M27" s="185"/>
      <c r="N27" s="185"/>
      <c r="O27" s="185"/>
      <c r="P27" s="185"/>
      <c r="Q27" s="186"/>
      <c r="R27" s="38" t="s">
        <v>66</v>
      </c>
      <c r="S27" s="38" t="s">
        <v>66</v>
      </c>
      <c r="T27" s="38" t="s">
        <v>48</v>
      </c>
      <c r="U27" s="38" t="s">
        <v>66</v>
      </c>
      <c r="V27" s="38" t="s">
        <v>67</v>
      </c>
      <c r="W27" s="39" t="s">
        <v>68</v>
      </c>
      <c r="Y27" s="35"/>
    </row>
    <row r="28" spans="2:27" ht="23.25" customHeight="1" thickBot="1" x14ac:dyDescent="0.25">
      <c r="B28" s="187" t="s">
        <v>69</v>
      </c>
      <c r="C28" s="188"/>
      <c r="D28" s="188"/>
      <c r="E28" s="40" t="s">
        <v>1298</v>
      </c>
      <c r="F28" s="40"/>
      <c r="G28" s="40"/>
      <c r="H28" s="41"/>
      <c r="I28" s="41"/>
      <c r="J28" s="41"/>
      <c r="K28" s="41"/>
      <c r="L28" s="41"/>
      <c r="M28" s="41"/>
      <c r="N28" s="41"/>
      <c r="O28" s="41"/>
      <c r="P28" s="42"/>
      <c r="Q28" s="42"/>
      <c r="R28" s="43" t="s">
        <v>1299</v>
      </c>
      <c r="S28" s="44" t="s">
        <v>10</v>
      </c>
      <c r="T28" s="42"/>
      <c r="U28" s="44" t="s">
        <v>1296</v>
      </c>
      <c r="V28" s="42"/>
      <c r="W28" s="45">
        <f>+IF(ISERR(U28/R28*100),"N/A",ROUND(U28/R28*100,2))</f>
        <v>121.56</v>
      </c>
    </row>
    <row r="29" spans="2:27" ht="26.25" customHeight="1" thickBot="1" x14ac:dyDescent="0.25">
      <c r="B29" s="189" t="s">
        <v>73</v>
      </c>
      <c r="C29" s="190"/>
      <c r="D29" s="190"/>
      <c r="E29" s="46" t="s">
        <v>1298</v>
      </c>
      <c r="F29" s="46"/>
      <c r="G29" s="46"/>
      <c r="H29" s="47"/>
      <c r="I29" s="47"/>
      <c r="J29" s="47"/>
      <c r="K29" s="47"/>
      <c r="L29" s="47"/>
      <c r="M29" s="47"/>
      <c r="N29" s="47"/>
      <c r="O29" s="47"/>
      <c r="P29" s="48"/>
      <c r="Q29" s="48"/>
      <c r="R29" s="49" t="s">
        <v>1297</v>
      </c>
      <c r="S29" s="50" t="s">
        <v>1297</v>
      </c>
      <c r="T29" s="50">
        <f>+IF(ISERR(S29/R29*100),"N/A",ROUND(S29/R29*100,2))</f>
        <v>100</v>
      </c>
      <c r="U29" s="50" t="s">
        <v>1296</v>
      </c>
      <c r="V29" s="50">
        <f>+IF(ISERR(U29/S29*100),"N/A",ROUND(U29/S29*100,2))</f>
        <v>99.47</v>
      </c>
      <c r="W29" s="51">
        <f>+IF(ISERR(U29/R29*100),"N/A",ROUND(U29/R29*100,2))</f>
        <v>99.47</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2226</v>
      </c>
      <c r="C31" s="173"/>
      <c r="D31" s="173"/>
      <c r="E31" s="173"/>
      <c r="F31" s="173"/>
      <c r="G31" s="173"/>
      <c r="H31" s="173"/>
      <c r="I31" s="173"/>
      <c r="J31" s="173"/>
      <c r="K31" s="173"/>
      <c r="L31" s="173"/>
      <c r="M31" s="173"/>
      <c r="N31" s="173"/>
      <c r="O31" s="173"/>
      <c r="P31" s="173"/>
      <c r="Q31" s="173"/>
      <c r="R31" s="173"/>
      <c r="S31" s="173"/>
      <c r="T31" s="173"/>
      <c r="U31" s="173"/>
      <c r="V31" s="173"/>
      <c r="W31" s="174"/>
    </row>
    <row r="32" spans="2:27" ht="46.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2227</v>
      </c>
      <c r="C33" s="173"/>
      <c r="D33" s="173"/>
      <c r="E33" s="173"/>
      <c r="F33" s="173"/>
      <c r="G33" s="173"/>
      <c r="H33" s="173"/>
      <c r="I33" s="173"/>
      <c r="J33" s="173"/>
      <c r="K33" s="173"/>
      <c r="L33" s="173"/>
      <c r="M33" s="173"/>
      <c r="N33" s="173"/>
      <c r="O33" s="173"/>
      <c r="P33" s="173"/>
      <c r="Q33" s="173"/>
      <c r="R33" s="173"/>
      <c r="S33" s="173"/>
      <c r="T33" s="173"/>
      <c r="U33" s="173"/>
      <c r="V33" s="173"/>
      <c r="W33" s="174"/>
    </row>
    <row r="34" spans="2:23" ht="60"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2228</v>
      </c>
      <c r="C35" s="173"/>
      <c r="D35" s="173"/>
      <c r="E35" s="173"/>
      <c r="F35" s="173"/>
      <c r="G35" s="173"/>
      <c r="H35" s="173"/>
      <c r="I35" s="173"/>
      <c r="J35" s="173"/>
      <c r="K35" s="173"/>
      <c r="L35" s="173"/>
      <c r="M35" s="173"/>
      <c r="N35" s="173"/>
      <c r="O35" s="173"/>
      <c r="P35" s="173"/>
      <c r="Q35" s="173"/>
      <c r="R35" s="173"/>
      <c r="S35" s="173"/>
      <c r="T35" s="173"/>
      <c r="U35" s="173"/>
      <c r="V35" s="173"/>
      <c r="W35" s="174"/>
    </row>
    <row r="36" spans="2:23" ht="15.75"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1295</v>
      </c>
      <c r="D4" s="134" t="s">
        <v>1294</v>
      </c>
      <c r="E4" s="134"/>
      <c r="F4" s="134"/>
      <c r="G4" s="134"/>
      <c r="H4" s="135"/>
      <c r="I4" s="16"/>
      <c r="J4" s="136" t="s">
        <v>6</v>
      </c>
      <c r="K4" s="134"/>
      <c r="L4" s="15" t="s">
        <v>1335</v>
      </c>
      <c r="M4" s="137" t="s">
        <v>1334</v>
      </c>
      <c r="N4" s="137"/>
      <c r="O4" s="137"/>
      <c r="P4" s="137"/>
      <c r="Q4" s="138"/>
      <c r="R4" s="17"/>
      <c r="S4" s="139" t="s">
        <v>2099</v>
      </c>
      <c r="T4" s="140"/>
      <c r="U4" s="140"/>
      <c r="V4" s="141" t="s">
        <v>1333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1327</v>
      </c>
      <c r="D6" s="143" t="s">
        <v>1332</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97</v>
      </c>
      <c r="K8" s="24" t="s">
        <v>1331</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81.5" customHeight="1" thickTop="1" thickBot="1" x14ac:dyDescent="0.25">
      <c r="B10" s="25" t="s">
        <v>21</v>
      </c>
      <c r="C10" s="141" t="s">
        <v>1330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1329</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1328</v>
      </c>
      <c r="C21" s="169"/>
      <c r="D21" s="169"/>
      <c r="E21" s="169"/>
      <c r="F21" s="169"/>
      <c r="G21" s="169"/>
      <c r="H21" s="169"/>
      <c r="I21" s="169"/>
      <c r="J21" s="169"/>
      <c r="K21" s="169"/>
      <c r="L21" s="169"/>
      <c r="M21" s="170" t="s">
        <v>1327</v>
      </c>
      <c r="N21" s="170"/>
      <c r="O21" s="170" t="s">
        <v>48</v>
      </c>
      <c r="P21" s="170"/>
      <c r="Q21" s="171" t="s">
        <v>49</v>
      </c>
      <c r="R21" s="171"/>
      <c r="S21" s="33" t="s">
        <v>1326</v>
      </c>
      <c r="T21" s="33" t="s">
        <v>1325</v>
      </c>
      <c r="U21" s="33" t="s">
        <v>1324</v>
      </c>
      <c r="V21" s="33">
        <f>+IF(ISERR(U21/T21*100),"N/A",ROUND(U21/T21*100,2))</f>
        <v>137.88999999999999</v>
      </c>
      <c r="W21" s="34">
        <f>+IF(ISERR(U21/S21*100),"N/A",ROUND(U21/S21*100,2))</f>
        <v>133.28</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1322</v>
      </c>
      <c r="F25" s="40"/>
      <c r="G25" s="40"/>
      <c r="H25" s="41"/>
      <c r="I25" s="41"/>
      <c r="J25" s="41"/>
      <c r="K25" s="41"/>
      <c r="L25" s="41"/>
      <c r="M25" s="41"/>
      <c r="N25" s="41"/>
      <c r="O25" s="41"/>
      <c r="P25" s="42"/>
      <c r="Q25" s="42"/>
      <c r="R25" s="43" t="s">
        <v>1323</v>
      </c>
      <c r="S25" s="44" t="s">
        <v>10</v>
      </c>
      <c r="T25" s="42"/>
      <c r="U25" s="44" t="s">
        <v>1320</v>
      </c>
      <c r="V25" s="42"/>
      <c r="W25" s="45">
        <f>+IF(ISERR(U25/R25*100),"N/A",ROUND(U25/R25*100,2))</f>
        <v>125.28</v>
      </c>
    </row>
    <row r="26" spans="2:27" ht="26.25" customHeight="1" thickBot="1" x14ac:dyDescent="0.25">
      <c r="B26" s="189" t="s">
        <v>73</v>
      </c>
      <c r="C26" s="190"/>
      <c r="D26" s="190"/>
      <c r="E26" s="46" t="s">
        <v>1322</v>
      </c>
      <c r="F26" s="46"/>
      <c r="G26" s="46"/>
      <c r="H26" s="47"/>
      <c r="I26" s="47"/>
      <c r="J26" s="47"/>
      <c r="K26" s="47"/>
      <c r="L26" s="47"/>
      <c r="M26" s="47"/>
      <c r="N26" s="47"/>
      <c r="O26" s="47"/>
      <c r="P26" s="48"/>
      <c r="Q26" s="48"/>
      <c r="R26" s="49" t="s">
        <v>1321</v>
      </c>
      <c r="S26" s="50" t="s">
        <v>1321</v>
      </c>
      <c r="T26" s="50">
        <f>+IF(ISERR(S26/R26*100),"N/A",ROUND(S26/R26*100,2))</f>
        <v>100</v>
      </c>
      <c r="U26" s="50" t="s">
        <v>1320</v>
      </c>
      <c r="V26" s="50">
        <f>+IF(ISERR(U26/S26*100),"N/A",ROUND(U26/S26*100,2))</f>
        <v>94.88</v>
      </c>
      <c r="W26" s="51">
        <f>+IF(ISERR(U26/R26*100),"N/A",ROUND(U26/R26*100,2))</f>
        <v>94.88</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2223</v>
      </c>
      <c r="C28" s="173"/>
      <c r="D28" s="173"/>
      <c r="E28" s="173"/>
      <c r="F28" s="173"/>
      <c r="G28" s="173"/>
      <c r="H28" s="173"/>
      <c r="I28" s="173"/>
      <c r="J28" s="173"/>
      <c r="K28" s="173"/>
      <c r="L28" s="173"/>
      <c r="M28" s="173"/>
      <c r="N28" s="173"/>
      <c r="O28" s="173"/>
      <c r="P28" s="173"/>
      <c r="Q28" s="173"/>
      <c r="R28" s="173"/>
      <c r="S28" s="173"/>
      <c r="T28" s="173"/>
      <c r="U28" s="173"/>
      <c r="V28" s="173"/>
      <c r="W28" s="174"/>
    </row>
    <row r="29" spans="2:27" ht="27.7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2224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77.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2225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41.25"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118</v>
      </c>
      <c r="D4" s="134" t="s">
        <v>2448</v>
      </c>
      <c r="E4" s="134"/>
      <c r="F4" s="134"/>
      <c r="G4" s="134"/>
      <c r="H4" s="135"/>
      <c r="I4" s="16"/>
      <c r="J4" s="136" t="s">
        <v>6</v>
      </c>
      <c r="K4" s="134"/>
      <c r="L4" s="15" t="s">
        <v>193</v>
      </c>
      <c r="M4" s="137" t="s">
        <v>1359</v>
      </c>
      <c r="N4" s="137"/>
      <c r="O4" s="137"/>
      <c r="P4" s="137"/>
      <c r="Q4" s="138"/>
      <c r="R4" s="17"/>
      <c r="S4" s="139" t="s">
        <v>2099</v>
      </c>
      <c r="T4" s="140"/>
      <c r="U4" s="140"/>
      <c r="V4" s="141" t="s">
        <v>1340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1343</v>
      </c>
      <c r="D6" s="143" t="s">
        <v>1358</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349</v>
      </c>
      <c r="M8" s="24" t="s">
        <v>1357</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08" customHeight="1" thickTop="1" thickBot="1" x14ac:dyDescent="0.25">
      <c r="B10" s="25" t="s">
        <v>21</v>
      </c>
      <c r="C10" s="141" t="s">
        <v>1356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1355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1354</v>
      </c>
      <c r="C21" s="169"/>
      <c r="D21" s="169"/>
      <c r="E21" s="169"/>
      <c r="F21" s="169"/>
      <c r="G21" s="169"/>
      <c r="H21" s="169"/>
      <c r="I21" s="169"/>
      <c r="J21" s="169"/>
      <c r="K21" s="169"/>
      <c r="L21" s="169"/>
      <c r="M21" s="170" t="s">
        <v>1343</v>
      </c>
      <c r="N21" s="170"/>
      <c r="O21" s="170" t="s">
        <v>48</v>
      </c>
      <c r="P21" s="170"/>
      <c r="Q21" s="171" t="s">
        <v>49</v>
      </c>
      <c r="R21" s="171"/>
      <c r="S21" s="33" t="s">
        <v>50</v>
      </c>
      <c r="T21" s="33" t="s">
        <v>1141</v>
      </c>
      <c r="U21" s="33" t="s">
        <v>1353</v>
      </c>
      <c r="V21" s="33">
        <f>+IF(ISERR(U21/T21*100),"N/A",ROUND(U21/T21*100,2))</f>
        <v>97.88</v>
      </c>
      <c r="W21" s="34">
        <f>+IF(ISERR(U21/S21*100),"N/A",ROUND(U21/S21*100,2))</f>
        <v>73.900000000000006</v>
      </c>
    </row>
    <row r="22" spans="2:27" ht="56.25" customHeight="1" x14ac:dyDescent="0.2">
      <c r="B22" s="168" t="s">
        <v>1352</v>
      </c>
      <c r="C22" s="169"/>
      <c r="D22" s="169"/>
      <c r="E22" s="169"/>
      <c r="F22" s="169"/>
      <c r="G22" s="169"/>
      <c r="H22" s="169"/>
      <c r="I22" s="169"/>
      <c r="J22" s="169"/>
      <c r="K22" s="169"/>
      <c r="L22" s="169"/>
      <c r="M22" s="170" t="s">
        <v>1343</v>
      </c>
      <c r="N22" s="170"/>
      <c r="O22" s="170" t="s">
        <v>48</v>
      </c>
      <c r="P22" s="170"/>
      <c r="Q22" s="171" t="s">
        <v>49</v>
      </c>
      <c r="R22" s="171"/>
      <c r="S22" s="33" t="s">
        <v>1351</v>
      </c>
      <c r="T22" s="33" t="s">
        <v>1350</v>
      </c>
      <c r="U22" s="33" t="s">
        <v>1349</v>
      </c>
      <c r="V22" s="33">
        <f>+IF(ISERR(U22/T22*100),"N/A",ROUND(U22/T22*100,2))</f>
        <v>77.75</v>
      </c>
      <c r="W22" s="34">
        <f>+IF(ISERR(U22/S22*100),"N/A",ROUND(U22/S22*100,2))</f>
        <v>58.29</v>
      </c>
    </row>
    <row r="23" spans="2:27" ht="56.25" customHeight="1" x14ac:dyDescent="0.2">
      <c r="B23" s="168" t="s">
        <v>1348</v>
      </c>
      <c r="C23" s="169"/>
      <c r="D23" s="169"/>
      <c r="E23" s="169"/>
      <c r="F23" s="169"/>
      <c r="G23" s="169"/>
      <c r="H23" s="169"/>
      <c r="I23" s="169"/>
      <c r="J23" s="169"/>
      <c r="K23" s="169"/>
      <c r="L23" s="169"/>
      <c r="M23" s="170" t="s">
        <v>1343</v>
      </c>
      <c r="N23" s="170"/>
      <c r="O23" s="170" t="s">
        <v>48</v>
      </c>
      <c r="P23" s="170"/>
      <c r="Q23" s="171" t="s">
        <v>49</v>
      </c>
      <c r="R23" s="171"/>
      <c r="S23" s="33" t="s">
        <v>50</v>
      </c>
      <c r="T23" s="33" t="s">
        <v>90</v>
      </c>
      <c r="U23" s="33" t="s">
        <v>90</v>
      </c>
      <c r="V23" s="33" t="str">
        <f>+IF(ISERR(U23/T23*100),"N/A",ROUND(U23/T23*100,2))</f>
        <v>N/A</v>
      </c>
      <c r="W23" s="34">
        <f>+IF(ISERR(U23/S23*100),"N/A",ROUND(U23/S23*100,2))</f>
        <v>0</v>
      </c>
    </row>
    <row r="24" spans="2:27" ht="56.25" customHeight="1" x14ac:dyDescent="0.2">
      <c r="B24" s="168" t="s">
        <v>1347</v>
      </c>
      <c r="C24" s="169"/>
      <c r="D24" s="169"/>
      <c r="E24" s="169"/>
      <c r="F24" s="169"/>
      <c r="G24" s="169"/>
      <c r="H24" s="169"/>
      <c r="I24" s="169"/>
      <c r="J24" s="169"/>
      <c r="K24" s="169"/>
      <c r="L24" s="169"/>
      <c r="M24" s="170" t="s">
        <v>1343</v>
      </c>
      <c r="N24" s="170"/>
      <c r="O24" s="170" t="s">
        <v>48</v>
      </c>
      <c r="P24" s="170"/>
      <c r="Q24" s="171" t="s">
        <v>49</v>
      </c>
      <c r="R24" s="171"/>
      <c r="S24" s="33" t="s">
        <v>1346</v>
      </c>
      <c r="T24" s="33" t="s">
        <v>1345</v>
      </c>
      <c r="U24" s="33" t="s">
        <v>470</v>
      </c>
      <c r="V24" s="33">
        <f>+IF(ISERR(U24/T24*100),"N/A",ROUND(U24/T24*100,2))</f>
        <v>327.36</v>
      </c>
      <c r="W24" s="34">
        <f>+IF(ISERR(U24/S24*100),"N/A",ROUND(U24/S24*100,2))</f>
        <v>244.37</v>
      </c>
    </row>
    <row r="25" spans="2:27" ht="56.25" customHeight="1" thickBot="1" x14ac:dyDescent="0.25">
      <c r="B25" s="168" t="s">
        <v>1344</v>
      </c>
      <c r="C25" s="169"/>
      <c r="D25" s="169"/>
      <c r="E25" s="169"/>
      <c r="F25" s="169"/>
      <c r="G25" s="169"/>
      <c r="H25" s="169"/>
      <c r="I25" s="169"/>
      <c r="J25" s="169"/>
      <c r="K25" s="169"/>
      <c r="L25" s="169"/>
      <c r="M25" s="170" t="s">
        <v>1343</v>
      </c>
      <c r="N25" s="170"/>
      <c r="O25" s="170" t="s">
        <v>48</v>
      </c>
      <c r="P25" s="170"/>
      <c r="Q25" s="171" t="s">
        <v>49</v>
      </c>
      <c r="R25" s="171"/>
      <c r="S25" s="33" t="s">
        <v>729</v>
      </c>
      <c r="T25" s="33" t="s">
        <v>1342</v>
      </c>
      <c r="U25" s="33" t="s">
        <v>1341</v>
      </c>
      <c r="V25" s="33">
        <f>+IF(ISERR(U25/T25*100),"N/A",ROUND(U25/T25*100,2))</f>
        <v>950</v>
      </c>
      <c r="W25" s="34">
        <f>+IF(ISERR(U25/S25*100),"N/A",ROUND(U25/S25*100,2))</f>
        <v>742.73</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1339</v>
      </c>
      <c r="F29" s="40"/>
      <c r="G29" s="40"/>
      <c r="H29" s="41"/>
      <c r="I29" s="41"/>
      <c r="J29" s="41"/>
      <c r="K29" s="41"/>
      <c r="L29" s="41"/>
      <c r="M29" s="41"/>
      <c r="N29" s="41"/>
      <c r="O29" s="41"/>
      <c r="P29" s="42"/>
      <c r="Q29" s="42"/>
      <c r="R29" s="43" t="s">
        <v>1340</v>
      </c>
      <c r="S29" s="44" t="s">
        <v>10</v>
      </c>
      <c r="T29" s="42"/>
      <c r="U29" s="44" t="s">
        <v>1336</v>
      </c>
      <c r="V29" s="42"/>
      <c r="W29" s="45">
        <f>+IF(ISERR(U29/R29*100),"N/A",ROUND(U29/R29*100,2))</f>
        <v>54.8</v>
      </c>
    </row>
    <row r="30" spans="2:27" ht="26.25" customHeight="1" thickBot="1" x14ac:dyDescent="0.25">
      <c r="B30" s="189" t="s">
        <v>73</v>
      </c>
      <c r="C30" s="190"/>
      <c r="D30" s="190"/>
      <c r="E30" s="46" t="s">
        <v>1339</v>
      </c>
      <c r="F30" s="46"/>
      <c r="G30" s="46"/>
      <c r="H30" s="47"/>
      <c r="I30" s="47"/>
      <c r="J30" s="47"/>
      <c r="K30" s="47"/>
      <c r="L30" s="47"/>
      <c r="M30" s="47"/>
      <c r="N30" s="47"/>
      <c r="O30" s="47"/>
      <c r="P30" s="48"/>
      <c r="Q30" s="48"/>
      <c r="R30" s="49" t="s">
        <v>1338</v>
      </c>
      <c r="S30" s="50" t="s">
        <v>1337</v>
      </c>
      <c r="T30" s="50">
        <f>+IF(ISERR(S30/R30*100),"N/A",ROUND(S30/R30*100,2))</f>
        <v>69.849999999999994</v>
      </c>
      <c r="U30" s="50" t="s">
        <v>1336</v>
      </c>
      <c r="V30" s="50">
        <f>+IF(ISERR(U30/S30*100),"N/A",ROUND(U30/S30*100,2))</f>
        <v>77.510000000000005</v>
      </c>
      <c r="W30" s="51">
        <f>+IF(ISERR(U30/R30*100),"N/A",ROUND(U30/R30*100,2))</f>
        <v>54.14</v>
      </c>
    </row>
    <row r="31" spans="2:27" ht="22.5" customHeight="1" thickTop="1" thickBot="1" x14ac:dyDescent="0.25">
      <c r="B31" s="9" t="s">
        <v>76</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2" t="s">
        <v>2220</v>
      </c>
      <c r="C32" s="173"/>
      <c r="D32" s="173"/>
      <c r="E32" s="173"/>
      <c r="F32" s="173"/>
      <c r="G32" s="173"/>
      <c r="H32" s="173"/>
      <c r="I32" s="173"/>
      <c r="J32" s="173"/>
      <c r="K32" s="173"/>
      <c r="L32" s="173"/>
      <c r="M32" s="173"/>
      <c r="N32" s="173"/>
      <c r="O32" s="173"/>
      <c r="P32" s="173"/>
      <c r="Q32" s="173"/>
      <c r="R32" s="173"/>
      <c r="S32" s="173"/>
      <c r="T32" s="173"/>
      <c r="U32" s="173"/>
      <c r="V32" s="173"/>
      <c r="W32" s="174"/>
    </row>
    <row r="33" spans="2:23" ht="86.2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2221</v>
      </c>
      <c r="C34" s="173"/>
      <c r="D34" s="173"/>
      <c r="E34" s="173"/>
      <c r="F34" s="173"/>
      <c r="G34" s="173"/>
      <c r="H34" s="173"/>
      <c r="I34" s="173"/>
      <c r="J34" s="173"/>
      <c r="K34" s="173"/>
      <c r="L34" s="173"/>
      <c r="M34" s="173"/>
      <c r="N34" s="173"/>
      <c r="O34" s="173"/>
      <c r="P34" s="173"/>
      <c r="Q34" s="173"/>
      <c r="R34" s="173"/>
      <c r="S34" s="173"/>
      <c r="T34" s="173"/>
      <c r="U34" s="173"/>
      <c r="V34" s="173"/>
      <c r="W34" s="174"/>
    </row>
    <row r="35" spans="2:23" ht="140.25"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2222</v>
      </c>
      <c r="C36" s="173"/>
      <c r="D36" s="173"/>
      <c r="E36" s="173"/>
      <c r="F36" s="173"/>
      <c r="G36" s="173"/>
      <c r="H36" s="173"/>
      <c r="I36" s="173"/>
      <c r="J36" s="173"/>
      <c r="K36" s="173"/>
      <c r="L36" s="173"/>
      <c r="M36" s="173"/>
      <c r="N36" s="173"/>
      <c r="O36" s="173"/>
      <c r="P36" s="173"/>
      <c r="Q36" s="173"/>
      <c r="R36" s="173"/>
      <c r="S36" s="173"/>
      <c r="T36" s="173"/>
      <c r="U36" s="173"/>
      <c r="V36" s="173"/>
      <c r="W36" s="174"/>
    </row>
    <row r="37" spans="2:23" ht="29.25" customHeight="1" thickBot="1" x14ac:dyDescent="0.25">
      <c r="B37" s="178"/>
      <c r="C37" s="179"/>
      <c r="D37" s="179"/>
      <c r="E37" s="179"/>
      <c r="F37" s="179"/>
      <c r="G37" s="179"/>
      <c r="H37" s="179"/>
      <c r="I37" s="179"/>
      <c r="J37" s="179"/>
      <c r="K37" s="179"/>
      <c r="L37" s="179"/>
      <c r="M37" s="179"/>
      <c r="N37" s="179"/>
      <c r="O37" s="179"/>
      <c r="P37" s="179"/>
      <c r="Q37" s="179"/>
      <c r="R37" s="179"/>
      <c r="S37" s="179"/>
      <c r="T37" s="179"/>
      <c r="U37" s="179"/>
      <c r="V37" s="179"/>
      <c r="W37" s="18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118</v>
      </c>
      <c r="D4" s="134" t="s">
        <v>2448</v>
      </c>
      <c r="E4" s="134"/>
      <c r="F4" s="134"/>
      <c r="G4" s="134"/>
      <c r="H4" s="135"/>
      <c r="I4" s="16"/>
      <c r="J4" s="136" t="s">
        <v>6</v>
      </c>
      <c r="K4" s="134"/>
      <c r="L4" s="15" t="s">
        <v>1246</v>
      </c>
      <c r="M4" s="137" t="s">
        <v>1385</v>
      </c>
      <c r="N4" s="137"/>
      <c r="O4" s="137"/>
      <c r="P4" s="137"/>
      <c r="Q4" s="138"/>
      <c r="R4" s="17"/>
      <c r="S4" s="139" t="s">
        <v>2099</v>
      </c>
      <c r="T4" s="140"/>
      <c r="U4" s="140"/>
      <c r="V4" s="141" t="s">
        <v>1384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380</v>
      </c>
      <c r="D6" s="143" t="s">
        <v>1383</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1368</v>
      </c>
      <c r="D7" s="131" t="s">
        <v>1382</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557</v>
      </c>
      <c r="M8" s="24" t="s">
        <v>1381</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19" customHeight="1" thickTop="1" thickBot="1" x14ac:dyDescent="0.25">
      <c r="B10" s="25" t="s">
        <v>21</v>
      </c>
      <c r="C10" s="141" t="s">
        <v>1380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1379</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1378</v>
      </c>
      <c r="C21" s="169"/>
      <c r="D21" s="169"/>
      <c r="E21" s="169"/>
      <c r="F21" s="169"/>
      <c r="G21" s="169"/>
      <c r="H21" s="169"/>
      <c r="I21" s="169"/>
      <c r="J21" s="169"/>
      <c r="K21" s="169"/>
      <c r="L21" s="169"/>
      <c r="M21" s="170" t="s">
        <v>380</v>
      </c>
      <c r="N21" s="170"/>
      <c r="O21" s="170" t="s">
        <v>48</v>
      </c>
      <c r="P21" s="170"/>
      <c r="Q21" s="171" t="s">
        <v>49</v>
      </c>
      <c r="R21" s="171"/>
      <c r="S21" s="33" t="s">
        <v>658</v>
      </c>
      <c r="T21" s="33" t="s">
        <v>1377</v>
      </c>
      <c r="U21" s="33" t="s">
        <v>1376</v>
      </c>
      <c r="V21" s="33">
        <f>+IF(ISERR(U21/T21*100),"N/A",ROUND(U21/T21*100,2))</f>
        <v>104.24</v>
      </c>
      <c r="W21" s="34">
        <f>+IF(ISERR(U21/S21*100),"N/A",ROUND(U21/S21*100,2))</f>
        <v>107.89</v>
      </c>
    </row>
    <row r="22" spans="2:27" ht="56.25" customHeight="1" x14ac:dyDescent="0.2">
      <c r="B22" s="168" t="s">
        <v>1375</v>
      </c>
      <c r="C22" s="169"/>
      <c r="D22" s="169"/>
      <c r="E22" s="169"/>
      <c r="F22" s="169"/>
      <c r="G22" s="169"/>
      <c r="H22" s="169"/>
      <c r="I22" s="169"/>
      <c r="J22" s="169"/>
      <c r="K22" s="169"/>
      <c r="L22" s="169"/>
      <c r="M22" s="170" t="s">
        <v>380</v>
      </c>
      <c r="N22" s="170"/>
      <c r="O22" s="170" t="s">
        <v>48</v>
      </c>
      <c r="P22" s="170"/>
      <c r="Q22" s="171" t="s">
        <v>49</v>
      </c>
      <c r="R22" s="171"/>
      <c r="S22" s="33" t="s">
        <v>1374</v>
      </c>
      <c r="T22" s="33" t="s">
        <v>1373</v>
      </c>
      <c r="U22" s="33" t="s">
        <v>1372</v>
      </c>
      <c r="V22" s="33">
        <f>+IF(ISERR(U22/T22*100),"N/A",ROUND(U22/T22*100,2))</f>
        <v>177.68</v>
      </c>
      <c r="W22" s="34">
        <f>+IF(ISERR(U22/S22*100),"N/A",ROUND(U22/S22*100,2))</f>
        <v>181.9</v>
      </c>
    </row>
    <row r="23" spans="2:27" ht="56.25" customHeight="1" x14ac:dyDescent="0.2">
      <c r="B23" s="168" t="s">
        <v>1371</v>
      </c>
      <c r="C23" s="169"/>
      <c r="D23" s="169"/>
      <c r="E23" s="169"/>
      <c r="F23" s="169"/>
      <c r="G23" s="169"/>
      <c r="H23" s="169"/>
      <c r="I23" s="169"/>
      <c r="J23" s="169"/>
      <c r="K23" s="169"/>
      <c r="L23" s="169"/>
      <c r="M23" s="170" t="s">
        <v>1368</v>
      </c>
      <c r="N23" s="170"/>
      <c r="O23" s="170" t="s">
        <v>48</v>
      </c>
      <c r="P23" s="170"/>
      <c r="Q23" s="171" t="s">
        <v>49</v>
      </c>
      <c r="R23" s="171"/>
      <c r="S23" s="33" t="s">
        <v>969</v>
      </c>
      <c r="T23" s="33" t="s">
        <v>992</v>
      </c>
      <c r="U23" s="33" t="s">
        <v>1370</v>
      </c>
      <c r="V23" s="33">
        <f>+IF(ISERR(U23/T23*100),"N/A",ROUND(U23/T23*100,2))</f>
        <v>400</v>
      </c>
      <c r="W23" s="34">
        <f>+IF(ISERR(U23/S23*100),"N/A",ROUND(U23/S23*100,2))</f>
        <v>533.33000000000004</v>
      </c>
    </row>
    <row r="24" spans="2:27" ht="56.25" customHeight="1" thickBot="1" x14ac:dyDescent="0.25">
      <c r="B24" s="168" t="s">
        <v>1369</v>
      </c>
      <c r="C24" s="169"/>
      <c r="D24" s="169"/>
      <c r="E24" s="169"/>
      <c r="F24" s="169"/>
      <c r="G24" s="169"/>
      <c r="H24" s="169"/>
      <c r="I24" s="169"/>
      <c r="J24" s="169"/>
      <c r="K24" s="169"/>
      <c r="L24" s="169"/>
      <c r="M24" s="170" t="s">
        <v>1368</v>
      </c>
      <c r="N24" s="170"/>
      <c r="O24" s="170" t="s">
        <v>48</v>
      </c>
      <c r="P24" s="170"/>
      <c r="Q24" s="171" t="s">
        <v>49</v>
      </c>
      <c r="R24" s="171"/>
      <c r="S24" s="33" t="s">
        <v>430</v>
      </c>
      <c r="T24" s="33" t="s">
        <v>1367</v>
      </c>
      <c r="U24" s="33" t="s">
        <v>102</v>
      </c>
      <c r="V24" s="33">
        <f>+IF(ISERR(U24/T24*100),"N/A",ROUND(U24/T24*100,2))</f>
        <v>71.11</v>
      </c>
      <c r="W24" s="34">
        <f>+IF(ISERR(U24/S24*100),"N/A",ROUND(U24/S24*100,2))</f>
        <v>66.67</v>
      </c>
    </row>
    <row r="25" spans="2:27" ht="21.75" customHeight="1" thickTop="1" thickBot="1" x14ac:dyDescent="0.25">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1" t="s">
        <v>2098</v>
      </c>
      <c r="C26" s="182"/>
      <c r="D26" s="182"/>
      <c r="E26" s="182"/>
      <c r="F26" s="182"/>
      <c r="G26" s="182"/>
      <c r="H26" s="182"/>
      <c r="I26" s="182"/>
      <c r="J26" s="182"/>
      <c r="K26" s="182"/>
      <c r="L26" s="182"/>
      <c r="M26" s="182"/>
      <c r="N26" s="182"/>
      <c r="O26" s="182"/>
      <c r="P26" s="182"/>
      <c r="Q26" s="183"/>
      <c r="R26" s="36" t="s">
        <v>41</v>
      </c>
      <c r="S26" s="155" t="s">
        <v>42</v>
      </c>
      <c r="T26" s="155"/>
      <c r="U26" s="37" t="s">
        <v>64</v>
      </c>
      <c r="V26" s="154" t="s">
        <v>65</v>
      </c>
      <c r="W26" s="156"/>
    </row>
    <row r="27" spans="2:27" ht="30.75" customHeight="1" thickBot="1" x14ac:dyDescent="0.25">
      <c r="B27" s="184"/>
      <c r="C27" s="185"/>
      <c r="D27" s="185"/>
      <c r="E27" s="185"/>
      <c r="F27" s="185"/>
      <c r="G27" s="185"/>
      <c r="H27" s="185"/>
      <c r="I27" s="185"/>
      <c r="J27" s="185"/>
      <c r="K27" s="185"/>
      <c r="L27" s="185"/>
      <c r="M27" s="185"/>
      <c r="N27" s="185"/>
      <c r="O27" s="185"/>
      <c r="P27" s="185"/>
      <c r="Q27" s="186"/>
      <c r="R27" s="38" t="s">
        <v>66</v>
      </c>
      <c r="S27" s="38" t="s">
        <v>66</v>
      </c>
      <c r="T27" s="38" t="s">
        <v>48</v>
      </c>
      <c r="U27" s="38" t="s">
        <v>66</v>
      </c>
      <c r="V27" s="38" t="s">
        <v>67</v>
      </c>
      <c r="W27" s="39" t="s">
        <v>68</v>
      </c>
      <c r="Y27" s="35"/>
    </row>
    <row r="28" spans="2:27" ht="23.25" customHeight="1" thickBot="1" x14ac:dyDescent="0.25">
      <c r="B28" s="187" t="s">
        <v>69</v>
      </c>
      <c r="C28" s="188"/>
      <c r="D28" s="188"/>
      <c r="E28" s="40" t="s">
        <v>378</v>
      </c>
      <c r="F28" s="40"/>
      <c r="G28" s="40"/>
      <c r="H28" s="41"/>
      <c r="I28" s="41"/>
      <c r="J28" s="41"/>
      <c r="K28" s="41"/>
      <c r="L28" s="41"/>
      <c r="M28" s="41"/>
      <c r="N28" s="41"/>
      <c r="O28" s="41"/>
      <c r="P28" s="42"/>
      <c r="Q28" s="42"/>
      <c r="R28" s="43" t="s">
        <v>1366</v>
      </c>
      <c r="S28" s="44" t="s">
        <v>10</v>
      </c>
      <c r="T28" s="42"/>
      <c r="U28" s="44" t="s">
        <v>1365</v>
      </c>
      <c r="V28" s="42"/>
      <c r="W28" s="45">
        <f>+IF(ISERR(U28/R28*100),"N/A",ROUND(U28/R28*100,2))</f>
        <v>76.53</v>
      </c>
    </row>
    <row r="29" spans="2:27" ht="26.25" customHeight="1" x14ac:dyDescent="0.2">
      <c r="B29" s="189" t="s">
        <v>73</v>
      </c>
      <c r="C29" s="190"/>
      <c r="D29" s="190"/>
      <c r="E29" s="46" t="s">
        <v>378</v>
      </c>
      <c r="F29" s="46"/>
      <c r="G29" s="46"/>
      <c r="H29" s="47"/>
      <c r="I29" s="47"/>
      <c r="J29" s="47"/>
      <c r="K29" s="47"/>
      <c r="L29" s="47"/>
      <c r="M29" s="47"/>
      <c r="N29" s="47"/>
      <c r="O29" s="47"/>
      <c r="P29" s="48"/>
      <c r="Q29" s="48"/>
      <c r="R29" s="49" t="s">
        <v>1366</v>
      </c>
      <c r="S29" s="50" t="s">
        <v>1365</v>
      </c>
      <c r="T29" s="50">
        <f>+IF(ISERR(S29/R29*100),"N/A",ROUND(S29/R29*100,2))</f>
        <v>76.53</v>
      </c>
      <c r="U29" s="50" t="s">
        <v>1365</v>
      </c>
      <c r="V29" s="50">
        <f>+IF(ISERR(U29/S29*100),"N/A",ROUND(U29/S29*100,2))</f>
        <v>100</v>
      </c>
      <c r="W29" s="51">
        <f>+IF(ISERR(U29/R29*100),"N/A",ROUND(U29/R29*100,2))</f>
        <v>76.53</v>
      </c>
    </row>
    <row r="30" spans="2:27" ht="23.25" customHeight="1" thickBot="1" x14ac:dyDescent="0.25">
      <c r="B30" s="187" t="s">
        <v>69</v>
      </c>
      <c r="C30" s="188"/>
      <c r="D30" s="188"/>
      <c r="E30" s="40" t="s">
        <v>1363</v>
      </c>
      <c r="F30" s="40"/>
      <c r="G30" s="40"/>
      <c r="H30" s="41"/>
      <c r="I30" s="41"/>
      <c r="J30" s="41"/>
      <c r="K30" s="41"/>
      <c r="L30" s="41"/>
      <c r="M30" s="41"/>
      <c r="N30" s="41"/>
      <c r="O30" s="41"/>
      <c r="P30" s="42"/>
      <c r="Q30" s="42"/>
      <c r="R30" s="43" t="s">
        <v>1364</v>
      </c>
      <c r="S30" s="44" t="s">
        <v>10</v>
      </c>
      <c r="T30" s="42"/>
      <c r="U30" s="44" t="s">
        <v>1360</v>
      </c>
      <c r="V30" s="42"/>
      <c r="W30" s="45">
        <f>+IF(ISERR(U30/R30*100),"N/A",ROUND(U30/R30*100,2))</f>
        <v>62.87</v>
      </c>
    </row>
    <row r="31" spans="2:27" ht="26.25" customHeight="1" thickBot="1" x14ac:dyDescent="0.25">
      <c r="B31" s="189" t="s">
        <v>73</v>
      </c>
      <c r="C31" s="190"/>
      <c r="D31" s="190"/>
      <c r="E31" s="46" t="s">
        <v>1363</v>
      </c>
      <c r="F31" s="46"/>
      <c r="G31" s="46"/>
      <c r="H31" s="47"/>
      <c r="I31" s="47"/>
      <c r="J31" s="47"/>
      <c r="K31" s="47"/>
      <c r="L31" s="47"/>
      <c r="M31" s="47"/>
      <c r="N31" s="47"/>
      <c r="O31" s="47"/>
      <c r="P31" s="48"/>
      <c r="Q31" s="48"/>
      <c r="R31" s="49" t="s">
        <v>1362</v>
      </c>
      <c r="S31" s="50" t="s">
        <v>1361</v>
      </c>
      <c r="T31" s="50">
        <f>+IF(ISERR(S31/R31*100),"N/A",ROUND(S31/R31*100,2))</f>
        <v>72.31</v>
      </c>
      <c r="U31" s="50" t="s">
        <v>1360</v>
      </c>
      <c r="V31" s="50">
        <f>+IF(ISERR(U31/S31*100),"N/A",ROUND(U31/S31*100,2))</f>
        <v>86.61</v>
      </c>
      <c r="W31" s="51">
        <f>+IF(ISERR(U31/R31*100),"N/A",ROUND(U31/R31*100,2))</f>
        <v>62.63</v>
      </c>
    </row>
    <row r="32" spans="2:27" ht="22.5" customHeight="1" thickTop="1" thickBot="1" x14ac:dyDescent="0.25">
      <c r="B32" s="9" t="s">
        <v>76</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x14ac:dyDescent="0.2">
      <c r="B33" s="172" t="s">
        <v>2217</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0.7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2218</v>
      </c>
      <c r="C35" s="173"/>
      <c r="D35" s="173"/>
      <c r="E35" s="173"/>
      <c r="F35" s="173"/>
      <c r="G35" s="173"/>
      <c r="H35" s="173"/>
      <c r="I35" s="173"/>
      <c r="J35" s="173"/>
      <c r="K35" s="173"/>
      <c r="L35" s="173"/>
      <c r="M35" s="173"/>
      <c r="N35" s="173"/>
      <c r="O35" s="173"/>
      <c r="P35" s="173"/>
      <c r="Q35" s="173"/>
      <c r="R35" s="173"/>
      <c r="S35" s="173"/>
      <c r="T35" s="173"/>
      <c r="U35" s="173"/>
      <c r="V35" s="173"/>
      <c r="W35" s="174"/>
    </row>
    <row r="36" spans="2:23" ht="202.5" customHeight="1" thickBot="1" x14ac:dyDescent="0.25">
      <c r="B36" s="175"/>
      <c r="C36" s="176"/>
      <c r="D36" s="176"/>
      <c r="E36" s="176"/>
      <c r="F36" s="176"/>
      <c r="G36" s="176"/>
      <c r="H36" s="176"/>
      <c r="I36" s="176"/>
      <c r="J36" s="176"/>
      <c r="K36" s="176"/>
      <c r="L36" s="176"/>
      <c r="M36" s="176"/>
      <c r="N36" s="176"/>
      <c r="O36" s="176"/>
      <c r="P36" s="176"/>
      <c r="Q36" s="176"/>
      <c r="R36" s="176"/>
      <c r="S36" s="176"/>
      <c r="T36" s="176"/>
      <c r="U36" s="176"/>
      <c r="V36" s="176"/>
      <c r="W36" s="177"/>
    </row>
    <row r="37" spans="2:23" ht="37.5" customHeight="1" thickTop="1" x14ac:dyDescent="0.2">
      <c r="B37" s="172" t="s">
        <v>2219</v>
      </c>
      <c r="C37" s="173"/>
      <c r="D37" s="173"/>
      <c r="E37" s="173"/>
      <c r="F37" s="173"/>
      <c r="G37" s="173"/>
      <c r="H37" s="173"/>
      <c r="I37" s="173"/>
      <c r="J37" s="173"/>
      <c r="K37" s="173"/>
      <c r="L37" s="173"/>
      <c r="M37" s="173"/>
      <c r="N37" s="173"/>
      <c r="O37" s="173"/>
      <c r="P37" s="173"/>
      <c r="Q37" s="173"/>
      <c r="R37" s="173"/>
      <c r="S37" s="173"/>
      <c r="T37" s="173"/>
      <c r="U37" s="173"/>
      <c r="V37" s="173"/>
      <c r="W37" s="174"/>
    </row>
    <row r="38" spans="2:23" ht="51.75" customHeight="1" thickBot="1" x14ac:dyDescent="0.25">
      <c r="B38" s="178"/>
      <c r="C38" s="179"/>
      <c r="D38" s="179"/>
      <c r="E38" s="179"/>
      <c r="F38" s="179"/>
      <c r="G38" s="179"/>
      <c r="H38" s="179"/>
      <c r="I38" s="179"/>
      <c r="J38" s="179"/>
      <c r="K38" s="179"/>
      <c r="L38" s="179"/>
      <c r="M38" s="179"/>
      <c r="N38" s="179"/>
      <c r="O38" s="179"/>
      <c r="P38" s="179"/>
      <c r="Q38" s="179"/>
      <c r="R38" s="179"/>
      <c r="S38" s="179"/>
      <c r="T38" s="179"/>
      <c r="U38" s="179"/>
      <c r="V38" s="179"/>
      <c r="W38" s="180"/>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8"/>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118</v>
      </c>
      <c r="D4" s="134" t="s">
        <v>2448</v>
      </c>
      <c r="E4" s="134"/>
      <c r="F4" s="134"/>
      <c r="G4" s="134"/>
      <c r="H4" s="135"/>
      <c r="I4" s="16"/>
      <c r="J4" s="136" t="s">
        <v>6</v>
      </c>
      <c r="K4" s="134"/>
      <c r="L4" s="15" t="s">
        <v>1426</v>
      </c>
      <c r="M4" s="137" t="s">
        <v>1425</v>
      </c>
      <c r="N4" s="137"/>
      <c r="O4" s="137"/>
      <c r="P4" s="137"/>
      <c r="Q4" s="138"/>
      <c r="R4" s="17"/>
      <c r="S4" s="139" t="s">
        <v>2099</v>
      </c>
      <c r="T4" s="140"/>
      <c r="U4" s="140"/>
      <c r="V4" s="141" t="s">
        <v>297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547</v>
      </c>
      <c r="D6" s="143" t="s">
        <v>1424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1343</v>
      </c>
      <c r="D7" s="131" t="s">
        <v>1358</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1423</v>
      </c>
      <c r="K8" s="24" t="s">
        <v>1422</v>
      </c>
      <c r="L8" s="24" t="s">
        <v>1421</v>
      </c>
      <c r="M8" s="24" t="s">
        <v>1420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91" customHeight="1" thickTop="1" thickBot="1" x14ac:dyDescent="0.25">
      <c r="B10" s="25" t="s">
        <v>21</v>
      </c>
      <c r="C10" s="141" t="s">
        <v>1419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1418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1417</v>
      </c>
      <c r="C21" s="169"/>
      <c r="D21" s="169"/>
      <c r="E21" s="169"/>
      <c r="F21" s="169"/>
      <c r="G21" s="169"/>
      <c r="H21" s="169"/>
      <c r="I21" s="169"/>
      <c r="J21" s="169"/>
      <c r="K21" s="169"/>
      <c r="L21" s="169"/>
      <c r="M21" s="170" t="s">
        <v>547</v>
      </c>
      <c r="N21" s="170"/>
      <c r="O21" s="170" t="s">
        <v>48</v>
      </c>
      <c r="P21" s="170"/>
      <c r="Q21" s="171" t="s">
        <v>49</v>
      </c>
      <c r="R21" s="171"/>
      <c r="S21" s="33" t="s">
        <v>50</v>
      </c>
      <c r="T21" s="33" t="s">
        <v>102</v>
      </c>
      <c r="U21" s="33" t="s">
        <v>409</v>
      </c>
      <c r="V21" s="33">
        <f t="shared" ref="V21:V34" si="0">+IF(ISERR(U21/T21*100),"N/A",ROUND(U21/T21*100,2))</f>
        <v>112.5</v>
      </c>
      <c r="W21" s="34">
        <f t="shared" ref="W21:W34" si="1">+IF(ISERR(U21/S21*100),"N/A",ROUND(U21/S21*100,2))</f>
        <v>90</v>
      </c>
    </row>
    <row r="22" spans="2:27" ht="56.25" customHeight="1" x14ac:dyDescent="0.2">
      <c r="B22" s="168" t="s">
        <v>1416</v>
      </c>
      <c r="C22" s="169"/>
      <c r="D22" s="169"/>
      <c r="E22" s="169"/>
      <c r="F22" s="169"/>
      <c r="G22" s="169"/>
      <c r="H22" s="169"/>
      <c r="I22" s="169"/>
      <c r="J22" s="169"/>
      <c r="K22" s="169"/>
      <c r="L22" s="169"/>
      <c r="M22" s="170" t="s">
        <v>547</v>
      </c>
      <c r="N22" s="170"/>
      <c r="O22" s="170" t="s">
        <v>48</v>
      </c>
      <c r="P22" s="170"/>
      <c r="Q22" s="171" t="s">
        <v>49</v>
      </c>
      <c r="R22" s="171"/>
      <c r="S22" s="33" t="s">
        <v>50</v>
      </c>
      <c r="T22" s="33" t="s">
        <v>102</v>
      </c>
      <c r="U22" s="33" t="s">
        <v>102</v>
      </c>
      <c r="V22" s="33">
        <f t="shared" si="0"/>
        <v>100</v>
      </c>
      <c r="W22" s="34">
        <f t="shared" si="1"/>
        <v>80</v>
      </c>
    </row>
    <row r="23" spans="2:27" ht="56.25" customHeight="1" x14ac:dyDescent="0.2">
      <c r="B23" s="168" t="s">
        <v>1415</v>
      </c>
      <c r="C23" s="169"/>
      <c r="D23" s="169"/>
      <c r="E23" s="169"/>
      <c r="F23" s="169"/>
      <c r="G23" s="169"/>
      <c r="H23" s="169"/>
      <c r="I23" s="169"/>
      <c r="J23" s="169"/>
      <c r="K23" s="169"/>
      <c r="L23" s="169"/>
      <c r="M23" s="170" t="s">
        <v>547</v>
      </c>
      <c r="N23" s="170"/>
      <c r="O23" s="170" t="s">
        <v>48</v>
      </c>
      <c r="P23" s="170"/>
      <c r="Q23" s="171" t="s">
        <v>49</v>
      </c>
      <c r="R23" s="171"/>
      <c r="S23" s="33" t="s">
        <v>50</v>
      </c>
      <c r="T23" s="33" t="s">
        <v>157</v>
      </c>
      <c r="U23" s="33" t="s">
        <v>1157</v>
      </c>
      <c r="V23" s="33">
        <f t="shared" si="0"/>
        <v>90</v>
      </c>
      <c r="W23" s="34">
        <f t="shared" si="1"/>
        <v>45</v>
      </c>
    </row>
    <row r="24" spans="2:27" ht="56.25" customHeight="1" x14ac:dyDescent="0.2">
      <c r="B24" s="168" t="s">
        <v>1414</v>
      </c>
      <c r="C24" s="169"/>
      <c r="D24" s="169"/>
      <c r="E24" s="169"/>
      <c r="F24" s="169"/>
      <c r="G24" s="169"/>
      <c r="H24" s="169"/>
      <c r="I24" s="169"/>
      <c r="J24" s="169"/>
      <c r="K24" s="169"/>
      <c r="L24" s="169"/>
      <c r="M24" s="170" t="s">
        <v>547</v>
      </c>
      <c r="N24" s="170"/>
      <c r="O24" s="170" t="s">
        <v>48</v>
      </c>
      <c r="P24" s="170"/>
      <c r="Q24" s="171" t="s">
        <v>49</v>
      </c>
      <c r="R24" s="171"/>
      <c r="S24" s="33" t="s">
        <v>50</v>
      </c>
      <c r="T24" s="33" t="s">
        <v>102</v>
      </c>
      <c r="U24" s="33" t="s">
        <v>1413</v>
      </c>
      <c r="V24" s="33">
        <f t="shared" si="0"/>
        <v>220.88</v>
      </c>
      <c r="W24" s="34">
        <f t="shared" si="1"/>
        <v>176.7</v>
      </c>
    </row>
    <row r="25" spans="2:27" ht="56.25" customHeight="1" x14ac:dyDescent="0.2">
      <c r="B25" s="168" t="s">
        <v>1412</v>
      </c>
      <c r="C25" s="169"/>
      <c r="D25" s="169"/>
      <c r="E25" s="169"/>
      <c r="F25" s="169"/>
      <c r="G25" s="169"/>
      <c r="H25" s="169"/>
      <c r="I25" s="169"/>
      <c r="J25" s="169"/>
      <c r="K25" s="169"/>
      <c r="L25" s="169"/>
      <c r="M25" s="170" t="s">
        <v>547</v>
      </c>
      <c r="N25" s="170"/>
      <c r="O25" s="170" t="s">
        <v>48</v>
      </c>
      <c r="P25" s="170"/>
      <c r="Q25" s="171" t="s">
        <v>49</v>
      </c>
      <c r="R25" s="171"/>
      <c r="S25" s="33" t="s">
        <v>50</v>
      </c>
      <c r="T25" s="33" t="s">
        <v>1410</v>
      </c>
      <c r="U25" s="33" t="s">
        <v>268</v>
      </c>
      <c r="V25" s="33">
        <f t="shared" si="0"/>
        <v>50</v>
      </c>
      <c r="W25" s="34">
        <f t="shared" si="1"/>
        <v>30</v>
      </c>
    </row>
    <row r="26" spans="2:27" ht="56.25" customHeight="1" x14ac:dyDescent="0.2">
      <c r="B26" s="168" t="s">
        <v>1411</v>
      </c>
      <c r="C26" s="169"/>
      <c r="D26" s="169"/>
      <c r="E26" s="169"/>
      <c r="F26" s="169"/>
      <c r="G26" s="169"/>
      <c r="H26" s="169"/>
      <c r="I26" s="169"/>
      <c r="J26" s="169"/>
      <c r="K26" s="169"/>
      <c r="L26" s="169"/>
      <c r="M26" s="170" t="s">
        <v>547</v>
      </c>
      <c r="N26" s="170"/>
      <c r="O26" s="170" t="s">
        <v>48</v>
      </c>
      <c r="P26" s="170"/>
      <c r="Q26" s="171" t="s">
        <v>49</v>
      </c>
      <c r="R26" s="171"/>
      <c r="S26" s="33" t="s">
        <v>50</v>
      </c>
      <c r="T26" s="33" t="s">
        <v>1410</v>
      </c>
      <c r="U26" s="33" t="s">
        <v>1409</v>
      </c>
      <c r="V26" s="33">
        <f t="shared" si="0"/>
        <v>10</v>
      </c>
      <c r="W26" s="34">
        <f t="shared" si="1"/>
        <v>6</v>
      </c>
    </row>
    <row r="27" spans="2:27" ht="56.25" customHeight="1" x14ac:dyDescent="0.2">
      <c r="B27" s="168" t="s">
        <v>1408</v>
      </c>
      <c r="C27" s="169"/>
      <c r="D27" s="169"/>
      <c r="E27" s="169"/>
      <c r="F27" s="169"/>
      <c r="G27" s="169"/>
      <c r="H27" s="169"/>
      <c r="I27" s="169"/>
      <c r="J27" s="169"/>
      <c r="K27" s="169"/>
      <c r="L27" s="169"/>
      <c r="M27" s="170" t="s">
        <v>547</v>
      </c>
      <c r="N27" s="170"/>
      <c r="O27" s="170" t="s">
        <v>48</v>
      </c>
      <c r="P27" s="170"/>
      <c r="Q27" s="171" t="s">
        <v>68</v>
      </c>
      <c r="R27" s="171"/>
      <c r="S27" s="33" t="s">
        <v>51</v>
      </c>
      <c r="T27" s="33" t="s">
        <v>87</v>
      </c>
      <c r="U27" s="33" t="s">
        <v>87</v>
      </c>
      <c r="V27" s="33" t="str">
        <f t="shared" si="0"/>
        <v>N/A</v>
      </c>
      <c r="W27" s="34" t="str">
        <f t="shared" si="1"/>
        <v>N/A</v>
      </c>
    </row>
    <row r="28" spans="2:27" ht="56.25" customHeight="1" x14ac:dyDescent="0.2">
      <c r="B28" s="168" t="s">
        <v>1407</v>
      </c>
      <c r="C28" s="169"/>
      <c r="D28" s="169"/>
      <c r="E28" s="169"/>
      <c r="F28" s="169"/>
      <c r="G28" s="169"/>
      <c r="H28" s="169"/>
      <c r="I28" s="169"/>
      <c r="J28" s="169"/>
      <c r="K28" s="169"/>
      <c r="L28" s="169"/>
      <c r="M28" s="170" t="s">
        <v>547</v>
      </c>
      <c r="N28" s="170"/>
      <c r="O28" s="170" t="s">
        <v>48</v>
      </c>
      <c r="P28" s="170"/>
      <c r="Q28" s="171" t="s">
        <v>68</v>
      </c>
      <c r="R28" s="171"/>
      <c r="S28" s="33" t="s">
        <v>102</v>
      </c>
      <c r="T28" s="33" t="s">
        <v>87</v>
      </c>
      <c r="U28" s="33" t="s">
        <v>87</v>
      </c>
      <c r="V28" s="33" t="str">
        <f t="shared" si="0"/>
        <v>N/A</v>
      </c>
      <c r="W28" s="34" t="str">
        <f t="shared" si="1"/>
        <v>N/A</v>
      </c>
    </row>
    <row r="29" spans="2:27" ht="56.25" customHeight="1" x14ac:dyDescent="0.2">
      <c r="B29" s="168" t="s">
        <v>1406</v>
      </c>
      <c r="C29" s="169"/>
      <c r="D29" s="169"/>
      <c r="E29" s="169"/>
      <c r="F29" s="169"/>
      <c r="G29" s="169"/>
      <c r="H29" s="169"/>
      <c r="I29" s="169"/>
      <c r="J29" s="169"/>
      <c r="K29" s="169"/>
      <c r="L29" s="169"/>
      <c r="M29" s="170" t="s">
        <v>1343</v>
      </c>
      <c r="N29" s="170"/>
      <c r="O29" s="170" t="s">
        <v>48</v>
      </c>
      <c r="P29" s="170"/>
      <c r="Q29" s="171" t="s">
        <v>49</v>
      </c>
      <c r="R29" s="171"/>
      <c r="S29" s="33" t="s">
        <v>50</v>
      </c>
      <c r="T29" s="33" t="s">
        <v>867</v>
      </c>
      <c r="U29" s="33" t="s">
        <v>1405</v>
      </c>
      <c r="V29" s="33">
        <f t="shared" si="0"/>
        <v>89.65</v>
      </c>
      <c r="W29" s="34">
        <f t="shared" si="1"/>
        <v>65.8</v>
      </c>
    </row>
    <row r="30" spans="2:27" ht="56.25" customHeight="1" x14ac:dyDescent="0.2">
      <c r="B30" s="168" t="s">
        <v>1404</v>
      </c>
      <c r="C30" s="169"/>
      <c r="D30" s="169"/>
      <c r="E30" s="169"/>
      <c r="F30" s="169"/>
      <c r="G30" s="169"/>
      <c r="H30" s="169"/>
      <c r="I30" s="169"/>
      <c r="J30" s="169"/>
      <c r="K30" s="169"/>
      <c r="L30" s="169"/>
      <c r="M30" s="170" t="s">
        <v>1343</v>
      </c>
      <c r="N30" s="170"/>
      <c r="O30" s="170" t="s">
        <v>48</v>
      </c>
      <c r="P30" s="170"/>
      <c r="Q30" s="171" t="s">
        <v>49</v>
      </c>
      <c r="R30" s="171"/>
      <c r="S30" s="33" t="s">
        <v>50</v>
      </c>
      <c r="T30" s="33" t="s">
        <v>1403</v>
      </c>
      <c r="U30" s="33" t="s">
        <v>1402</v>
      </c>
      <c r="V30" s="33">
        <f t="shared" si="0"/>
        <v>63.75</v>
      </c>
      <c r="W30" s="34">
        <f t="shared" si="1"/>
        <v>48.9</v>
      </c>
    </row>
    <row r="31" spans="2:27" ht="56.25" customHeight="1" x14ac:dyDescent="0.2">
      <c r="B31" s="168" t="s">
        <v>1401</v>
      </c>
      <c r="C31" s="169"/>
      <c r="D31" s="169"/>
      <c r="E31" s="169"/>
      <c r="F31" s="169"/>
      <c r="G31" s="169"/>
      <c r="H31" s="169"/>
      <c r="I31" s="169"/>
      <c r="J31" s="169"/>
      <c r="K31" s="169"/>
      <c r="L31" s="169"/>
      <c r="M31" s="170" t="s">
        <v>1343</v>
      </c>
      <c r="N31" s="170"/>
      <c r="O31" s="170" t="s">
        <v>48</v>
      </c>
      <c r="P31" s="170"/>
      <c r="Q31" s="171" t="s">
        <v>49</v>
      </c>
      <c r="R31" s="171"/>
      <c r="S31" s="33" t="s">
        <v>50</v>
      </c>
      <c r="T31" s="33" t="s">
        <v>1147</v>
      </c>
      <c r="U31" s="33" t="s">
        <v>1400</v>
      </c>
      <c r="V31" s="33">
        <f t="shared" si="0"/>
        <v>93.99</v>
      </c>
      <c r="W31" s="34">
        <f t="shared" si="1"/>
        <v>70.400000000000006</v>
      </c>
    </row>
    <row r="32" spans="2:27" ht="56.25" customHeight="1" x14ac:dyDescent="0.2">
      <c r="B32" s="168" t="s">
        <v>1399</v>
      </c>
      <c r="C32" s="169"/>
      <c r="D32" s="169"/>
      <c r="E32" s="169"/>
      <c r="F32" s="169"/>
      <c r="G32" s="169"/>
      <c r="H32" s="169"/>
      <c r="I32" s="169"/>
      <c r="J32" s="169"/>
      <c r="K32" s="169"/>
      <c r="L32" s="169"/>
      <c r="M32" s="170" t="s">
        <v>1343</v>
      </c>
      <c r="N32" s="170"/>
      <c r="O32" s="170" t="s">
        <v>48</v>
      </c>
      <c r="P32" s="170"/>
      <c r="Q32" s="171" t="s">
        <v>49</v>
      </c>
      <c r="R32" s="171"/>
      <c r="S32" s="33" t="s">
        <v>50</v>
      </c>
      <c r="T32" s="33" t="s">
        <v>1398</v>
      </c>
      <c r="U32" s="33" t="s">
        <v>1397</v>
      </c>
      <c r="V32" s="33">
        <f t="shared" si="0"/>
        <v>110.81</v>
      </c>
      <c r="W32" s="34">
        <f t="shared" si="1"/>
        <v>82</v>
      </c>
    </row>
    <row r="33" spans="2:25" ht="56.25" customHeight="1" x14ac:dyDescent="0.2">
      <c r="B33" s="168" t="s">
        <v>1396</v>
      </c>
      <c r="C33" s="169"/>
      <c r="D33" s="169"/>
      <c r="E33" s="169"/>
      <c r="F33" s="169"/>
      <c r="G33" s="169"/>
      <c r="H33" s="169"/>
      <c r="I33" s="169"/>
      <c r="J33" s="169"/>
      <c r="K33" s="169"/>
      <c r="L33" s="169"/>
      <c r="M33" s="170" t="s">
        <v>1343</v>
      </c>
      <c r="N33" s="170"/>
      <c r="O33" s="170" t="s">
        <v>48</v>
      </c>
      <c r="P33" s="170"/>
      <c r="Q33" s="171" t="s">
        <v>49</v>
      </c>
      <c r="R33" s="171"/>
      <c r="S33" s="33" t="s">
        <v>50</v>
      </c>
      <c r="T33" s="33" t="s">
        <v>1395</v>
      </c>
      <c r="U33" s="33" t="s">
        <v>1394</v>
      </c>
      <c r="V33" s="33">
        <f t="shared" si="0"/>
        <v>48.78</v>
      </c>
      <c r="W33" s="34">
        <f t="shared" si="1"/>
        <v>39.9</v>
      </c>
    </row>
    <row r="34" spans="2:25" ht="56.25" customHeight="1" thickBot="1" x14ac:dyDescent="0.25">
      <c r="B34" s="168" t="s">
        <v>1393</v>
      </c>
      <c r="C34" s="169"/>
      <c r="D34" s="169"/>
      <c r="E34" s="169"/>
      <c r="F34" s="169"/>
      <c r="G34" s="169"/>
      <c r="H34" s="169"/>
      <c r="I34" s="169"/>
      <c r="J34" s="169"/>
      <c r="K34" s="169"/>
      <c r="L34" s="169"/>
      <c r="M34" s="170" t="s">
        <v>1343</v>
      </c>
      <c r="N34" s="170"/>
      <c r="O34" s="170" t="s">
        <v>48</v>
      </c>
      <c r="P34" s="170"/>
      <c r="Q34" s="171" t="s">
        <v>49</v>
      </c>
      <c r="R34" s="171"/>
      <c r="S34" s="33" t="s">
        <v>50</v>
      </c>
      <c r="T34" s="33" t="s">
        <v>50</v>
      </c>
      <c r="U34" s="33" t="s">
        <v>1392</v>
      </c>
      <c r="V34" s="33">
        <f t="shared" si="0"/>
        <v>233.3</v>
      </c>
      <c r="W34" s="34">
        <f t="shared" si="1"/>
        <v>233.3</v>
      </c>
    </row>
    <row r="35" spans="2:25" ht="21.75" customHeight="1" thickTop="1" thickBot="1" x14ac:dyDescent="0.25">
      <c r="B35" s="9" t="s">
        <v>63</v>
      </c>
      <c r="C35" s="10"/>
      <c r="D35" s="10"/>
      <c r="E35" s="10"/>
      <c r="F35" s="10"/>
      <c r="G35" s="10"/>
      <c r="H35" s="11"/>
      <c r="I35" s="11"/>
      <c r="J35" s="11"/>
      <c r="K35" s="11"/>
      <c r="L35" s="11"/>
      <c r="M35" s="11"/>
      <c r="N35" s="11"/>
      <c r="O35" s="11"/>
      <c r="P35" s="11"/>
      <c r="Q35" s="11"/>
      <c r="R35" s="11"/>
      <c r="S35" s="11"/>
      <c r="T35" s="11"/>
      <c r="U35" s="11"/>
      <c r="V35" s="11"/>
      <c r="W35" s="12"/>
      <c r="X35" s="35"/>
    </row>
    <row r="36" spans="2:25" ht="29.25" customHeight="1" thickTop="1" thickBot="1" x14ac:dyDescent="0.25">
      <c r="B36" s="181" t="s">
        <v>2098</v>
      </c>
      <c r="C36" s="182"/>
      <c r="D36" s="182"/>
      <c r="E36" s="182"/>
      <c r="F36" s="182"/>
      <c r="G36" s="182"/>
      <c r="H36" s="182"/>
      <c r="I36" s="182"/>
      <c r="J36" s="182"/>
      <c r="K36" s="182"/>
      <c r="L36" s="182"/>
      <c r="M36" s="182"/>
      <c r="N36" s="182"/>
      <c r="O36" s="182"/>
      <c r="P36" s="182"/>
      <c r="Q36" s="183"/>
      <c r="R36" s="36" t="s">
        <v>41</v>
      </c>
      <c r="S36" s="155" t="s">
        <v>42</v>
      </c>
      <c r="T36" s="155"/>
      <c r="U36" s="37" t="s">
        <v>64</v>
      </c>
      <c r="V36" s="154" t="s">
        <v>65</v>
      </c>
      <c r="W36" s="156"/>
    </row>
    <row r="37" spans="2:25" ht="30.75" customHeight="1" thickBot="1" x14ac:dyDescent="0.25">
      <c r="B37" s="184"/>
      <c r="C37" s="185"/>
      <c r="D37" s="185"/>
      <c r="E37" s="185"/>
      <c r="F37" s="185"/>
      <c r="G37" s="185"/>
      <c r="H37" s="185"/>
      <c r="I37" s="185"/>
      <c r="J37" s="185"/>
      <c r="K37" s="185"/>
      <c r="L37" s="185"/>
      <c r="M37" s="185"/>
      <c r="N37" s="185"/>
      <c r="O37" s="185"/>
      <c r="P37" s="185"/>
      <c r="Q37" s="186"/>
      <c r="R37" s="38" t="s">
        <v>66</v>
      </c>
      <c r="S37" s="38" t="s">
        <v>66</v>
      </c>
      <c r="T37" s="38" t="s">
        <v>48</v>
      </c>
      <c r="U37" s="38" t="s">
        <v>66</v>
      </c>
      <c r="V37" s="38" t="s">
        <v>67</v>
      </c>
      <c r="W37" s="39" t="s">
        <v>68</v>
      </c>
      <c r="Y37" s="35"/>
    </row>
    <row r="38" spans="2:25" ht="23.25" customHeight="1" thickBot="1" x14ac:dyDescent="0.25">
      <c r="B38" s="187" t="s">
        <v>69</v>
      </c>
      <c r="C38" s="188"/>
      <c r="D38" s="188"/>
      <c r="E38" s="40" t="s">
        <v>525</v>
      </c>
      <c r="F38" s="40"/>
      <c r="G38" s="40"/>
      <c r="H38" s="41"/>
      <c r="I38" s="41"/>
      <c r="J38" s="41"/>
      <c r="K38" s="41"/>
      <c r="L38" s="41"/>
      <c r="M38" s="41"/>
      <c r="N38" s="41"/>
      <c r="O38" s="41"/>
      <c r="P38" s="42"/>
      <c r="Q38" s="42"/>
      <c r="R38" s="43" t="s">
        <v>715</v>
      </c>
      <c r="S38" s="44" t="s">
        <v>10</v>
      </c>
      <c r="T38" s="42"/>
      <c r="U38" s="44" t="s">
        <v>1390</v>
      </c>
      <c r="V38" s="42"/>
      <c r="W38" s="45">
        <f>+IF(ISERR(U38/R38*100),"N/A",ROUND(U38/R38*100,2))</f>
        <v>3.16</v>
      </c>
    </row>
    <row r="39" spans="2:25" ht="26.25" customHeight="1" x14ac:dyDescent="0.2">
      <c r="B39" s="189" t="s">
        <v>73</v>
      </c>
      <c r="C39" s="190"/>
      <c r="D39" s="190"/>
      <c r="E39" s="46" t="s">
        <v>525</v>
      </c>
      <c r="F39" s="46"/>
      <c r="G39" s="46"/>
      <c r="H39" s="47"/>
      <c r="I39" s="47"/>
      <c r="J39" s="47"/>
      <c r="K39" s="47"/>
      <c r="L39" s="47"/>
      <c r="M39" s="47"/>
      <c r="N39" s="47"/>
      <c r="O39" s="47"/>
      <c r="P39" s="48"/>
      <c r="Q39" s="48"/>
      <c r="R39" s="49" t="s">
        <v>1391</v>
      </c>
      <c r="S39" s="50" t="s">
        <v>634</v>
      </c>
      <c r="T39" s="50">
        <f>+IF(ISERR(S39/R39*100),"N/A",ROUND(S39/R39*100,2))</f>
        <v>99.34</v>
      </c>
      <c r="U39" s="50" t="s">
        <v>1390</v>
      </c>
      <c r="V39" s="50">
        <f>+IF(ISERR(U39/S39*100),"N/A",ROUND(U39/S39*100,2))</f>
        <v>3.33</v>
      </c>
      <c r="W39" s="51">
        <f>+IF(ISERR(U39/R39*100),"N/A",ROUND(U39/R39*100,2))</f>
        <v>3.31</v>
      </c>
    </row>
    <row r="40" spans="2:25" ht="23.25" customHeight="1" thickBot="1" x14ac:dyDescent="0.25">
      <c r="B40" s="187" t="s">
        <v>69</v>
      </c>
      <c r="C40" s="188"/>
      <c r="D40" s="188"/>
      <c r="E40" s="40" t="s">
        <v>1339</v>
      </c>
      <c r="F40" s="40"/>
      <c r="G40" s="40"/>
      <c r="H40" s="41"/>
      <c r="I40" s="41"/>
      <c r="J40" s="41"/>
      <c r="K40" s="41"/>
      <c r="L40" s="41"/>
      <c r="M40" s="41"/>
      <c r="N40" s="41"/>
      <c r="O40" s="41"/>
      <c r="P40" s="42"/>
      <c r="Q40" s="42"/>
      <c r="R40" s="43" t="s">
        <v>1389</v>
      </c>
      <c r="S40" s="44" t="s">
        <v>10</v>
      </c>
      <c r="T40" s="42"/>
      <c r="U40" s="44" t="s">
        <v>1386</v>
      </c>
      <c r="V40" s="42"/>
      <c r="W40" s="45">
        <f>+IF(ISERR(U40/R40*100),"N/A",ROUND(U40/R40*100,2))</f>
        <v>25.69</v>
      </c>
    </row>
    <row r="41" spans="2:25" ht="26.25" customHeight="1" thickBot="1" x14ac:dyDescent="0.25">
      <c r="B41" s="189" t="s">
        <v>73</v>
      </c>
      <c r="C41" s="190"/>
      <c r="D41" s="190"/>
      <c r="E41" s="46" t="s">
        <v>1339</v>
      </c>
      <c r="F41" s="46"/>
      <c r="G41" s="46"/>
      <c r="H41" s="47"/>
      <c r="I41" s="47"/>
      <c r="J41" s="47"/>
      <c r="K41" s="47"/>
      <c r="L41" s="47"/>
      <c r="M41" s="47"/>
      <c r="N41" s="47"/>
      <c r="O41" s="47"/>
      <c r="P41" s="48"/>
      <c r="Q41" s="48"/>
      <c r="R41" s="49" t="s">
        <v>1388</v>
      </c>
      <c r="S41" s="50" t="s">
        <v>1387</v>
      </c>
      <c r="T41" s="50">
        <f>+IF(ISERR(S41/R41*100),"N/A",ROUND(S41/R41*100,2))</f>
        <v>81.64</v>
      </c>
      <c r="U41" s="50" t="s">
        <v>1386</v>
      </c>
      <c r="V41" s="50">
        <f>+IF(ISERR(U41/S41*100),"N/A",ROUND(U41/S41*100,2))</f>
        <v>31.1</v>
      </c>
      <c r="W41" s="51">
        <f>+IF(ISERR(U41/R41*100),"N/A",ROUND(U41/R41*100,2))</f>
        <v>25.39</v>
      </c>
    </row>
    <row r="42" spans="2:25" ht="22.5" customHeight="1" thickTop="1" thickBot="1" x14ac:dyDescent="0.25">
      <c r="B42" s="9" t="s">
        <v>76</v>
      </c>
      <c r="C42" s="10"/>
      <c r="D42" s="10"/>
      <c r="E42" s="10"/>
      <c r="F42" s="10"/>
      <c r="G42" s="10"/>
      <c r="H42" s="11"/>
      <c r="I42" s="11"/>
      <c r="J42" s="11"/>
      <c r="K42" s="11"/>
      <c r="L42" s="11"/>
      <c r="M42" s="11"/>
      <c r="N42" s="11"/>
      <c r="O42" s="11"/>
      <c r="P42" s="11"/>
      <c r="Q42" s="11"/>
      <c r="R42" s="11"/>
      <c r="S42" s="11"/>
      <c r="T42" s="11"/>
      <c r="U42" s="11"/>
      <c r="V42" s="11"/>
      <c r="W42" s="12"/>
    </row>
    <row r="43" spans="2:25" ht="37.5" customHeight="1" thickTop="1" x14ac:dyDescent="0.2">
      <c r="B43" s="172" t="s">
        <v>2214</v>
      </c>
      <c r="C43" s="173"/>
      <c r="D43" s="173"/>
      <c r="E43" s="173"/>
      <c r="F43" s="173"/>
      <c r="G43" s="173"/>
      <c r="H43" s="173"/>
      <c r="I43" s="173"/>
      <c r="J43" s="173"/>
      <c r="K43" s="173"/>
      <c r="L43" s="173"/>
      <c r="M43" s="173"/>
      <c r="N43" s="173"/>
      <c r="O43" s="173"/>
      <c r="P43" s="173"/>
      <c r="Q43" s="173"/>
      <c r="R43" s="173"/>
      <c r="S43" s="173"/>
      <c r="T43" s="173"/>
      <c r="U43" s="173"/>
      <c r="V43" s="173"/>
      <c r="W43" s="174"/>
    </row>
    <row r="44" spans="2:25" ht="276.75" customHeight="1" thickBot="1" x14ac:dyDescent="0.25">
      <c r="B44" s="175"/>
      <c r="C44" s="176"/>
      <c r="D44" s="176"/>
      <c r="E44" s="176"/>
      <c r="F44" s="176"/>
      <c r="G44" s="176"/>
      <c r="H44" s="176"/>
      <c r="I44" s="176"/>
      <c r="J44" s="176"/>
      <c r="K44" s="176"/>
      <c r="L44" s="176"/>
      <c r="M44" s="176"/>
      <c r="N44" s="176"/>
      <c r="O44" s="176"/>
      <c r="P44" s="176"/>
      <c r="Q44" s="176"/>
      <c r="R44" s="176"/>
      <c r="S44" s="176"/>
      <c r="T44" s="176"/>
      <c r="U44" s="176"/>
      <c r="V44" s="176"/>
      <c r="W44" s="177"/>
    </row>
    <row r="45" spans="2:25" ht="37.5" customHeight="1" thickTop="1" x14ac:dyDescent="0.2">
      <c r="B45" s="172" t="s">
        <v>2215</v>
      </c>
      <c r="C45" s="173"/>
      <c r="D45" s="173"/>
      <c r="E45" s="173"/>
      <c r="F45" s="173"/>
      <c r="G45" s="173"/>
      <c r="H45" s="173"/>
      <c r="I45" s="173"/>
      <c r="J45" s="173"/>
      <c r="K45" s="173"/>
      <c r="L45" s="173"/>
      <c r="M45" s="173"/>
      <c r="N45" s="173"/>
      <c r="O45" s="173"/>
      <c r="P45" s="173"/>
      <c r="Q45" s="173"/>
      <c r="R45" s="173"/>
      <c r="S45" s="173"/>
      <c r="T45" s="173"/>
      <c r="U45" s="173"/>
      <c r="V45" s="173"/>
      <c r="W45" s="174"/>
    </row>
    <row r="46" spans="2:25" ht="287.25" customHeight="1" thickBot="1" x14ac:dyDescent="0.25">
      <c r="B46" s="175"/>
      <c r="C46" s="176"/>
      <c r="D46" s="176"/>
      <c r="E46" s="176"/>
      <c r="F46" s="176"/>
      <c r="G46" s="176"/>
      <c r="H46" s="176"/>
      <c r="I46" s="176"/>
      <c r="J46" s="176"/>
      <c r="K46" s="176"/>
      <c r="L46" s="176"/>
      <c r="M46" s="176"/>
      <c r="N46" s="176"/>
      <c r="O46" s="176"/>
      <c r="P46" s="176"/>
      <c r="Q46" s="176"/>
      <c r="R46" s="176"/>
      <c r="S46" s="176"/>
      <c r="T46" s="176"/>
      <c r="U46" s="176"/>
      <c r="V46" s="176"/>
      <c r="W46" s="177"/>
    </row>
    <row r="47" spans="2:25" ht="37.5" customHeight="1" thickTop="1" x14ac:dyDescent="0.2">
      <c r="B47" s="172" t="s">
        <v>2216</v>
      </c>
      <c r="C47" s="173"/>
      <c r="D47" s="173"/>
      <c r="E47" s="173"/>
      <c r="F47" s="173"/>
      <c r="G47" s="173"/>
      <c r="H47" s="173"/>
      <c r="I47" s="173"/>
      <c r="J47" s="173"/>
      <c r="K47" s="173"/>
      <c r="L47" s="173"/>
      <c r="M47" s="173"/>
      <c r="N47" s="173"/>
      <c r="O47" s="173"/>
      <c r="P47" s="173"/>
      <c r="Q47" s="173"/>
      <c r="R47" s="173"/>
      <c r="S47" s="173"/>
      <c r="T47" s="173"/>
      <c r="U47" s="173"/>
      <c r="V47" s="173"/>
      <c r="W47" s="174"/>
    </row>
    <row r="48" spans="2:25" ht="75" customHeight="1" thickBot="1" x14ac:dyDescent="0.25">
      <c r="B48" s="178"/>
      <c r="C48" s="179"/>
      <c r="D48" s="179"/>
      <c r="E48" s="179"/>
      <c r="F48" s="179"/>
      <c r="G48" s="179"/>
      <c r="H48" s="179"/>
      <c r="I48" s="179"/>
      <c r="J48" s="179"/>
      <c r="K48" s="179"/>
      <c r="L48" s="179"/>
      <c r="M48" s="179"/>
      <c r="N48" s="179"/>
      <c r="O48" s="179"/>
      <c r="P48" s="179"/>
      <c r="Q48" s="179"/>
      <c r="R48" s="179"/>
      <c r="S48" s="179"/>
      <c r="T48" s="179"/>
      <c r="U48" s="179"/>
      <c r="V48" s="179"/>
      <c r="W48" s="180"/>
    </row>
  </sheetData>
  <mergeCells count="10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6:Q37"/>
    <mergeCell ref="S36:T36"/>
    <mergeCell ref="B45:W46"/>
    <mergeCell ref="B47:W48"/>
    <mergeCell ref="V36:W36"/>
    <mergeCell ref="B38:D38"/>
    <mergeCell ref="B39:D39"/>
    <mergeCell ref="B40:D40"/>
    <mergeCell ref="B41:D41"/>
    <mergeCell ref="B43:W4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6" min="1"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118</v>
      </c>
      <c r="D4" s="134" t="s">
        <v>2448</v>
      </c>
      <c r="E4" s="134"/>
      <c r="F4" s="134"/>
      <c r="G4" s="134"/>
      <c r="H4" s="135"/>
      <c r="I4" s="16"/>
      <c r="J4" s="136" t="s">
        <v>6</v>
      </c>
      <c r="K4" s="134"/>
      <c r="L4" s="15" t="s">
        <v>1440</v>
      </c>
      <c r="M4" s="137" t="s">
        <v>1439</v>
      </c>
      <c r="N4" s="137"/>
      <c r="O4" s="137"/>
      <c r="P4" s="137"/>
      <c r="Q4" s="138"/>
      <c r="R4" s="17"/>
      <c r="S4" s="139" t="s">
        <v>2099</v>
      </c>
      <c r="T4" s="140"/>
      <c r="U4" s="140"/>
      <c r="V4" s="141" t="s">
        <v>1438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514</v>
      </c>
      <c r="D6" s="143" t="s">
        <v>1437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502</v>
      </c>
      <c r="K8" s="24" t="s">
        <v>1436</v>
      </c>
      <c r="L8" s="24" t="s">
        <v>1435</v>
      </c>
      <c r="M8" s="24" t="s">
        <v>1434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93.75" customHeight="1" thickTop="1" thickBot="1" x14ac:dyDescent="0.25">
      <c r="B10" s="25" t="s">
        <v>21</v>
      </c>
      <c r="C10" s="141" t="s">
        <v>1433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1432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1431</v>
      </c>
      <c r="C21" s="169"/>
      <c r="D21" s="169"/>
      <c r="E21" s="169"/>
      <c r="F21" s="169"/>
      <c r="G21" s="169"/>
      <c r="H21" s="169"/>
      <c r="I21" s="169"/>
      <c r="J21" s="169"/>
      <c r="K21" s="169"/>
      <c r="L21" s="169"/>
      <c r="M21" s="170" t="s">
        <v>514</v>
      </c>
      <c r="N21" s="170"/>
      <c r="O21" s="170" t="s">
        <v>48</v>
      </c>
      <c r="P21" s="170"/>
      <c r="Q21" s="171" t="s">
        <v>49</v>
      </c>
      <c r="R21" s="171"/>
      <c r="S21" s="33" t="s">
        <v>50</v>
      </c>
      <c r="T21" s="33" t="s">
        <v>50</v>
      </c>
      <c r="U21" s="33" t="s">
        <v>50</v>
      </c>
      <c r="V21" s="33">
        <f>+IF(ISERR(U21/T21*100),"N/A",ROUND(U21/T21*100,2))</f>
        <v>100</v>
      </c>
      <c r="W21" s="34">
        <f>+IF(ISERR(U21/S21*100),"N/A",ROUND(U21/S21*100,2))</f>
        <v>100</v>
      </c>
    </row>
    <row r="22" spans="2:27" ht="56.25" customHeight="1" x14ac:dyDescent="0.2">
      <c r="B22" s="168" t="s">
        <v>1430</v>
      </c>
      <c r="C22" s="169"/>
      <c r="D22" s="169"/>
      <c r="E22" s="169"/>
      <c r="F22" s="169"/>
      <c r="G22" s="169"/>
      <c r="H22" s="169"/>
      <c r="I22" s="169"/>
      <c r="J22" s="169"/>
      <c r="K22" s="169"/>
      <c r="L22" s="169"/>
      <c r="M22" s="170" t="s">
        <v>514</v>
      </c>
      <c r="N22" s="170"/>
      <c r="O22" s="170" t="s">
        <v>48</v>
      </c>
      <c r="P22" s="170"/>
      <c r="Q22" s="171" t="s">
        <v>49</v>
      </c>
      <c r="R22" s="171"/>
      <c r="S22" s="33" t="s">
        <v>50</v>
      </c>
      <c r="T22" s="33" t="s">
        <v>50</v>
      </c>
      <c r="U22" s="33" t="s">
        <v>430</v>
      </c>
      <c r="V22" s="33">
        <f>+IF(ISERR(U22/T22*100),"N/A",ROUND(U22/T22*100,2))</f>
        <v>120</v>
      </c>
      <c r="W22" s="34">
        <f>+IF(ISERR(U22/S22*100),"N/A",ROUND(U22/S22*100,2))</f>
        <v>120</v>
      </c>
    </row>
    <row r="23" spans="2:27" ht="56.25" customHeight="1" x14ac:dyDescent="0.2">
      <c r="B23" s="168" t="s">
        <v>1429</v>
      </c>
      <c r="C23" s="169"/>
      <c r="D23" s="169"/>
      <c r="E23" s="169"/>
      <c r="F23" s="169"/>
      <c r="G23" s="169"/>
      <c r="H23" s="169"/>
      <c r="I23" s="169"/>
      <c r="J23" s="169"/>
      <c r="K23" s="169"/>
      <c r="L23" s="169"/>
      <c r="M23" s="170" t="s">
        <v>514</v>
      </c>
      <c r="N23" s="170"/>
      <c r="O23" s="170" t="s">
        <v>48</v>
      </c>
      <c r="P23" s="170"/>
      <c r="Q23" s="171" t="s">
        <v>49</v>
      </c>
      <c r="R23" s="171"/>
      <c r="S23" s="33" t="s">
        <v>50</v>
      </c>
      <c r="T23" s="33" t="s">
        <v>50</v>
      </c>
      <c r="U23" s="33" t="s">
        <v>50</v>
      </c>
      <c r="V23" s="33">
        <f>+IF(ISERR(U23/T23*100),"N/A",ROUND(U23/T23*100,2))</f>
        <v>100</v>
      </c>
      <c r="W23" s="34">
        <f>+IF(ISERR(U23/S23*100),"N/A",ROUND(U23/S23*100,2))</f>
        <v>100</v>
      </c>
    </row>
    <row r="24" spans="2:27" ht="56.25" customHeight="1" thickBot="1" x14ac:dyDescent="0.25">
      <c r="B24" s="168" t="s">
        <v>1428</v>
      </c>
      <c r="C24" s="169"/>
      <c r="D24" s="169"/>
      <c r="E24" s="169"/>
      <c r="F24" s="169"/>
      <c r="G24" s="169"/>
      <c r="H24" s="169"/>
      <c r="I24" s="169"/>
      <c r="J24" s="169"/>
      <c r="K24" s="169"/>
      <c r="L24" s="169"/>
      <c r="M24" s="170" t="s">
        <v>514</v>
      </c>
      <c r="N24" s="170"/>
      <c r="O24" s="170" t="s">
        <v>48</v>
      </c>
      <c r="P24" s="170"/>
      <c r="Q24" s="171" t="s">
        <v>49</v>
      </c>
      <c r="R24" s="171"/>
      <c r="S24" s="33" t="s">
        <v>50</v>
      </c>
      <c r="T24" s="33" t="s">
        <v>50</v>
      </c>
      <c r="U24" s="33" t="s">
        <v>50</v>
      </c>
      <c r="V24" s="33">
        <f>+IF(ISERR(U24/T24*100),"N/A",ROUND(U24/T24*100,2))</f>
        <v>100</v>
      </c>
      <c r="W24" s="34">
        <f>+IF(ISERR(U24/S24*100),"N/A",ROUND(U24/S24*100,2))</f>
        <v>100</v>
      </c>
    </row>
    <row r="25" spans="2:27" ht="21.75" customHeight="1" thickTop="1" thickBot="1" x14ac:dyDescent="0.25">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1" t="s">
        <v>2098</v>
      </c>
      <c r="C26" s="182"/>
      <c r="D26" s="182"/>
      <c r="E26" s="182"/>
      <c r="F26" s="182"/>
      <c r="G26" s="182"/>
      <c r="H26" s="182"/>
      <c r="I26" s="182"/>
      <c r="J26" s="182"/>
      <c r="K26" s="182"/>
      <c r="L26" s="182"/>
      <c r="M26" s="182"/>
      <c r="N26" s="182"/>
      <c r="O26" s="182"/>
      <c r="P26" s="182"/>
      <c r="Q26" s="183"/>
      <c r="R26" s="36" t="s">
        <v>41</v>
      </c>
      <c r="S26" s="155" t="s">
        <v>42</v>
      </c>
      <c r="T26" s="155"/>
      <c r="U26" s="37" t="s">
        <v>64</v>
      </c>
      <c r="V26" s="154" t="s">
        <v>65</v>
      </c>
      <c r="W26" s="156"/>
    </row>
    <row r="27" spans="2:27" ht="30.75" customHeight="1" thickBot="1" x14ac:dyDescent="0.25">
      <c r="B27" s="184"/>
      <c r="C27" s="185"/>
      <c r="D27" s="185"/>
      <c r="E27" s="185"/>
      <c r="F27" s="185"/>
      <c r="G27" s="185"/>
      <c r="H27" s="185"/>
      <c r="I27" s="185"/>
      <c r="J27" s="185"/>
      <c r="K27" s="185"/>
      <c r="L27" s="185"/>
      <c r="M27" s="185"/>
      <c r="N27" s="185"/>
      <c r="O27" s="185"/>
      <c r="P27" s="185"/>
      <c r="Q27" s="186"/>
      <c r="R27" s="38" t="s">
        <v>66</v>
      </c>
      <c r="S27" s="38" t="s">
        <v>66</v>
      </c>
      <c r="T27" s="38" t="s">
        <v>48</v>
      </c>
      <c r="U27" s="38" t="s">
        <v>66</v>
      </c>
      <c r="V27" s="38" t="s">
        <v>67</v>
      </c>
      <c r="W27" s="39" t="s">
        <v>68</v>
      </c>
      <c r="Y27" s="35"/>
    </row>
    <row r="28" spans="2:27" ht="23.25" customHeight="1" thickBot="1" x14ac:dyDescent="0.25">
      <c r="B28" s="187" t="s">
        <v>69</v>
      </c>
      <c r="C28" s="188"/>
      <c r="D28" s="188"/>
      <c r="E28" s="40" t="s">
        <v>510</v>
      </c>
      <c r="F28" s="40"/>
      <c r="G28" s="40"/>
      <c r="H28" s="41"/>
      <c r="I28" s="41"/>
      <c r="J28" s="41"/>
      <c r="K28" s="41"/>
      <c r="L28" s="41"/>
      <c r="M28" s="41"/>
      <c r="N28" s="41"/>
      <c r="O28" s="41"/>
      <c r="P28" s="42"/>
      <c r="Q28" s="42"/>
      <c r="R28" s="43" t="s">
        <v>1427</v>
      </c>
      <c r="S28" s="44" t="s">
        <v>10</v>
      </c>
      <c r="T28" s="42"/>
      <c r="U28" s="44" t="s">
        <v>90</v>
      </c>
      <c r="V28" s="42"/>
      <c r="W28" s="45">
        <f>+IF(ISERR(U28/R28*100),"N/A",ROUND(U28/R28*100,2))</f>
        <v>0</v>
      </c>
    </row>
    <row r="29" spans="2:27" ht="26.25" customHeight="1" thickBot="1" x14ac:dyDescent="0.25">
      <c r="B29" s="189" t="s">
        <v>73</v>
      </c>
      <c r="C29" s="190"/>
      <c r="D29" s="190"/>
      <c r="E29" s="46" t="s">
        <v>510</v>
      </c>
      <c r="F29" s="46"/>
      <c r="G29" s="46"/>
      <c r="H29" s="47"/>
      <c r="I29" s="47"/>
      <c r="J29" s="47"/>
      <c r="K29" s="47"/>
      <c r="L29" s="47"/>
      <c r="M29" s="47"/>
      <c r="N29" s="47"/>
      <c r="O29" s="47"/>
      <c r="P29" s="48"/>
      <c r="Q29" s="48"/>
      <c r="R29" s="49" t="s">
        <v>1427</v>
      </c>
      <c r="S29" s="50" t="s">
        <v>56</v>
      </c>
      <c r="T29" s="50">
        <f>+IF(ISERR(S29/R29*100),"N/A",ROUND(S29/R29*100,2))</f>
        <v>86.52</v>
      </c>
      <c r="U29" s="50" t="s">
        <v>90</v>
      </c>
      <c r="V29" s="50">
        <f>+IF(ISERR(U29/S29*100),"N/A",ROUND(U29/S29*100,2))</f>
        <v>0</v>
      </c>
      <c r="W29" s="51">
        <f>+IF(ISERR(U29/R29*100),"N/A",ROUND(U29/R29*100,2))</f>
        <v>0</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2211</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43.2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2212</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08.7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2213</v>
      </c>
      <c r="C35" s="173"/>
      <c r="D35" s="173"/>
      <c r="E35" s="173"/>
      <c r="F35" s="173"/>
      <c r="G35" s="173"/>
      <c r="H35" s="173"/>
      <c r="I35" s="173"/>
      <c r="J35" s="173"/>
      <c r="K35" s="173"/>
      <c r="L35" s="173"/>
      <c r="M35" s="173"/>
      <c r="N35" s="173"/>
      <c r="O35" s="173"/>
      <c r="P35" s="173"/>
      <c r="Q35" s="173"/>
      <c r="R35" s="173"/>
      <c r="S35" s="173"/>
      <c r="T35" s="173"/>
      <c r="U35" s="173"/>
      <c r="V35" s="173"/>
      <c r="W35" s="174"/>
    </row>
    <row r="36" spans="2:23" ht="36" customHeight="1"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118</v>
      </c>
      <c r="D4" s="134" t="s">
        <v>2448</v>
      </c>
      <c r="E4" s="134"/>
      <c r="F4" s="134"/>
      <c r="G4" s="134"/>
      <c r="H4" s="135"/>
      <c r="I4" s="16"/>
      <c r="J4" s="136" t="s">
        <v>6</v>
      </c>
      <c r="K4" s="134"/>
      <c r="L4" s="15" t="s">
        <v>1467</v>
      </c>
      <c r="M4" s="137" t="s">
        <v>1466</v>
      </c>
      <c r="N4" s="137"/>
      <c r="O4" s="137"/>
      <c r="P4" s="137"/>
      <c r="Q4" s="138"/>
      <c r="R4" s="17"/>
      <c r="S4" s="139" t="s">
        <v>2099</v>
      </c>
      <c r="T4" s="140"/>
      <c r="U4" s="140"/>
      <c r="V4" s="141" t="s">
        <v>149</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466</v>
      </c>
      <c r="D6" s="143" t="s">
        <v>1465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1450</v>
      </c>
      <c r="D7" s="131" t="s">
        <v>1464</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1448</v>
      </c>
      <c r="D8" s="131" t="s">
        <v>1463</v>
      </c>
      <c r="E8" s="131"/>
      <c r="F8" s="131"/>
      <c r="G8" s="131"/>
      <c r="H8" s="131"/>
      <c r="I8" s="20"/>
      <c r="J8" s="24" t="s">
        <v>1462</v>
      </c>
      <c r="K8" s="24" t="s">
        <v>1461</v>
      </c>
      <c r="L8" s="24" t="s">
        <v>1460</v>
      </c>
      <c r="M8" s="24" t="s">
        <v>1459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54.5" customHeight="1" thickTop="1" thickBot="1" x14ac:dyDescent="0.25">
      <c r="B10" s="25" t="s">
        <v>21</v>
      </c>
      <c r="C10" s="141" t="s">
        <v>1458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1457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1456</v>
      </c>
      <c r="C21" s="169"/>
      <c r="D21" s="169"/>
      <c r="E21" s="169"/>
      <c r="F21" s="169"/>
      <c r="G21" s="169"/>
      <c r="H21" s="169"/>
      <c r="I21" s="169"/>
      <c r="J21" s="169"/>
      <c r="K21" s="169"/>
      <c r="L21" s="169"/>
      <c r="M21" s="170" t="s">
        <v>466</v>
      </c>
      <c r="N21" s="170"/>
      <c r="O21" s="170" t="s">
        <v>48</v>
      </c>
      <c r="P21" s="170"/>
      <c r="Q21" s="171" t="s">
        <v>68</v>
      </c>
      <c r="R21" s="171"/>
      <c r="S21" s="33" t="s">
        <v>50</v>
      </c>
      <c r="T21" s="33" t="s">
        <v>87</v>
      </c>
      <c r="U21" s="33" t="s">
        <v>87</v>
      </c>
      <c r="V21" s="33" t="str">
        <f>+IF(ISERR(U21/T21*100),"N/A",ROUND(U21/T21*100,2))</f>
        <v>N/A</v>
      </c>
      <c r="W21" s="34" t="str">
        <f>+IF(ISERR(U21/S21*100),"N/A",ROUND(U21/S21*100,2))</f>
        <v>N/A</v>
      </c>
    </row>
    <row r="22" spans="2:27" ht="56.25" customHeight="1" x14ac:dyDescent="0.2">
      <c r="B22" s="168" t="s">
        <v>1455</v>
      </c>
      <c r="C22" s="169"/>
      <c r="D22" s="169"/>
      <c r="E22" s="169"/>
      <c r="F22" s="169"/>
      <c r="G22" s="169"/>
      <c r="H22" s="169"/>
      <c r="I22" s="169"/>
      <c r="J22" s="169"/>
      <c r="K22" s="169"/>
      <c r="L22" s="169"/>
      <c r="M22" s="170" t="s">
        <v>466</v>
      </c>
      <c r="N22" s="170"/>
      <c r="O22" s="170" t="s">
        <v>48</v>
      </c>
      <c r="P22" s="170"/>
      <c r="Q22" s="171" t="s">
        <v>68</v>
      </c>
      <c r="R22" s="171"/>
      <c r="S22" s="33" t="s">
        <v>50</v>
      </c>
      <c r="T22" s="33" t="s">
        <v>87</v>
      </c>
      <c r="U22" s="33" t="s">
        <v>87</v>
      </c>
      <c r="V22" s="33" t="str">
        <f>+IF(ISERR(U22/T22*100),"N/A",ROUND(U22/T22*100,2))</f>
        <v>N/A</v>
      </c>
      <c r="W22" s="34" t="str">
        <f>+IF(ISERR(U22/S22*100),"N/A",ROUND(U22/S22*100,2))</f>
        <v>N/A</v>
      </c>
    </row>
    <row r="23" spans="2:27" ht="56.25" customHeight="1" x14ac:dyDescent="0.2">
      <c r="B23" s="168" t="s">
        <v>1454</v>
      </c>
      <c r="C23" s="169"/>
      <c r="D23" s="169"/>
      <c r="E23" s="169"/>
      <c r="F23" s="169"/>
      <c r="G23" s="169"/>
      <c r="H23" s="169"/>
      <c r="I23" s="169"/>
      <c r="J23" s="169"/>
      <c r="K23" s="169"/>
      <c r="L23" s="169"/>
      <c r="M23" s="170" t="s">
        <v>1450</v>
      </c>
      <c r="N23" s="170"/>
      <c r="O23" s="170" t="s">
        <v>48</v>
      </c>
      <c r="P23" s="170"/>
      <c r="Q23" s="171" t="s">
        <v>49</v>
      </c>
      <c r="R23" s="171"/>
      <c r="S23" s="33" t="s">
        <v>1453</v>
      </c>
      <c r="T23" s="33" t="s">
        <v>1452</v>
      </c>
      <c r="U23" s="33" t="s">
        <v>635</v>
      </c>
      <c r="V23" s="33">
        <f>+IF(ISERR(U23/T23*100),"N/A",ROUND(U23/T23*100,2))</f>
        <v>63.16</v>
      </c>
      <c r="W23" s="34">
        <f>+IF(ISERR(U23/S23*100),"N/A",ROUND(U23/S23*100,2))</f>
        <v>60</v>
      </c>
    </row>
    <row r="24" spans="2:27" ht="56.25" customHeight="1" x14ac:dyDescent="0.2">
      <c r="B24" s="168" t="s">
        <v>1451</v>
      </c>
      <c r="C24" s="169"/>
      <c r="D24" s="169"/>
      <c r="E24" s="169"/>
      <c r="F24" s="169"/>
      <c r="G24" s="169"/>
      <c r="H24" s="169"/>
      <c r="I24" s="169"/>
      <c r="J24" s="169"/>
      <c r="K24" s="169"/>
      <c r="L24" s="169"/>
      <c r="M24" s="170" t="s">
        <v>1450</v>
      </c>
      <c r="N24" s="170"/>
      <c r="O24" s="170" t="s">
        <v>48</v>
      </c>
      <c r="P24" s="170"/>
      <c r="Q24" s="171" t="s">
        <v>68</v>
      </c>
      <c r="R24" s="171"/>
      <c r="S24" s="33" t="s">
        <v>157</v>
      </c>
      <c r="T24" s="33" t="s">
        <v>87</v>
      </c>
      <c r="U24" s="33" t="s">
        <v>87</v>
      </c>
      <c r="V24" s="33" t="str">
        <f>+IF(ISERR(U24/T24*100),"N/A",ROUND(U24/T24*100,2))</f>
        <v>N/A</v>
      </c>
      <c r="W24" s="34" t="str">
        <f>+IF(ISERR(U24/S24*100),"N/A",ROUND(U24/S24*100,2))</f>
        <v>N/A</v>
      </c>
    </row>
    <row r="25" spans="2:27" ht="56.25" customHeight="1" thickBot="1" x14ac:dyDescent="0.25">
      <c r="B25" s="168" t="s">
        <v>1449</v>
      </c>
      <c r="C25" s="169"/>
      <c r="D25" s="169"/>
      <c r="E25" s="169"/>
      <c r="F25" s="169"/>
      <c r="G25" s="169"/>
      <c r="H25" s="169"/>
      <c r="I25" s="169"/>
      <c r="J25" s="169"/>
      <c r="K25" s="169"/>
      <c r="L25" s="169"/>
      <c r="M25" s="170" t="s">
        <v>1448</v>
      </c>
      <c r="N25" s="170"/>
      <c r="O25" s="170" t="s">
        <v>48</v>
      </c>
      <c r="P25" s="170"/>
      <c r="Q25" s="171" t="s">
        <v>49</v>
      </c>
      <c r="R25" s="171"/>
      <c r="S25" s="33" t="s">
        <v>50</v>
      </c>
      <c r="T25" s="33" t="s">
        <v>157</v>
      </c>
      <c r="U25" s="33" t="s">
        <v>1447</v>
      </c>
      <c r="V25" s="33">
        <f>+IF(ISERR(U25/T25*100),"N/A",ROUND(U25/T25*100,2))</f>
        <v>54.4</v>
      </c>
      <c r="W25" s="34">
        <f>+IF(ISERR(U25/S25*100),"N/A",ROUND(U25/S25*100,2))</f>
        <v>27.2</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459</v>
      </c>
      <c r="F29" s="40"/>
      <c r="G29" s="40"/>
      <c r="H29" s="41"/>
      <c r="I29" s="41"/>
      <c r="J29" s="41"/>
      <c r="K29" s="41"/>
      <c r="L29" s="41"/>
      <c r="M29" s="41"/>
      <c r="N29" s="41"/>
      <c r="O29" s="41"/>
      <c r="P29" s="42"/>
      <c r="Q29" s="42"/>
      <c r="R29" s="43" t="s">
        <v>1446</v>
      </c>
      <c r="S29" s="44" t="s">
        <v>10</v>
      </c>
      <c r="T29" s="42"/>
      <c r="U29" s="44" t="s">
        <v>90</v>
      </c>
      <c r="V29" s="42"/>
      <c r="W29" s="45">
        <f t="shared" ref="W29:W34" si="0">+IF(ISERR(U29/R29*100),"N/A",ROUND(U29/R29*100,2))</f>
        <v>0</v>
      </c>
    </row>
    <row r="30" spans="2:27" ht="26.25" customHeight="1" x14ac:dyDescent="0.2">
      <c r="B30" s="189" t="s">
        <v>73</v>
      </c>
      <c r="C30" s="190"/>
      <c r="D30" s="190"/>
      <c r="E30" s="46" t="s">
        <v>459</v>
      </c>
      <c r="F30" s="46"/>
      <c r="G30" s="46"/>
      <c r="H30" s="47"/>
      <c r="I30" s="47"/>
      <c r="J30" s="47"/>
      <c r="K30" s="47"/>
      <c r="L30" s="47"/>
      <c r="M30" s="47"/>
      <c r="N30" s="47"/>
      <c r="O30" s="47"/>
      <c r="P30" s="48"/>
      <c r="Q30" s="48"/>
      <c r="R30" s="49" t="s">
        <v>1446</v>
      </c>
      <c r="S30" s="50" t="s">
        <v>196</v>
      </c>
      <c r="T30" s="50">
        <f>+IF(ISERR(S30/R30*100),"N/A",ROUND(S30/R30*100,2))</f>
        <v>75</v>
      </c>
      <c r="U30" s="50" t="s">
        <v>90</v>
      </c>
      <c r="V30" s="50">
        <f>+IF(ISERR(U30/S30*100),"N/A",ROUND(U30/S30*100,2))</f>
        <v>0</v>
      </c>
      <c r="W30" s="51">
        <f t="shared" si="0"/>
        <v>0</v>
      </c>
    </row>
    <row r="31" spans="2:27" ht="23.25" customHeight="1" thickBot="1" x14ac:dyDescent="0.25">
      <c r="B31" s="187" t="s">
        <v>69</v>
      </c>
      <c r="C31" s="188"/>
      <c r="D31" s="188"/>
      <c r="E31" s="40" t="s">
        <v>1444</v>
      </c>
      <c r="F31" s="40"/>
      <c r="G31" s="40"/>
      <c r="H31" s="41"/>
      <c r="I31" s="41"/>
      <c r="J31" s="41"/>
      <c r="K31" s="41"/>
      <c r="L31" s="41"/>
      <c r="M31" s="41"/>
      <c r="N31" s="41"/>
      <c r="O31" s="41"/>
      <c r="P31" s="42"/>
      <c r="Q31" s="42"/>
      <c r="R31" s="43" t="s">
        <v>1445</v>
      </c>
      <c r="S31" s="44" t="s">
        <v>10</v>
      </c>
      <c r="T31" s="42"/>
      <c r="U31" s="44" t="s">
        <v>629</v>
      </c>
      <c r="V31" s="42"/>
      <c r="W31" s="45">
        <f t="shared" si="0"/>
        <v>100</v>
      </c>
    </row>
    <row r="32" spans="2:27" ht="26.25" customHeight="1" x14ac:dyDescent="0.2">
      <c r="B32" s="189" t="s">
        <v>73</v>
      </c>
      <c r="C32" s="190"/>
      <c r="D32" s="190"/>
      <c r="E32" s="46" t="s">
        <v>1444</v>
      </c>
      <c r="F32" s="46"/>
      <c r="G32" s="46"/>
      <c r="H32" s="47"/>
      <c r="I32" s="47"/>
      <c r="J32" s="47"/>
      <c r="K32" s="47"/>
      <c r="L32" s="47"/>
      <c r="M32" s="47"/>
      <c r="N32" s="47"/>
      <c r="O32" s="47"/>
      <c r="P32" s="48"/>
      <c r="Q32" s="48"/>
      <c r="R32" s="49" t="s">
        <v>1443</v>
      </c>
      <c r="S32" s="50" t="s">
        <v>1443</v>
      </c>
      <c r="T32" s="50">
        <f>+IF(ISERR(S32/R32*100),"N/A",ROUND(S32/R32*100,2))</f>
        <v>100</v>
      </c>
      <c r="U32" s="50" t="s">
        <v>629</v>
      </c>
      <c r="V32" s="50">
        <f>+IF(ISERR(U32/S32*100),"N/A",ROUND(U32/S32*100,2))</f>
        <v>62.5</v>
      </c>
      <c r="W32" s="51">
        <f t="shared" si="0"/>
        <v>62.5</v>
      </c>
    </row>
    <row r="33" spans="2:23" ht="23.25" customHeight="1" thickBot="1" x14ac:dyDescent="0.25">
      <c r="B33" s="187" t="s">
        <v>69</v>
      </c>
      <c r="C33" s="188"/>
      <c r="D33" s="188"/>
      <c r="E33" s="40" t="s">
        <v>1442</v>
      </c>
      <c r="F33" s="40"/>
      <c r="G33" s="40"/>
      <c r="H33" s="41"/>
      <c r="I33" s="41"/>
      <c r="J33" s="41"/>
      <c r="K33" s="41"/>
      <c r="L33" s="41"/>
      <c r="M33" s="41"/>
      <c r="N33" s="41"/>
      <c r="O33" s="41"/>
      <c r="P33" s="42"/>
      <c r="Q33" s="42"/>
      <c r="R33" s="43" t="s">
        <v>1441</v>
      </c>
      <c r="S33" s="44" t="s">
        <v>10</v>
      </c>
      <c r="T33" s="42"/>
      <c r="U33" s="44" t="s">
        <v>90</v>
      </c>
      <c r="V33" s="42"/>
      <c r="W33" s="45">
        <f t="shared" si="0"/>
        <v>0</v>
      </c>
    </row>
    <row r="34" spans="2:23" ht="26.25" customHeight="1" thickBot="1" x14ac:dyDescent="0.25">
      <c r="B34" s="189" t="s">
        <v>73</v>
      </c>
      <c r="C34" s="190"/>
      <c r="D34" s="190"/>
      <c r="E34" s="46" t="s">
        <v>1442</v>
      </c>
      <c r="F34" s="46"/>
      <c r="G34" s="46"/>
      <c r="H34" s="47"/>
      <c r="I34" s="47"/>
      <c r="J34" s="47"/>
      <c r="K34" s="47"/>
      <c r="L34" s="47"/>
      <c r="M34" s="47"/>
      <c r="N34" s="47"/>
      <c r="O34" s="47"/>
      <c r="P34" s="48"/>
      <c r="Q34" s="48"/>
      <c r="R34" s="49" t="s">
        <v>1441</v>
      </c>
      <c r="S34" s="50" t="s">
        <v>90</v>
      </c>
      <c r="T34" s="50">
        <f>+IF(ISERR(S34/R34*100),"N/A",ROUND(S34/R34*100,2))</f>
        <v>0</v>
      </c>
      <c r="U34" s="50" t="s">
        <v>90</v>
      </c>
      <c r="V34" s="50" t="str">
        <f>+IF(ISERR(U34/S34*100),"N/A",ROUND(U34/S34*100,2))</f>
        <v>N/A</v>
      </c>
      <c r="W34" s="51">
        <f t="shared" si="0"/>
        <v>0</v>
      </c>
    </row>
    <row r="35" spans="2:23" ht="22.5" customHeight="1" thickTop="1" thickBot="1" x14ac:dyDescent="0.25">
      <c r="B35" s="9" t="s">
        <v>76</v>
      </c>
      <c r="C35" s="10"/>
      <c r="D35" s="10"/>
      <c r="E35" s="10"/>
      <c r="F35" s="10"/>
      <c r="G35" s="10"/>
      <c r="H35" s="11"/>
      <c r="I35" s="11"/>
      <c r="J35" s="11"/>
      <c r="K35" s="11"/>
      <c r="L35" s="11"/>
      <c r="M35" s="11"/>
      <c r="N35" s="11"/>
      <c r="O35" s="11"/>
      <c r="P35" s="11"/>
      <c r="Q35" s="11"/>
      <c r="R35" s="11"/>
      <c r="S35" s="11"/>
      <c r="T35" s="11"/>
      <c r="U35" s="11"/>
      <c r="V35" s="11"/>
      <c r="W35" s="12"/>
    </row>
    <row r="36" spans="2:23" ht="37.5" customHeight="1" thickTop="1" x14ac:dyDescent="0.2">
      <c r="B36" s="172" t="s">
        <v>2208</v>
      </c>
      <c r="C36" s="173"/>
      <c r="D36" s="173"/>
      <c r="E36" s="173"/>
      <c r="F36" s="173"/>
      <c r="G36" s="173"/>
      <c r="H36" s="173"/>
      <c r="I36" s="173"/>
      <c r="J36" s="173"/>
      <c r="K36" s="173"/>
      <c r="L36" s="173"/>
      <c r="M36" s="173"/>
      <c r="N36" s="173"/>
      <c r="O36" s="173"/>
      <c r="P36" s="173"/>
      <c r="Q36" s="173"/>
      <c r="R36" s="173"/>
      <c r="S36" s="173"/>
      <c r="T36" s="173"/>
      <c r="U36" s="173"/>
      <c r="V36" s="173"/>
      <c r="W36" s="174"/>
    </row>
    <row r="37" spans="2:23" ht="213.75" customHeight="1" thickBot="1" x14ac:dyDescent="0.25">
      <c r="B37" s="175"/>
      <c r="C37" s="176"/>
      <c r="D37" s="176"/>
      <c r="E37" s="176"/>
      <c r="F37" s="176"/>
      <c r="G37" s="176"/>
      <c r="H37" s="176"/>
      <c r="I37" s="176"/>
      <c r="J37" s="176"/>
      <c r="K37" s="176"/>
      <c r="L37" s="176"/>
      <c r="M37" s="176"/>
      <c r="N37" s="176"/>
      <c r="O37" s="176"/>
      <c r="P37" s="176"/>
      <c r="Q37" s="176"/>
      <c r="R37" s="176"/>
      <c r="S37" s="176"/>
      <c r="T37" s="176"/>
      <c r="U37" s="176"/>
      <c r="V37" s="176"/>
      <c r="W37" s="177"/>
    </row>
    <row r="38" spans="2:23" ht="37.5" customHeight="1" thickTop="1" x14ac:dyDescent="0.2">
      <c r="B38" s="172" t="s">
        <v>2209</v>
      </c>
      <c r="C38" s="173"/>
      <c r="D38" s="173"/>
      <c r="E38" s="173"/>
      <c r="F38" s="173"/>
      <c r="G38" s="173"/>
      <c r="H38" s="173"/>
      <c r="I38" s="173"/>
      <c r="J38" s="173"/>
      <c r="K38" s="173"/>
      <c r="L38" s="173"/>
      <c r="M38" s="173"/>
      <c r="N38" s="173"/>
      <c r="O38" s="173"/>
      <c r="P38" s="173"/>
      <c r="Q38" s="173"/>
      <c r="R38" s="173"/>
      <c r="S38" s="173"/>
      <c r="T38" s="173"/>
      <c r="U38" s="173"/>
      <c r="V38" s="173"/>
      <c r="W38" s="174"/>
    </row>
    <row r="39" spans="2:23" ht="187.5" customHeight="1" thickBot="1" x14ac:dyDescent="0.25">
      <c r="B39" s="175"/>
      <c r="C39" s="176"/>
      <c r="D39" s="176"/>
      <c r="E39" s="176"/>
      <c r="F39" s="176"/>
      <c r="G39" s="176"/>
      <c r="H39" s="176"/>
      <c r="I39" s="176"/>
      <c r="J39" s="176"/>
      <c r="K39" s="176"/>
      <c r="L39" s="176"/>
      <c r="M39" s="176"/>
      <c r="N39" s="176"/>
      <c r="O39" s="176"/>
      <c r="P39" s="176"/>
      <c r="Q39" s="176"/>
      <c r="R39" s="176"/>
      <c r="S39" s="176"/>
      <c r="T39" s="176"/>
      <c r="U39" s="176"/>
      <c r="V39" s="176"/>
      <c r="W39" s="177"/>
    </row>
    <row r="40" spans="2:23" ht="37.5" customHeight="1" thickTop="1" x14ac:dyDescent="0.2">
      <c r="B40" s="172" t="s">
        <v>2210</v>
      </c>
      <c r="C40" s="173"/>
      <c r="D40" s="173"/>
      <c r="E40" s="173"/>
      <c r="F40" s="173"/>
      <c r="G40" s="173"/>
      <c r="H40" s="173"/>
      <c r="I40" s="173"/>
      <c r="J40" s="173"/>
      <c r="K40" s="173"/>
      <c r="L40" s="173"/>
      <c r="M40" s="173"/>
      <c r="N40" s="173"/>
      <c r="O40" s="173"/>
      <c r="P40" s="173"/>
      <c r="Q40" s="173"/>
      <c r="R40" s="173"/>
      <c r="S40" s="173"/>
      <c r="T40" s="173"/>
      <c r="U40" s="173"/>
      <c r="V40" s="173"/>
      <c r="W40" s="174"/>
    </row>
    <row r="41" spans="2:23" ht="77.25" customHeight="1" thickBot="1" x14ac:dyDescent="0.25">
      <c r="B41" s="178"/>
      <c r="C41" s="179"/>
      <c r="D41" s="179"/>
      <c r="E41" s="179"/>
      <c r="F41" s="179"/>
      <c r="G41" s="179"/>
      <c r="H41" s="179"/>
      <c r="I41" s="179"/>
      <c r="J41" s="179"/>
      <c r="K41" s="179"/>
      <c r="L41" s="179"/>
      <c r="M41" s="179"/>
      <c r="N41" s="179"/>
      <c r="O41" s="179"/>
      <c r="P41" s="179"/>
      <c r="Q41" s="179"/>
      <c r="R41" s="179"/>
      <c r="S41" s="179"/>
      <c r="T41" s="179"/>
      <c r="U41" s="179"/>
      <c r="V41" s="179"/>
      <c r="W41" s="180"/>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7:Q28"/>
    <mergeCell ref="S27:T27"/>
    <mergeCell ref="V27:W27"/>
    <mergeCell ref="B29:D29"/>
    <mergeCell ref="B30:D30"/>
    <mergeCell ref="B38:W39"/>
    <mergeCell ref="B40:W41"/>
    <mergeCell ref="B31:D31"/>
    <mergeCell ref="B32:D32"/>
    <mergeCell ref="B33:D33"/>
    <mergeCell ref="B34:D34"/>
    <mergeCell ref="B36:W3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134" t="s">
        <v>5</v>
      </c>
      <c r="E4" s="134"/>
      <c r="F4" s="134"/>
      <c r="G4" s="134"/>
      <c r="H4" s="135"/>
      <c r="I4" s="16"/>
      <c r="J4" s="136" t="s">
        <v>6</v>
      </c>
      <c r="K4" s="134"/>
      <c r="L4" s="15" t="s">
        <v>110</v>
      </c>
      <c r="M4" s="137" t="s">
        <v>111</v>
      </c>
      <c r="N4" s="137"/>
      <c r="O4" s="137"/>
      <c r="P4" s="137"/>
      <c r="Q4" s="138"/>
      <c r="R4" s="17"/>
      <c r="S4" s="139" t="s">
        <v>2099</v>
      </c>
      <c r="T4" s="140"/>
      <c r="U4" s="140"/>
      <c r="V4" s="141" t="s">
        <v>112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113</v>
      </c>
      <c r="D6" s="143" t="s">
        <v>114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115</v>
      </c>
      <c r="D7" s="131" t="s">
        <v>116</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117</v>
      </c>
      <c r="K8" s="24" t="s">
        <v>118</v>
      </c>
      <c r="L8" s="24" t="s">
        <v>119</v>
      </c>
      <c r="M8" s="24" t="s">
        <v>120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01" customHeight="1" thickTop="1" thickBot="1" x14ac:dyDescent="0.25">
      <c r="B10" s="25" t="s">
        <v>21</v>
      </c>
      <c r="C10" s="141" t="s">
        <v>121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100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122</v>
      </c>
      <c r="C21" s="169"/>
      <c r="D21" s="169"/>
      <c r="E21" s="169"/>
      <c r="F21" s="169"/>
      <c r="G21" s="169"/>
      <c r="H21" s="169"/>
      <c r="I21" s="169"/>
      <c r="J21" s="169"/>
      <c r="K21" s="169"/>
      <c r="L21" s="169"/>
      <c r="M21" s="170" t="s">
        <v>113</v>
      </c>
      <c r="N21" s="170"/>
      <c r="O21" s="170" t="s">
        <v>48</v>
      </c>
      <c r="P21" s="170"/>
      <c r="Q21" s="171" t="s">
        <v>49</v>
      </c>
      <c r="R21" s="171"/>
      <c r="S21" s="33" t="s">
        <v>50</v>
      </c>
      <c r="T21" s="33" t="s">
        <v>123</v>
      </c>
      <c r="U21" s="33" t="s">
        <v>87</v>
      </c>
      <c r="V21" s="33" t="str">
        <f t="shared" ref="V21:V31" si="0">+IF(ISERR(U21/T21*100),"N/A",ROUND(U21/T21*100,2))</f>
        <v>N/A</v>
      </c>
      <c r="W21" s="34" t="str">
        <f t="shared" ref="W21:W31" si="1">+IF(ISERR(U21/S21*100),"N/A",ROUND(U21/S21*100,2))</f>
        <v>N/A</v>
      </c>
    </row>
    <row r="22" spans="2:27" ht="56.25" customHeight="1" x14ac:dyDescent="0.2">
      <c r="B22" s="168" t="s">
        <v>124</v>
      </c>
      <c r="C22" s="169"/>
      <c r="D22" s="169"/>
      <c r="E22" s="169"/>
      <c r="F22" s="169"/>
      <c r="G22" s="169"/>
      <c r="H22" s="169"/>
      <c r="I22" s="169"/>
      <c r="J22" s="169"/>
      <c r="K22" s="169"/>
      <c r="L22" s="169"/>
      <c r="M22" s="170" t="s">
        <v>113</v>
      </c>
      <c r="N22" s="170"/>
      <c r="O22" s="170" t="s">
        <v>48</v>
      </c>
      <c r="P22" s="170"/>
      <c r="Q22" s="171" t="s">
        <v>49</v>
      </c>
      <c r="R22" s="171"/>
      <c r="S22" s="33" t="s">
        <v>50</v>
      </c>
      <c r="T22" s="33" t="s">
        <v>123</v>
      </c>
      <c r="U22" s="33" t="s">
        <v>87</v>
      </c>
      <c r="V22" s="33" t="str">
        <f t="shared" si="0"/>
        <v>N/A</v>
      </c>
      <c r="W22" s="34" t="str">
        <f t="shared" si="1"/>
        <v>N/A</v>
      </c>
    </row>
    <row r="23" spans="2:27" ht="56.25" customHeight="1" x14ac:dyDescent="0.2">
      <c r="B23" s="168" t="s">
        <v>125</v>
      </c>
      <c r="C23" s="169"/>
      <c r="D23" s="169"/>
      <c r="E23" s="169"/>
      <c r="F23" s="169"/>
      <c r="G23" s="169"/>
      <c r="H23" s="169"/>
      <c r="I23" s="169"/>
      <c r="J23" s="169"/>
      <c r="K23" s="169"/>
      <c r="L23" s="169"/>
      <c r="M23" s="170" t="s">
        <v>113</v>
      </c>
      <c r="N23" s="170"/>
      <c r="O23" s="170" t="s">
        <v>48</v>
      </c>
      <c r="P23" s="170"/>
      <c r="Q23" s="171" t="s">
        <v>49</v>
      </c>
      <c r="R23" s="171"/>
      <c r="S23" s="33" t="s">
        <v>50</v>
      </c>
      <c r="T23" s="33" t="s">
        <v>51</v>
      </c>
      <c r="U23" s="33" t="s">
        <v>87</v>
      </c>
      <c r="V23" s="33" t="str">
        <f t="shared" si="0"/>
        <v>N/A</v>
      </c>
      <c r="W23" s="34" t="str">
        <f t="shared" si="1"/>
        <v>N/A</v>
      </c>
    </row>
    <row r="24" spans="2:27" ht="56.25" customHeight="1" x14ac:dyDescent="0.2">
      <c r="B24" s="168" t="s">
        <v>126</v>
      </c>
      <c r="C24" s="169"/>
      <c r="D24" s="169"/>
      <c r="E24" s="169"/>
      <c r="F24" s="169"/>
      <c r="G24" s="169"/>
      <c r="H24" s="169"/>
      <c r="I24" s="169"/>
      <c r="J24" s="169"/>
      <c r="K24" s="169"/>
      <c r="L24" s="169"/>
      <c r="M24" s="170" t="s">
        <v>113</v>
      </c>
      <c r="N24" s="170"/>
      <c r="O24" s="170" t="s">
        <v>48</v>
      </c>
      <c r="P24" s="170"/>
      <c r="Q24" s="171" t="s">
        <v>49</v>
      </c>
      <c r="R24" s="171"/>
      <c r="S24" s="33" t="s">
        <v>50</v>
      </c>
      <c r="T24" s="33" t="s">
        <v>51</v>
      </c>
      <c r="U24" s="33" t="s">
        <v>87</v>
      </c>
      <c r="V24" s="33" t="str">
        <f t="shared" si="0"/>
        <v>N/A</v>
      </c>
      <c r="W24" s="34" t="str">
        <f t="shared" si="1"/>
        <v>N/A</v>
      </c>
    </row>
    <row r="25" spans="2:27" ht="56.25" customHeight="1" x14ac:dyDescent="0.2">
      <c r="B25" s="168" t="s">
        <v>127</v>
      </c>
      <c r="C25" s="169"/>
      <c r="D25" s="169"/>
      <c r="E25" s="169"/>
      <c r="F25" s="169"/>
      <c r="G25" s="169"/>
      <c r="H25" s="169"/>
      <c r="I25" s="169"/>
      <c r="J25" s="169"/>
      <c r="K25" s="169"/>
      <c r="L25" s="169"/>
      <c r="M25" s="170" t="s">
        <v>113</v>
      </c>
      <c r="N25" s="170"/>
      <c r="O25" s="170" t="s">
        <v>48</v>
      </c>
      <c r="P25" s="170"/>
      <c r="Q25" s="171" t="s">
        <v>49</v>
      </c>
      <c r="R25" s="171"/>
      <c r="S25" s="33" t="s">
        <v>50</v>
      </c>
      <c r="T25" s="33" t="s">
        <v>51</v>
      </c>
      <c r="U25" s="33" t="s">
        <v>87</v>
      </c>
      <c r="V25" s="33" t="str">
        <f t="shared" si="0"/>
        <v>N/A</v>
      </c>
      <c r="W25" s="34" t="str">
        <f t="shared" si="1"/>
        <v>N/A</v>
      </c>
    </row>
    <row r="26" spans="2:27" ht="56.25" customHeight="1" x14ac:dyDescent="0.2">
      <c r="B26" s="168" t="s">
        <v>128</v>
      </c>
      <c r="C26" s="169"/>
      <c r="D26" s="169"/>
      <c r="E26" s="169"/>
      <c r="F26" s="169"/>
      <c r="G26" s="169"/>
      <c r="H26" s="169"/>
      <c r="I26" s="169"/>
      <c r="J26" s="169"/>
      <c r="K26" s="169"/>
      <c r="L26" s="169"/>
      <c r="M26" s="170" t="s">
        <v>115</v>
      </c>
      <c r="N26" s="170"/>
      <c r="O26" s="170" t="s">
        <v>48</v>
      </c>
      <c r="P26" s="170"/>
      <c r="Q26" s="171" t="s">
        <v>49</v>
      </c>
      <c r="R26" s="171"/>
      <c r="S26" s="33" t="s">
        <v>50</v>
      </c>
      <c r="T26" s="33" t="s">
        <v>62</v>
      </c>
      <c r="U26" s="33" t="s">
        <v>129</v>
      </c>
      <c r="V26" s="33">
        <f t="shared" si="0"/>
        <v>349.86</v>
      </c>
      <c r="W26" s="34">
        <f t="shared" si="1"/>
        <v>244.9</v>
      </c>
    </row>
    <row r="27" spans="2:27" ht="56.25" customHeight="1" x14ac:dyDescent="0.2">
      <c r="B27" s="168" t="s">
        <v>130</v>
      </c>
      <c r="C27" s="169"/>
      <c r="D27" s="169"/>
      <c r="E27" s="169"/>
      <c r="F27" s="169"/>
      <c r="G27" s="169"/>
      <c r="H27" s="169"/>
      <c r="I27" s="169"/>
      <c r="J27" s="169"/>
      <c r="K27" s="169"/>
      <c r="L27" s="169"/>
      <c r="M27" s="170" t="s">
        <v>115</v>
      </c>
      <c r="N27" s="170"/>
      <c r="O27" s="170" t="s">
        <v>48</v>
      </c>
      <c r="P27" s="170"/>
      <c r="Q27" s="171" t="s">
        <v>49</v>
      </c>
      <c r="R27" s="171"/>
      <c r="S27" s="33" t="s">
        <v>50</v>
      </c>
      <c r="T27" s="33" t="s">
        <v>102</v>
      </c>
      <c r="U27" s="33" t="s">
        <v>90</v>
      </c>
      <c r="V27" s="33">
        <f t="shared" si="0"/>
        <v>0</v>
      </c>
      <c r="W27" s="34">
        <f t="shared" si="1"/>
        <v>0</v>
      </c>
    </row>
    <row r="28" spans="2:27" ht="56.25" customHeight="1" x14ac:dyDescent="0.2">
      <c r="B28" s="168" t="s">
        <v>131</v>
      </c>
      <c r="C28" s="169"/>
      <c r="D28" s="169"/>
      <c r="E28" s="169"/>
      <c r="F28" s="169"/>
      <c r="G28" s="169"/>
      <c r="H28" s="169"/>
      <c r="I28" s="169"/>
      <c r="J28" s="169"/>
      <c r="K28" s="169"/>
      <c r="L28" s="169"/>
      <c r="M28" s="170" t="s">
        <v>115</v>
      </c>
      <c r="N28" s="170"/>
      <c r="O28" s="170" t="s">
        <v>48</v>
      </c>
      <c r="P28" s="170"/>
      <c r="Q28" s="171" t="s">
        <v>49</v>
      </c>
      <c r="R28" s="171"/>
      <c r="S28" s="33" t="s">
        <v>50</v>
      </c>
      <c r="T28" s="33" t="s">
        <v>102</v>
      </c>
      <c r="U28" s="33" t="s">
        <v>132</v>
      </c>
      <c r="V28" s="33">
        <f t="shared" si="0"/>
        <v>375</v>
      </c>
      <c r="W28" s="34">
        <f t="shared" si="1"/>
        <v>300</v>
      </c>
    </row>
    <row r="29" spans="2:27" ht="56.25" customHeight="1" x14ac:dyDescent="0.2">
      <c r="B29" s="168" t="s">
        <v>133</v>
      </c>
      <c r="C29" s="169"/>
      <c r="D29" s="169"/>
      <c r="E29" s="169"/>
      <c r="F29" s="169"/>
      <c r="G29" s="169"/>
      <c r="H29" s="169"/>
      <c r="I29" s="169"/>
      <c r="J29" s="169"/>
      <c r="K29" s="169"/>
      <c r="L29" s="169"/>
      <c r="M29" s="170" t="s">
        <v>115</v>
      </c>
      <c r="N29" s="170"/>
      <c r="O29" s="170" t="s">
        <v>48</v>
      </c>
      <c r="P29" s="170"/>
      <c r="Q29" s="171" t="s">
        <v>49</v>
      </c>
      <c r="R29" s="171"/>
      <c r="S29" s="33" t="s">
        <v>50</v>
      </c>
      <c r="T29" s="33" t="s">
        <v>134</v>
      </c>
      <c r="U29" s="33" t="s">
        <v>135</v>
      </c>
      <c r="V29" s="33">
        <f t="shared" si="0"/>
        <v>626.72</v>
      </c>
      <c r="W29" s="34">
        <f t="shared" si="1"/>
        <v>537.1</v>
      </c>
    </row>
    <row r="30" spans="2:27" ht="56.25" customHeight="1" x14ac:dyDescent="0.2">
      <c r="B30" s="168" t="s">
        <v>136</v>
      </c>
      <c r="C30" s="169"/>
      <c r="D30" s="169"/>
      <c r="E30" s="169"/>
      <c r="F30" s="169"/>
      <c r="G30" s="169"/>
      <c r="H30" s="169"/>
      <c r="I30" s="169"/>
      <c r="J30" s="169"/>
      <c r="K30" s="169"/>
      <c r="L30" s="169"/>
      <c r="M30" s="170" t="s">
        <v>115</v>
      </c>
      <c r="N30" s="170"/>
      <c r="O30" s="170" t="s">
        <v>48</v>
      </c>
      <c r="P30" s="170"/>
      <c r="Q30" s="171" t="s">
        <v>49</v>
      </c>
      <c r="R30" s="171"/>
      <c r="S30" s="33" t="s">
        <v>50</v>
      </c>
      <c r="T30" s="33" t="s">
        <v>137</v>
      </c>
      <c r="U30" s="33" t="s">
        <v>138</v>
      </c>
      <c r="V30" s="33">
        <f t="shared" si="0"/>
        <v>162.47</v>
      </c>
      <c r="W30" s="34">
        <f t="shared" si="1"/>
        <v>121.2</v>
      </c>
    </row>
    <row r="31" spans="2:27" ht="56.25" customHeight="1" thickBot="1" x14ac:dyDescent="0.25">
      <c r="B31" s="168" t="s">
        <v>139</v>
      </c>
      <c r="C31" s="169"/>
      <c r="D31" s="169"/>
      <c r="E31" s="169"/>
      <c r="F31" s="169"/>
      <c r="G31" s="169"/>
      <c r="H31" s="169"/>
      <c r="I31" s="169"/>
      <c r="J31" s="169"/>
      <c r="K31" s="169"/>
      <c r="L31" s="169"/>
      <c r="M31" s="170" t="s">
        <v>115</v>
      </c>
      <c r="N31" s="170"/>
      <c r="O31" s="170" t="s">
        <v>48</v>
      </c>
      <c r="P31" s="170"/>
      <c r="Q31" s="171" t="s">
        <v>49</v>
      </c>
      <c r="R31" s="171"/>
      <c r="S31" s="33" t="s">
        <v>50</v>
      </c>
      <c r="T31" s="33" t="s">
        <v>140</v>
      </c>
      <c r="U31" s="33" t="s">
        <v>141</v>
      </c>
      <c r="V31" s="33">
        <f t="shared" si="0"/>
        <v>76.459999999999994</v>
      </c>
      <c r="W31" s="34">
        <f t="shared" si="1"/>
        <v>59.1</v>
      </c>
    </row>
    <row r="32" spans="2:27" ht="21.75" customHeight="1" thickTop="1" thickBot="1" x14ac:dyDescent="0.25">
      <c r="B32" s="9" t="s">
        <v>63</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x14ac:dyDescent="0.25">
      <c r="B33" s="181" t="s">
        <v>2098</v>
      </c>
      <c r="C33" s="182"/>
      <c r="D33" s="182"/>
      <c r="E33" s="182"/>
      <c r="F33" s="182"/>
      <c r="G33" s="182"/>
      <c r="H33" s="182"/>
      <c r="I33" s="182"/>
      <c r="J33" s="182"/>
      <c r="K33" s="182"/>
      <c r="L33" s="182"/>
      <c r="M33" s="182"/>
      <c r="N33" s="182"/>
      <c r="O33" s="182"/>
      <c r="P33" s="182"/>
      <c r="Q33" s="183"/>
      <c r="R33" s="36" t="s">
        <v>41</v>
      </c>
      <c r="S33" s="155" t="s">
        <v>42</v>
      </c>
      <c r="T33" s="155"/>
      <c r="U33" s="37" t="s">
        <v>64</v>
      </c>
      <c r="V33" s="154" t="s">
        <v>65</v>
      </c>
      <c r="W33" s="156"/>
    </row>
    <row r="34" spans="2:25" ht="30.75" customHeight="1" thickBot="1" x14ac:dyDescent="0.25">
      <c r="B34" s="184"/>
      <c r="C34" s="185"/>
      <c r="D34" s="185"/>
      <c r="E34" s="185"/>
      <c r="F34" s="185"/>
      <c r="G34" s="185"/>
      <c r="H34" s="185"/>
      <c r="I34" s="185"/>
      <c r="J34" s="185"/>
      <c r="K34" s="185"/>
      <c r="L34" s="185"/>
      <c r="M34" s="185"/>
      <c r="N34" s="185"/>
      <c r="O34" s="185"/>
      <c r="P34" s="185"/>
      <c r="Q34" s="186"/>
      <c r="R34" s="38" t="s">
        <v>66</v>
      </c>
      <c r="S34" s="38" t="s">
        <v>66</v>
      </c>
      <c r="T34" s="38" t="s">
        <v>48</v>
      </c>
      <c r="U34" s="38" t="s">
        <v>66</v>
      </c>
      <c r="V34" s="38" t="s">
        <v>67</v>
      </c>
      <c r="W34" s="39" t="s">
        <v>68</v>
      </c>
      <c r="Y34" s="35"/>
    </row>
    <row r="35" spans="2:25" ht="23.25" customHeight="1" thickBot="1" x14ac:dyDescent="0.25">
      <c r="B35" s="187" t="s">
        <v>69</v>
      </c>
      <c r="C35" s="188"/>
      <c r="D35" s="188"/>
      <c r="E35" s="40" t="s">
        <v>142</v>
      </c>
      <c r="F35" s="40"/>
      <c r="G35" s="40"/>
      <c r="H35" s="41"/>
      <c r="I35" s="41"/>
      <c r="J35" s="41"/>
      <c r="K35" s="41"/>
      <c r="L35" s="41"/>
      <c r="M35" s="41"/>
      <c r="N35" s="41"/>
      <c r="O35" s="41"/>
      <c r="P35" s="42"/>
      <c r="Q35" s="42"/>
      <c r="R35" s="43" t="s">
        <v>143</v>
      </c>
      <c r="S35" s="44" t="s">
        <v>10</v>
      </c>
      <c r="T35" s="42"/>
      <c r="U35" s="44" t="s">
        <v>144</v>
      </c>
      <c r="V35" s="42"/>
      <c r="W35" s="45">
        <f>+IF(ISERR(U35/R35*100),"N/A",ROUND(U35/R35*100,2))</f>
        <v>9.4499999999999993</v>
      </c>
    </row>
    <row r="36" spans="2:25" ht="26.25" customHeight="1" x14ac:dyDescent="0.2">
      <c r="B36" s="189" t="s">
        <v>73</v>
      </c>
      <c r="C36" s="190"/>
      <c r="D36" s="190"/>
      <c r="E36" s="46" t="s">
        <v>142</v>
      </c>
      <c r="F36" s="46"/>
      <c r="G36" s="46"/>
      <c r="H36" s="47"/>
      <c r="I36" s="47"/>
      <c r="J36" s="47"/>
      <c r="K36" s="47"/>
      <c r="L36" s="47"/>
      <c r="M36" s="47"/>
      <c r="N36" s="47"/>
      <c r="O36" s="47"/>
      <c r="P36" s="48"/>
      <c r="Q36" s="48"/>
      <c r="R36" s="49" t="s">
        <v>145</v>
      </c>
      <c r="S36" s="50" t="s">
        <v>146</v>
      </c>
      <c r="T36" s="50">
        <f>+IF(ISERR(S36/R36*100),"N/A",ROUND(S36/R36*100,2))</f>
        <v>36.28</v>
      </c>
      <c r="U36" s="50" t="s">
        <v>144</v>
      </c>
      <c r="V36" s="50">
        <f>+IF(ISERR(U36/S36*100),"N/A",ROUND(U36/S36*100,2))</f>
        <v>36.39</v>
      </c>
      <c r="W36" s="51">
        <f>+IF(ISERR(U36/R36*100),"N/A",ROUND(U36/R36*100,2))</f>
        <v>13.2</v>
      </c>
    </row>
    <row r="37" spans="2:25" ht="23.25" customHeight="1" thickBot="1" x14ac:dyDescent="0.25">
      <c r="B37" s="187" t="s">
        <v>69</v>
      </c>
      <c r="C37" s="188"/>
      <c r="D37" s="188"/>
      <c r="E37" s="40" t="s">
        <v>147</v>
      </c>
      <c r="F37" s="40"/>
      <c r="G37" s="40"/>
      <c r="H37" s="41"/>
      <c r="I37" s="41"/>
      <c r="J37" s="41"/>
      <c r="K37" s="41"/>
      <c r="L37" s="41"/>
      <c r="M37" s="41"/>
      <c r="N37" s="41"/>
      <c r="O37" s="41"/>
      <c r="P37" s="42"/>
      <c r="Q37" s="42"/>
      <c r="R37" s="43" t="s">
        <v>148</v>
      </c>
      <c r="S37" s="44" t="s">
        <v>10</v>
      </c>
      <c r="T37" s="42"/>
      <c r="U37" s="44" t="s">
        <v>90</v>
      </c>
      <c r="V37" s="42"/>
      <c r="W37" s="45">
        <f>+IF(ISERR(U37/R37*100),"N/A",ROUND(U37/R37*100,2))</f>
        <v>0</v>
      </c>
    </row>
    <row r="38" spans="2:25" ht="26.25" customHeight="1" thickBot="1" x14ac:dyDescent="0.25">
      <c r="B38" s="189" t="s">
        <v>73</v>
      </c>
      <c r="C38" s="190"/>
      <c r="D38" s="190"/>
      <c r="E38" s="46" t="s">
        <v>147</v>
      </c>
      <c r="F38" s="46"/>
      <c r="G38" s="46"/>
      <c r="H38" s="47"/>
      <c r="I38" s="47"/>
      <c r="J38" s="47"/>
      <c r="K38" s="47"/>
      <c r="L38" s="47"/>
      <c r="M38" s="47"/>
      <c r="N38" s="47"/>
      <c r="O38" s="47"/>
      <c r="P38" s="48"/>
      <c r="Q38" s="48"/>
      <c r="R38" s="49" t="s">
        <v>149</v>
      </c>
      <c r="S38" s="50" t="s">
        <v>90</v>
      </c>
      <c r="T38" s="50">
        <f>+IF(ISERR(S38/R38*100),"N/A",ROUND(S38/R38*100,2))</f>
        <v>0</v>
      </c>
      <c r="U38" s="50" t="s">
        <v>90</v>
      </c>
      <c r="V38" s="50" t="str">
        <f>+IF(ISERR(U38/S38*100),"N/A",ROUND(U38/S38*100,2))</f>
        <v>N/A</v>
      </c>
      <c r="W38" s="51">
        <f>+IF(ISERR(U38/R38*100),"N/A",ROUND(U38/R38*100,2))</f>
        <v>0</v>
      </c>
    </row>
    <row r="39" spans="2:25" ht="22.5" customHeight="1" thickTop="1" thickBot="1" x14ac:dyDescent="0.25">
      <c r="B39" s="9" t="s">
        <v>76</v>
      </c>
      <c r="C39" s="10"/>
      <c r="D39" s="10"/>
      <c r="E39" s="10"/>
      <c r="F39" s="10"/>
      <c r="G39" s="10"/>
      <c r="H39" s="11"/>
      <c r="I39" s="11"/>
      <c r="J39" s="11"/>
      <c r="K39" s="11"/>
      <c r="L39" s="11"/>
      <c r="M39" s="11"/>
      <c r="N39" s="11"/>
      <c r="O39" s="11"/>
      <c r="P39" s="11"/>
      <c r="Q39" s="11"/>
      <c r="R39" s="11"/>
      <c r="S39" s="11"/>
      <c r="T39" s="11"/>
      <c r="U39" s="11"/>
      <c r="V39" s="11"/>
      <c r="W39" s="12"/>
    </row>
    <row r="40" spans="2:25" ht="37.5" customHeight="1" thickTop="1" x14ac:dyDescent="0.2">
      <c r="B40" s="172" t="s">
        <v>2366</v>
      </c>
      <c r="C40" s="173"/>
      <c r="D40" s="173"/>
      <c r="E40" s="173"/>
      <c r="F40" s="173"/>
      <c r="G40" s="173"/>
      <c r="H40" s="173"/>
      <c r="I40" s="173"/>
      <c r="J40" s="173"/>
      <c r="K40" s="173"/>
      <c r="L40" s="173"/>
      <c r="M40" s="173"/>
      <c r="N40" s="173"/>
      <c r="O40" s="173"/>
      <c r="P40" s="173"/>
      <c r="Q40" s="173"/>
      <c r="R40" s="173"/>
      <c r="S40" s="173"/>
      <c r="T40" s="173"/>
      <c r="U40" s="173"/>
      <c r="V40" s="173"/>
      <c r="W40" s="174"/>
    </row>
    <row r="41" spans="2:25" ht="282" customHeight="1" thickBot="1" x14ac:dyDescent="0.25">
      <c r="B41" s="175"/>
      <c r="C41" s="176"/>
      <c r="D41" s="176"/>
      <c r="E41" s="176"/>
      <c r="F41" s="176"/>
      <c r="G41" s="176"/>
      <c r="H41" s="176"/>
      <c r="I41" s="176"/>
      <c r="J41" s="176"/>
      <c r="K41" s="176"/>
      <c r="L41" s="176"/>
      <c r="M41" s="176"/>
      <c r="N41" s="176"/>
      <c r="O41" s="176"/>
      <c r="P41" s="176"/>
      <c r="Q41" s="176"/>
      <c r="R41" s="176"/>
      <c r="S41" s="176"/>
      <c r="T41" s="176"/>
      <c r="U41" s="176"/>
      <c r="V41" s="176"/>
      <c r="W41" s="177"/>
    </row>
    <row r="42" spans="2:25" ht="37.5" customHeight="1" thickTop="1" x14ac:dyDescent="0.2">
      <c r="B42" s="172" t="s">
        <v>2367</v>
      </c>
      <c r="C42" s="173"/>
      <c r="D42" s="173"/>
      <c r="E42" s="173"/>
      <c r="F42" s="173"/>
      <c r="G42" s="173"/>
      <c r="H42" s="173"/>
      <c r="I42" s="173"/>
      <c r="J42" s="173"/>
      <c r="K42" s="173"/>
      <c r="L42" s="173"/>
      <c r="M42" s="173"/>
      <c r="N42" s="173"/>
      <c r="O42" s="173"/>
      <c r="P42" s="173"/>
      <c r="Q42" s="173"/>
      <c r="R42" s="173"/>
      <c r="S42" s="173"/>
      <c r="T42" s="173"/>
      <c r="U42" s="173"/>
      <c r="V42" s="173"/>
      <c r="W42" s="174"/>
    </row>
    <row r="43" spans="2:25" ht="180" customHeight="1" thickBot="1" x14ac:dyDescent="0.25">
      <c r="B43" s="175"/>
      <c r="C43" s="176"/>
      <c r="D43" s="176"/>
      <c r="E43" s="176"/>
      <c r="F43" s="176"/>
      <c r="G43" s="176"/>
      <c r="H43" s="176"/>
      <c r="I43" s="176"/>
      <c r="J43" s="176"/>
      <c r="K43" s="176"/>
      <c r="L43" s="176"/>
      <c r="M43" s="176"/>
      <c r="N43" s="176"/>
      <c r="O43" s="176"/>
      <c r="P43" s="176"/>
      <c r="Q43" s="176"/>
      <c r="R43" s="176"/>
      <c r="S43" s="176"/>
      <c r="T43" s="176"/>
      <c r="U43" s="176"/>
      <c r="V43" s="176"/>
      <c r="W43" s="177"/>
    </row>
    <row r="44" spans="2:25" ht="37.5" customHeight="1" thickTop="1" x14ac:dyDescent="0.2">
      <c r="B44" s="172" t="s">
        <v>2368</v>
      </c>
      <c r="C44" s="173"/>
      <c r="D44" s="173"/>
      <c r="E44" s="173"/>
      <c r="F44" s="173"/>
      <c r="G44" s="173"/>
      <c r="H44" s="173"/>
      <c r="I44" s="173"/>
      <c r="J44" s="173"/>
      <c r="K44" s="173"/>
      <c r="L44" s="173"/>
      <c r="M44" s="173"/>
      <c r="N44" s="173"/>
      <c r="O44" s="173"/>
      <c r="P44" s="173"/>
      <c r="Q44" s="173"/>
      <c r="R44" s="173"/>
      <c r="S44" s="173"/>
      <c r="T44" s="173"/>
      <c r="U44" s="173"/>
      <c r="V44" s="173"/>
      <c r="W44" s="174"/>
    </row>
    <row r="45" spans="2:25" ht="45.75" customHeight="1" thickBot="1" x14ac:dyDescent="0.25">
      <c r="B45" s="178"/>
      <c r="C45" s="179"/>
      <c r="D45" s="179"/>
      <c r="E45" s="179"/>
      <c r="F45" s="179"/>
      <c r="G45" s="179"/>
      <c r="H45" s="179"/>
      <c r="I45" s="179"/>
      <c r="J45" s="179"/>
      <c r="K45" s="179"/>
      <c r="L45" s="179"/>
      <c r="M45" s="179"/>
      <c r="N45" s="179"/>
      <c r="O45" s="179"/>
      <c r="P45" s="179"/>
      <c r="Q45" s="179"/>
      <c r="R45" s="179"/>
      <c r="S45" s="179"/>
      <c r="T45" s="179"/>
      <c r="U45" s="179"/>
      <c r="V45" s="179"/>
      <c r="W45" s="180"/>
    </row>
  </sheetData>
  <mergeCells count="93">
    <mergeCell ref="B40:W41"/>
    <mergeCell ref="B42:W43"/>
    <mergeCell ref="B44:W45"/>
    <mergeCell ref="B33:Q34"/>
    <mergeCell ref="S33:T33"/>
    <mergeCell ref="V33:W33"/>
    <mergeCell ref="B35:D35"/>
    <mergeCell ref="B36:D36"/>
    <mergeCell ref="B37:D37"/>
    <mergeCell ref="B31:L31"/>
    <mergeCell ref="M31:N31"/>
    <mergeCell ref="O31:P31"/>
    <mergeCell ref="Q31:R31"/>
    <mergeCell ref="B38:D38"/>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1"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118</v>
      </c>
      <c r="D4" s="134" t="s">
        <v>2448</v>
      </c>
      <c r="E4" s="134"/>
      <c r="F4" s="134"/>
      <c r="G4" s="134"/>
      <c r="H4" s="135"/>
      <c r="I4" s="16"/>
      <c r="J4" s="136" t="s">
        <v>6</v>
      </c>
      <c r="K4" s="134"/>
      <c r="L4" s="15" t="s">
        <v>212</v>
      </c>
      <c r="M4" s="137" t="s">
        <v>211</v>
      </c>
      <c r="N4" s="137"/>
      <c r="O4" s="137"/>
      <c r="P4" s="137"/>
      <c r="Q4" s="138"/>
      <c r="R4" s="17"/>
      <c r="S4" s="139" t="s">
        <v>2099</v>
      </c>
      <c r="T4" s="140"/>
      <c r="U4" s="140"/>
      <c r="V4" s="141" t="s">
        <v>1480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1473</v>
      </c>
      <c r="D6" s="143" t="s">
        <v>1479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1478</v>
      </c>
      <c r="K8" s="24" t="s">
        <v>1477</v>
      </c>
      <c r="L8" s="24" t="s">
        <v>1478</v>
      </c>
      <c r="M8" s="24" t="s">
        <v>1477</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1476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1475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1474</v>
      </c>
      <c r="C21" s="169"/>
      <c r="D21" s="169"/>
      <c r="E21" s="169"/>
      <c r="F21" s="169"/>
      <c r="G21" s="169"/>
      <c r="H21" s="169"/>
      <c r="I21" s="169"/>
      <c r="J21" s="169"/>
      <c r="K21" s="169"/>
      <c r="L21" s="169"/>
      <c r="M21" s="170" t="s">
        <v>1473</v>
      </c>
      <c r="N21" s="170"/>
      <c r="O21" s="170" t="s">
        <v>48</v>
      </c>
      <c r="P21" s="170"/>
      <c r="Q21" s="171" t="s">
        <v>49</v>
      </c>
      <c r="R21" s="171"/>
      <c r="S21" s="33" t="s">
        <v>409</v>
      </c>
      <c r="T21" s="33" t="s">
        <v>409</v>
      </c>
      <c r="U21" s="33" t="s">
        <v>50</v>
      </c>
      <c r="V21" s="33">
        <f>+IF(ISERR(U21/T21*100),"N/A",ROUND(U21/T21*100,2))</f>
        <v>111.11</v>
      </c>
      <c r="W21" s="34">
        <f>+IF(ISERR(U21/S21*100),"N/A",ROUND(U21/S21*100,2))</f>
        <v>111.11</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1471</v>
      </c>
      <c r="F25" s="40"/>
      <c r="G25" s="40"/>
      <c r="H25" s="41"/>
      <c r="I25" s="41"/>
      <c r="J25" s="41"/>
      <c r="K25" s="41"/>
      <c r="L25" s="41"/>
      <c r="M25" s="41"/>
      <c r="N25" s="41"/>
      <c r="O25" s="41"/>
      <c r="P25" s="42"/>
      <c r="Q25" s="42"/>
      <c r="R25" s="43" t="s">
        <v>1472</v>
      </c>
      <c r="S25" s="44" t="s">
        <v>10</v>
      </c>
      <c r="T25" s="42"/>
      <c r="U25" s="44" t="s">
        <v>1468</v>
      </c>
      <c r="V25" s="42"/>
      <c r="W25" s="45">
        <f>+IF(ISERR(U25/R25*100),"N/A",ROUND(U25/R25*100,2))</f>
        <v>65.53</v>
      </c>
    </row>
    <row r="26" spans="2:27" ht="26.25" customHeight="1" thickBot="1" x14ac:dyDescent="0.25">
      <c r="B26" s="189" t="s">
        <v>73</v>
      </c>
      <c r="C26" s="190"/>
      <c r="D26" s="190"/>
      <c r="E26" s="46" t="s">
        <v>1471</v>
      </c>
      <c r="F26" s="46"/>
      <c r="G26" s="46"/>
      <c r="H26" s="47"/>
      <c r="I26" s="47"/>
      <c r="J26" s="47"/>
      <c r="K26" s="47"/>
      <c r="L26" s="47"/>
      <c r="M26" s="47"/>
      <c r="N26" s="47"/>
      <c r="O26" s="47"/>
      <c r="P26" s="48"/>
      <c r="Q26" s="48"/>
      <c r="R26" s="49" t="s">
        <v>1470</v>
      </c>
      <c r="S26" s="50" t="s">
        <v>1469</v>
      </c>
      <c r="T26" s="50">
        <f>+IF(ISERR(S26/R26*100),"N/A",ROUND(S26/R26*100,2))</f>
        <v>79.27</v>
      </c>
      <c r="U26" s="50" t="s">
        <v>1468</v>
      </c>
      <c r="V26" s="50">
        <f>+IF(ISERR(U26/S26*100),"N/A",ROUND(U26/S26*100,2))</f>
        <v>66.540000000000006</v>
      </c>
      <c r="W26" s="51">
        <f>+IF(ISERR(U26/R26*100),"N/A",ROUND(U26/R26*100,2))</f>
        <v>52.74</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2205</v>
      </c>
      <c r="C28" s="173"/>
      <c r="D28" s="173"/>
      <c r="E28" s="173"/>
      <c r="F28" s="173"/>
      <c r="G28" s="173"/>
      <c r="H28" s="173"/>
      <c r="I28" s="173"/>
      <c r="J28" s="173"/>
      <c r="K28" s="173"/>
      <c r="L28" s="173"/>
      <c r="M28" s="173"/>
      <c r="N28" s="173"/>
      <c r="O28" s="173"/>
      <c r="P28" s="173"/>
      <c r="Q28" s="173"/>
      <c r="R28" s="173"/>
      <c r="S28" s="173"/>
      <c r="T28" s="173"/>
      <c r="U28" s="173"/>
      <c r="V28" s="173"/>
      <c r="W28" s="174"/>
    </row>
    <row r="29" spans="2:27" ht="4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2206</v>
      </c>
      <c r="C30" s="173"/>
      <c r="D30" s="173"/>
      <c r="E30" s="173"/>
      <c r="F30" s="173"/>
      <c r="G30" s="173"/>
      <c r="H30" s="173"/>
      <c r="I30" s="173"/>
      <c r="J30" s="173"/>
      <c r="K30" s="173"/>
      <c r="L30" s="173"/>
      <c r="M30" s="173"/>
      <c r="N30" s="173"/>
      <c r="O30" s="173"/>
      <c r="P30" s="173"/>
      <c r="Q30" s="173"/>
      <c r="R30" s="173"/>
      <c r="S30" s="173"/>
      <c r="T30" s="173"/>
      <c r="U30" s="173"/>
      <c r="V30" s="173"/>
      <c r="W30" s="174"/>
    </row>
    <row r="31" spans="2:27" ht="34.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2207</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1498</v>
      </c>
      <c r="D4" s="134" t="s">
        <v>1497</v>
      </c>
      <c r="E4" s="134"/>
      <c r="F4" s="134"/>
      <c r="G4" s="134"/>
      <c r="H4" s="135"/>
      <c r="I4" s="16"/>
      <c r="J4" s="136" t="s">
        <v>6</v>
      </c>
      <c r="K4" s="134"/>
      <c r="L4" s="15" t="s">
        <v>1496</v>
      </c>
      <c r="M4" s="137" t="s">
        <v>1495</v>
      </c>
      <c r="N4" s="137"/>
      <c r="O4" s="137"/>
      <c r="P4" s="137"/>
      <c r="Q4" s="138"/>
      <c r="R4" s="17"/>
      <c r="S4" s="139" t="s">
        <v>2099</v>
      </c>
      <c r="T4" s="140"/>
      <c r="U4" s="140"/>
      <c r="V4" s="141" t="s">
        <v>1483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1485</v>
      </c>
      <c r="D6" s="143" t="s">
        <v>1494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354</v>
      </c>
      <c r="K8" s="24" t="s">
        <v>1493</v>
      </c>
      <c r="L8" s="24" t="s">
        <v>1492</v>
      </c>
      <c r="M8" s="24" t="s">
        <v>1491</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1490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1489</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1488</v>
      </c>
      <c r="C21" s="169"/>
      <c r="D21" s="169"/>
      <c r="E21" s="169"/>
      <c r="F21" s="169"/>
      <c r="G21" s="169"/>
      <c r="H21" s="169"/>
      <c r="I21" s="169"/>
      <c r="J21" s="169"/>
      <c r="K21" s="169"/>
      <c r="L21" s="169"/>
      <c r="M21" s="170" t="s">
        <v>1485</v>
      </c>
      <c r="N21" s="170"/>
      <c r="O21" s="170" t="s">
        <v>48</v>
      </c>
      <c r="P21" s="170"/>
      <c r="Q21" s="171" t="s">
        <v>49</v>
      </c>
      <c r="R21" s="171"/>
      <c r="S21" s="33" t="s">
        <v>268</v>
      </c>
      <c r="T21" s="33" t="s">
        <v>268</v>
      </c>
      <c r="U21" s="33" t="s">
        <v>173</v>
      </c>
      <c r="V21" s="33">
        <f>+IF(ISERR(U21/T21*100),"N/A",ROUND(U21/T21*100,2))</f>
        <v>40</v>
      </c>
      <c r="W21" s="34">
        <f>+IF(ISERR(U21/S21*100),"N/A",ROUND(U21/S21*100,2))</f>
        <v>40</v>
      </c>
    </row>
    <row r="22" spans="2:27" ht="56.25" customHeight="1" x14ac:dyDescent="0.2">
      <c r="B22" s="168" t="s">
        <v>1487</v>
      </c>
      <c r="C22" s="169"/>
      <c r="D22" s="169"/>
      <c r="E22" s="169"/>
      <c r="F22" s="169"/>
      <c r="G22" s="169"/>
      <c r="H22" s="169"/>
      <c r="I22" s="169"/>
      <c r="J22" s="169"/>
      <c r="K22" s="169"/>
      <c r="L22" s="169"/>
      <c r="M22" s="170" t="s">
        <v>1485</v>
      </c>
      <c r="N22" s="170"/>
      <c r="O22" s="170" t="s">
        <v>48</v>
      </c>
      <c r="P22" s="170"/>
      <c r="Q22" s="171" t="s">
        <v>49</v>
      </c>
      <c r="R22" s="171"/>
      <c r="S22" s="33" t="s">
        <v>571</v>
      </c>
      <c r="T22" s="33" t="s">
        <v>571</v>
      </c>
      <c r="U22" s="33" t="s">
        <v>90</v>
      </c>
      <c r="V22" s="33">
        <f>+IF(ISERR(U22/T22*100),"N/A",ROUND(U22/T22*100,2))</f>
        <v>0</v>
      </c>
      <c r="W22" s="34">
        <f>+IF(ISERR(U22/S22*100),"N/A",ROUND(U22/S22*100,2))</f>
        <v>0</v>
      </c>
    </row>
    <row r="23" spans="2:27" ht="56.25" customHeight="1" thickBot="1" x14ac:dyDescent="0.25">
      <c r="B23" s="168" t="s">
        <v>1486</v>
      </c>
      <c r="C23" s="169"/>
      <c r="D23" s="169"/>
      <c r="E23" s="169"/>
      <c r="F23" s="169"/>
      <c r="G23" s="169"/>
      <c r="H23" s="169"/>
      <c r="I23" s="169"/>
      <c r="J23" s="169"/>
      <c r="K23" s="169"/>
      <c r="L23" s="169"/>
      <c r="M23" s="170" t="s">
        <v>1485</v>
      </c>
      <c r="N23" s="170"/>
      <c r="O23" s="170" t="s">
        <v>48</v>
      </c>
      <c r="P23" s="170"/>
      <c r="Q23" s="171" t="s">
        <v>49</v>
      </c>
      <c r="R23" s="171"/>
      <c r="S23" s="33" t="s">
        <v>597</v>
      </c>
      <c r="T23" s="33" t="s">
        <v>90</v>
      </c>
      <c r="U23" s="33" t="s">
        <v>206</v>
      </c>
      <c r="V23" s="33" t="str">
        <f>+IF(ISERR(U23/T23*100),"N/A",ROUND(U23/T23*100,2))</f>
        <v>N/A</v>
      </c>
      <c r="W23" s="34">
        <f>+IF(ISERR(U23/S23*100),"N/A",ROUND(U23/S23*100,2))</f>
        <v>200</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1484</v>
      </c>
      <c r="F27" s="40"/>
      <c r="G27" s="40"/>
      <c r="H27" s="41"/>
      <c r="I27" s="41"/>
      <c r="J27" s="41"/>
      <c r="K27" s="41"/>
      <c r="L27" s="41"/>
      <c r="M27" s="41"/>
      <c r="N27" s="41"/>
      <c r="O27" s="41"/>
      <c r="P27" s="42"/>
      <c r="Q27" s="42"/>
      <c r="R27" s="43" t="s">
        <v>1483</v>
      </c>
      <c r="S27" s="44" t="s">
        <v>10</v>
      </c>
      <c r="T27" s="42"/>
      <c r="U27" s="44" t="s">
        <v>1481</v>
      </c>
      <c r="V27" s="42"/>
      <c r="W27" s="45">
        <f>+IF(ISERR(U27/R27*100),"N/A",ROUND(U27/R27*100,2))</f>
        <v>12</v>
      </c>
    </row>
    <row r="28" spans="2:27" ht="26.25" customHeight="1" thickBot="1" x14ac:dyDescent="0.25">
      <c r="B28" s="189" t="s">
        <v>73</v>
      </c>
      <c r="C28" s="190"/>
      <c r="D28" s="190"/>
      <c r="E28" s="46" t="s">
        <v>1484</v>
      </c>
      <c r="F28" s="46"/>
      <c r="G28" s="46"/>
      <c r="H28" s="47"/>
      <c r="I28" s="47"/>
      <c r="J28" s="47"/>
      <c r="K28" s="47"/>
      <c r="L28" s="47"/>
      <c r="M28" s="47"/>
      <c r="N28" s="47"/>
      <c r="O28" s="47"/>
      <c r="P28" s="48"/>
      <c r="Q28" s="48"/>
      <c r="R28" s="49" t="s">
        <v>1483</v>
      </c>
      <c r="S28" s="50" t="s">
        <v>1482</v>
      </c>
      <c r="T28" s="50">
        <f>+IF(ISERR(S28/R28*100),"N/A",ROUND(S28/R28*100,2))</f>
        <v>66</v>
      </c>
      <c r="U28" s="50" t="s">
        <v>1481</v>
      </c>
      <c r="V28" s="50">
        <f>+IF(ISERR(U28/S28*100),"N/A",ROUND(U28/S28*100,2))</f>
        <v>18.18</v>
      </c>
      <c r="W28" s="51">
        <f>+IF(ISERR(U28/R28*100),"N/A",ROUND(U28/R28*100,2))</f>
        <v>12</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2202</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41.7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2203</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0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2204</v>
      </c>
      <c r="C34" s="173"/>
      <c r="D34" s="173"/>
      <c r="E34" s="173"/>
      <c r="F34" s="173"/>
      <c r="G34" s="173"/>
      <c r="H34" s="173"/>
      <c r="I34" s="173"/>
      <c r="J34" s="173"/>
      <c r="K34" s="173"/>
      <c r="L34" s="173"/>
      <c r="M34" s="173"/>
      <c r="N34" s="173"/>
      <c r="O34" s="173"/>
      <c r="P34" s="173"/>
      <c r="Q34" s="173"/>
      <c r="R34" s="173"/>
      <c r="S34" s="173"/>
      <c r="T34" s="173"/>
      <c r="U34" s="173"/>
      <c r="V34" s="173"/>
      <c r="W34" s="174"/>
    </row>
    <row r="35" spans="2:23" ht="15.75"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1498</v>
      </c>
      <c r="D4" s="134" t="s">
        <v>1497</v>
      </c>
      <c r="E4" s="134"/>
      <c r="F4" s="134"/>
      <c r="G4" s="134"/>
      <c r="H4" s="135"/>
      <c r="I4" s="16"/>
      <c r="J4" s="136" t="s">
        <v>6</v>
      </c>
      <c r="K4" s="134"/>
      <c r="L4" s="15" t="s">
        <v>1506</v>
      </c>
      <c r="M4" s="137" t="s">
        <v>1505</v>
      </c>
      <c r="N4" s="137"/>
      <c r="O4" s="137"/>
      <c r="P4" s="137"/>
      <c r="Q4" s="138"/>
      <c r="R4" s="17"/>
      <c r="S4" s="139" t="s">
        <v>2099</v>
      </c>
      <c r="T4" s="140"/>
      <c r="U4" s="140"/>
      <c r="V4" s="141" t="s">
        <v>1445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575</v>
      </c>
      <c r="D6" s="143" t="s">
        <v>1504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1503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1502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1501</v>
      </c>
      <c r="C21" s="169"/>
      <c r="D21" s="169"/>
      <c r="E21" s="169"/>
      <c r="F21" s="169"/>
      <c r="G21" s="169"/>
      <c r="H21" s="169"/>
      <c r="I21" s="169"/>
      <c r="J21" s="169"/>
      <c r="K21" s="169"/>
      <c r="L21" s="169"/>
      <c r="M21" s="170" t="s">
        <v>575</v>
      </c>
      <c r="N21" s="170"/>
      <c r="O21" s="170" t="s">
        <v>48</v>
      </c>
      <c r="P21" s="170"/>
      <c r="Q21" s="171" t="s">
        <v>49</v>
      </c>
      <c r="R21" s="171"/>
      <c r="S21" s="33" t="s">
        <v>206</v>
      </c>
      <c r="T21" s="33" t="s">
        <v>1499</v>
      </c>
      <c r="U21" s="33" t="s">
        <v>90</v>
      </c>
      <c r="V21" s="33">
        <f>+IF(ISERR(U21/T21*100),"N/A",ROUND(U21/T21*100,2))</f>
        <v>0</v>
      </c>
      <c r="W21" s="34">
        <f>+IF(ISERR(U21/S21*100),"N/A",ROUND(U21/S21*100,2))</f>
        <v>0</v>
      </c>
    </row>
    <row r="22" spans="2:27" ht="56.25" customHeight="1" thickBot="1" x14ac:dyDescent="0.25">
      <c r="B22" s="168" t="s">
        <v>1500</v>
      </c>
      <c r="C22" s="169"/>
      <c r="D22" s="169"/>
      <c r="E22" s="169"/>
      <c r="F22" s="169"/>
      <c r="G22" s="169"/>
      <c r="H22" s="169"/>
      <c r="I22" s="169"/>
      <c r="J22" s="169"/>
      <c r="K22" s="169"/>
      <c r="L22" s="169"/>
      <c r="M22" s="170" t="s">
        <v>575</v>
      </c>
      <c r="N22" s="170"/>
      <c r="O22" s="170" t="s">
        <v>48</v>
      </c>
      <c r="P22" s="170"/>
      <c r="Q22" s="171" t="s">
        <v>49</v>
      </c>
      <c r="R22" s="171"/>
      <c r="S22" s="33" t="s">
        <v>206</v>
      </c>
      <c r="T22" s="33" t="s">
        <v>1499</v>
      </c>
      <c r="U22" s="33" t="s">
        <v>90</v>
      </c>
      <c r="V22" s="33">
        <f>+IF(ISERR(U22/T22*100),"N/A",ROUND(U22/T22*100,2))</f>
        <v>0</v>
      </c>
      <c r="W22" s="34">
        <f>+IF(ISERR(U22/S22*100),"N/A",ROUND(U22/S22*100,2))</f>
        <v>0</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544</v>
      </c>
      <c r="F26" s="40"/>
      <c r="G26" s="40"/>
      <c r="H26" s="41"/>
      <c r="I26" s="41"/>
      <c r="J26" s="41"/>
      <c r="K26" s="41"/>
      <c r="L26" s="41"/>
      <c r="M26" s="41"/>
      <c r="N26" s="41"/>
      <c r="O26" s="41"/>
      <c r="P26" s="42"/>
      <c r="Q26" s="42"/>
      <c r="R26" s="43" t="s">
        <v>1445</v>
      </c>
      <c r="S26" s="44" t="s">
        <v>10</v>
      </c>
      <c r="T26" s="42"/>
      <c r="U26" s="44" t="s">
        <v>1446</v>
      </c>
      <c r="V26" s="42"/>
      <c r="W26" s="45">
        <f>+IF(ISERR(U26/R26*100),"N/A",ROUND(U26/R26*100,2))</f>
        <v>40</v>
      </c>
    </row>
    <row r="27" spans="2:27" ht="26.25" customHeight="1" thickBot="1" x14ac:dyDescent="0.25">
      <c r="B27" s="189" t="s">
        <v>73</v>
      </c>
      <c r="C27" s="190"/>
      <c r="D27" s="190"/>
      <c r="E27" s="46" t="s">
        <v>544</v>
      </c>
      <c r="F27" s="46"/>
      <c r="G27" s="46"/>
      <c r="H27" s="47"/>
      <c r="I27" s="47"/>
      <c r="J27" s="47"/>
      <c r="K27" s="47"/>
      <c r="L27" s="47"/>
      <c r="M27" s="47"/>
      <c r="N27" s="47"/>
      <c r="O27" s="47"/>
      <c r="P27" s="48"/>
      <c r="Q27" s="48"/>
      <c r="R27" s="49" t="s">
        <v>1445</v>
      </c>
      <c r="S27" s="50" t="s">
        <v>1446</v>
      </c>
      <c r="T27" s="50">
        <f>+IF(ISERR(S27/R27*100),"N/A",ROUND(S27/R27*100,2))</f>
        <v>40</v>
      </c>
      <c r="U27" s="50" t="s">
        <v>1446</v>
      </c>
      <c r="V27" s="50">
        <f>+IF(ISERR(U27/S27*100),"N/A",ROUND(U27/S27*100,2))</f>
        <v>100</v>
      </c>
      <c r="W27" s="51">
        <f>+IF(ISERR(U27/R27*100),"N/A",ROUND(U27/R27*100,2))</f>
        <v>40</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2199</v>
      </c>
      <c r="C29" s="173"/>
      <c r="D29" s="173"/>
      <c r="E29" s="173"/>
      <c r="F29" s="173"/>
      <c r="G29" s="173"/>
      <c r="H29" s="173"/>
      <c r="I29" s="173"/>
      <c r="J29" s="173"/>
      <c r="K29" s="173"/>
      <c r="L29" s="173"/>
      <c r="M29" s="173"/>
      <c r="N29" s="173"/>
      <c r="O29" s="173"/>
      <c r="P29" s="173"/>
      <c r="Q29" s="173"/>
      <c r="R29" s="173"/>
      <c r="S29" s="173"/>
      <c r="T29" s="173"/>
      <c r="U29" s="173"/>
      <c r="V29" s="173"/>
      <c r="W29" s="174"/>
    </row>
    <row r="30" spans="2:27" ht="1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2200</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2201</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75"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3" width="10" style="8"/>
    <col min="24" max="24" width="10" style="201"/>
    <col min="25" max="25" width="12.875" style="201" customWidth="1"/>
    <col min="26" max="28" width="10" style="201"/>
    <col min="29" max="29" width="10.5" style="201" bestFit="1" customWidth="1"/>
    <col min="30" max="16384" width="10" style="201"/>
  </cols>
  <sheetData>
    <row r="1" spans="1:29" s="204"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U1" s="3"/>
      <c r="V1" s="4"/>
      <c r="W1" s="5"/>
      <c r="X1" s="207"/>
      <c r="Y1" s="206"/>
      <c r="AC1" s="205"/>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1498</v>
      </c>
      <c r="D4" s="134" t="s">
        <v>1497</v>
      </c>
      <c r="E4" s="134"/>
      <c r="F4" s="134"/>
      <c r="G4" s="134"/>
      <c r="H4" s="135"/>
      <c r="I4" s="16"/>
      <c r="J4" s="136" t="s">
        <v>6</v>
      </c>
      <c r="K4" s="134"/>
      <c r="L4" s="15" t="s">
        <v>212</v>
      </c>
      <c r="M4" s="137" t="s">
        <v>2432</v>
      </c>
      <c r="N4" s="137"/>
      <c r="O4" s="137"/>
      <c r="P4" s="137"/>
      <c r="Q4" s="138"/>
      <c r="R4" s="17"/>
      <c r="S4" s="139" t="s">
        <v>2099</v>
      </c>
      <c r="T4" s="140"/>
      <c r="U4" s="140"/>
      <c r="V4" s="141">
        <v>5.0999999999999996</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48.75" customHeight="1" thickBot="1" x14ac:dyDescent="0.25">
      <c r="B6" s="18" t="s">
        <v>11</v>
      </c>
      <c r="C6" s="19">
        <v>410</v>
      </c>
      <c r="D6" s="143" t="s">
        <v>2431</v>
      </c>
      <c r="E6" s="143"/>
      <c r="F6" s="143"/>
      <c r="G6" s="143"/>
      <c r="H6" s="143"/>
      <c r="I6" s="56"/>
      <c r="J6" s="144" t="s">
        <v>14</v>
      </c>
      <c r="K6" s="144"/>
      <c r="L6" s="144" t="s">
        <v>15</v>
      </c>
      <c r="M6" s="144"/>
      <c r="N6" s="132" t="s">
        <v>10</v>
      </c>
      <c r="O6" s="132"/>
      <c r="P6" s="132"/>
      <c r="Q6" s="132"/>
      <c r="R6" s="132"/>
      <c r="S6" s="132"/>
      <c r="T6" s="132"/>
      <c r="U6" s="132"/>
      <c r="V6" s="132"/>
      <c r="W6" s="132"/>
    </row>
    <row r="7" spans="1:29" ht="30" customHeight="1" thickBot="1" x14ac:dyDescent="0.25">
      <c r="B7" s="21"/>
      <c r="C7" s="19">
        <v>413</v>
      </c>
      <c r="D7" s="131" t="s">
        <v>2430</v>
      </c>
      <c r="E7" s="131"/>
      <c r="F7" s="131"/>
      <c r="G7" s="131"/>
      <c r="H7" s="131"/>
      <c r="I7" s="56"/>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56"/>
      <c r="J8" s="24"/>
      <c r="K8" s="24"/>
      <c r="L8" s="24"/>
      <c r="M8" s="24"/>
      <c r="N8" s="23"/>
      <c r="O8" s="56"/>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56"/>
      <c r="S14" s="30" t="s">
        <v>29</v>
      </c>
      <c r="T14" s="148" t="s">
        <v>2429</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56"/>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203" t="s">
        <v>10</v>
      </c>
      <c r="AA20" s="203" t="s">
        <v>46</v>
      </c>
    </row>
    <row r="21" spans="2:27" ht="56.25" customHeight="1" x14ac:dyDescent="0.2">
      <c r="B21" s="168" t="s">
        <v>2428</v>
      </c>
      <c r="C21" s="169"/>
      <c r="D21" s="169"/>
      <c r="E21" s="169"/>
      <c r="F21" s="169"/>
      <c r="G21" s="169"/>
      <c r="H21" s="169"/>
      <c r="I21" s="169"/>
      <c r="J21" s="169"/>
      <c r="K21" s="169"/>
      <c r="L21" s="169"/>
      <c r="M21" s="170">
        <v>410</v>
      </c>
      <c r="N21" s="170"/>
      <c r="O21" s="170"/>
      <c r="P21" s="170"/>
      <c r="Q21" s="171"/>
      <c r="R21" s="171"/>
      <c r="S21" s="33"/>
      <c r="T21" s="33"/>
      <c r="U21" s="33"/>
      <c r="V21" s="33"/>
      <c r="W21" s="34"/>
    </row>
    <row r="22" spans="2:27" ht="56.25" customHeight="1" x14ac:dyDescent="0.2">
      <c r="B22" s="168" t="s">
        <v>2427</v>
      </c>
      <c r="C22" s="169"/>
      <c r="D22" s="169"/>
      <c r="E22" s="169"/>
      <c r="F22" s="169"/>
      <c r="G22" s="169"/>
      <c r="H22" s="169"/>
      <c r="I22" s="169"/>
      <c r="J22" s="169"/>
      <c r="K22" s="169"/>
      <c r="L22" s="169"/>
      <c r="M22" s="170">
        <v>413</v>
      </c>
      <c r="N22" s="170"/>
      <c r="O22" s="170"/>
      <c r="P22" s="170"/>
      <c r="Q22" s="171"/>
      <c r="R22" s="171"/>
      <c r="S22" s="33"/>
      <c r="T22" s="33"/>
      <c r="U22" s="33"/>
      <c r="V22" s="33"/>
      <c r="W22" s="34"/>
    </row>
    <row r="23" spans="2:27" ht="56.25" customHeight="1" x14ac:dyDescent="0.2">
      <c r="B23" s="168" t="s">
        <v>2426</v>
      </c>
      <c r="C23" s="169"/>
      <c r="D23" s="169"/>
      <c r="E23" s="169"/>
      <c r="F23" s="169"/>
      <c r="G23" s="169"/>
      <c r="H23" s="169"/>
      <c r="I23" s="169"/>
      <c r="J23" s="169"/>
      <c r="K23" s="169"/>
      <c r="L23" s="169"/>
      <c r="M23" s="170">
        <v>413</v>
      </c>
      <c r="N23" s="170"/>
      <c r="O23" s="170"/>
      <c r="P23" s="170"/>
      <c r="Q23" s="171"/>
      <c r="R23" s="171"/>
      <c r="S23" s="33"/>
      <c r="T23" s="33"/>
      <c r="U23" s="33"/>
      <c r="V23" s="33"/>
      <c r="W23" s="34"/>
    </row>
    <row r="24" spans="2:27" ht="56.25" customHeight="1" x14ac:dyDescent="0.2">
      <c r="B24" s="168" t="s">
        <v>2425</v>
      </c>
      <c r="C24" s="169"/>
      <c r="D24" s="169"/>
      <c r="E24" s="169"/>
      <c r="F24" s="169"/>
      <c r="G24" s="169"/>
      <c r="H24" s="169"/>
      <c r="I24" s="169"/>
      <c r="J24" s="169"/>
      <c r="K24" s="169"/>
      <c r="L24" s="169"/>
      <c r="M24" s="170">
        <v>413</v>
      </c>
      <c r="N24" s="170"/>
      <c r="O24" s="170"/>
      <c r="P24" s="170"/>
      <c r="Q24" s="171"/>
      <c r="R24" s="171"/>
      <c r="S24" s="33"/>
      <c r="T24" s="33"/>
      <c r="U24" s="33"/>
      <c r="V24" s="33"/>
      <c r="W24" s="34"/>
    </row>
    <row r="25" spans="2:27" ht="56.25" customHeight="1" x14ac:dyDescent="0.2">
      <c r="B25" s="168" t="s">
        <v>2424</v>
      </c>
      <c r="C25" s="169"/>
      <c r="D25" s="169"/>
      <c r="E25" s="169"/>
      <c r="F25" s="169"/>
      <c r="G25" s="169"/>
      <c r="H25" s="169"/>
      <c r="I25" s="169"/>
      <c r="J25" s="169"/>
      <c r="K25" s="169"/>
      <c r="L25" s="169"/>
      <c r="M25" s="170">
        <v>413</v>
      </c>
      <c r="N25" s="170"/>
      <c r="O25" s="170"/>
      <c r="P25" s="170"/>
      <c r="Q25" s="171"/>
      <c r="R25" s="171"/>
      <c r="S25" s="33"/>
      <c r="T25" s="33"/>
      <c r="U25" s="33"/>
      <c r="V25" s="33"/>
      <c r="W25" s="34"/>
    </row>
    <row r="26" spans="2:27" ht="56.25" customHeight="1" x14ac:dyDescent="0.2">
      <c r="B26" s="168" t="s">
        <v>2423</v>
      </c>
      <c r="C26" s="169"/>
      <c r="D26" s="169"/>
      <c r="E26" s="169"/>
      <c r="F26" s="169"/>
      <c r="G26" s="169"/>
      <c r="H26" s="169"/>
      <c r="I26" s="169"/>
      <c r="J26" s="169"/>
      <c r="K26" s="169"/>
      <c r="L26" s="169"/>
      <c r="M26" s="170">
        <v>413</v>
      </c>
      <c r="N26" s="170"/>
      <c r="O26" s="170"/>
      <c r="P26" s="170"/>
      <c r="Q26" s="171"/>
      <c r="R26" s="171"/>
      <c r="S26" s="33"/>
      <c r="T26" s="33"/>
      <c r="U26" s="33"/>
      <c r="V26" s="33"/>
      <c r="W26" s="34"/>
    </row>
    <row r="27" spans="2:27" ht="56.25" customHeight="1" thickBot="1" x14ac:dyDescent="0.25">
      <c r="B27" s="168" t="s">
        <v>2422</v>
      </c>
      <c r="C27" s="169"/>
      <c r="D27" s="169"/>
      <c r="E27" s="169"/>
      <c r="F27" s="169"/>
      <c r="G27" s="169"/>
      <c r="H27" s="169"/>
      <c r="I27" s="169"/>
      <c r="J27" s="169"/>
      <c r="K27" s="169"/>
      <c r="L27" s="169"/>
      <c r="M27" s="170">
        <v>413</v>
      </c>
      <c r="N27" s="170"/>
      <c r="O27" s="170"/>
      <c r="P27" s="170"/>
      <c r="Q27" s="171"/>
      <c r="R27" s="171"/>
      <c r="S27" s="33"/>
      <c r="T27" s="33"/>
      <c r="U27" s="33"/>
      <c r="V27" s="33"/>
      <c r="W27" s="34"/>
    </row>
    <row r="28" spans="2:27" ht="21.75" customHeight="1" thickTop="1" thickBot="1" x14ac:dyDescent="0.25">
      <c r="B28" s="9" t="s">
        <v>63</v>
      </c>
      <c r="C28" s="10"/>
      <c r="D28" s="10"/>
      <c r="E28" s="10"/>
      <c r="F28" s="10"/>
      <c r="G28" s="10"/>
      <c r="H28" s="11"/>
      <c r="I28" s="11"/>
      <c r="J28" s="11"/>
      <c r="K28" s="11"/>
      <c r="L28" s="11"/>
      <c r="M28" s="11"/>
      <c r="N28" s="11"/>
      <c r="O28" s="11"/>
      <c r="P28" s="11"/>
      <c r="Q28" s="11"/>
      <c r="R28" s="11"/>
      <c r="S28" s="11"/>
      <c r="T28" s="11"/>
      <c r="U28" s="11"/>
      <c r="V28" s="11"/>
      <c r="W28" s="12"/>
      <c r="X28" s="202"/>
    </row>
    <row r="29" spans="2:27" ht="29.25" customHeight="1" thickTop="1" thickBot="1" x14ac:dyDescent="0.25">
      <c r="B29" s="181" t="s">
        <v>2421</v>
      </c>
      <c r="C29" s="182"/>
      <c r="D29" s="182"/>
      <c r="E29" s="182"/>
      <c r="F29" s="182"/>
      <c r="G29" s="182"/>
      <c r="H29" s="182"/>
      <c r="I29" s="182"/>
      <c r="J29" s="182"/>
      <c r="K29" s="182"/>
      <c r="L29" s="182"/>
      <c r="M29" s="182"/>
      <c r="N29" s="182"/>
      <c r="O29" s="182"/>
      <c r="P29" s="182"/>
      <c r="Q29" s="183"/>
      <c r="R29" s="36" t="s">
        <v>41</v>
      </c>
      <c r="S29" s="155" t="s">
        <v>42</v>
      </c>
      <c r="T29" s="155"/>
      <c r="U29" s="52" t="s">
        <v>64</v>
      </c>
      <c r="V29" s="154" t="s">
        <v>65</v>
      </c>
      <c r="W29" s="156"/>
    </row>
    <row r="30" spans="2:27" ht="30.75" customHeight="1" thickBot="1" x14ac:dyDescent="0.25">
      <c r="B30" s="184"/>
      <c r="C30" s="185"/>
      <c r="D30" s="185"/>
      <c r="E30" s="185"/>
      <c r="F30" s="185"/>
      <c r="G30" s="185"/>
      <c r="H30" s="185"/>
      <c r="I30" s="185"/>
      <c r="J30" s="185"/>
      <c r="K30" s="185"/>
      <c r="L30" s="185"/>
      <c r="M30" s="185"/>
      <c r="N30" s="185"/>
      <c r="O30" s="185"/>
      <c r="P30" s="185"/>
      <c r="Q30" s="186"/>
      <c r="R30" s="55" t="s">
        <v>66</v>
      </c>
      <c r="S30" s="55" t="s">
        <v>66</v>
      </c>
      <c r="T30" s="55" t="s">
        <v>48</v>
      </c>
      <c r="U30" s="55" t="s">
        <v>66</v>
      </c>
      <c r="V30" s="55" t="s">
        <v>67</v>
      </c>
      <c r="W30" s="39" t="s">
        <v>68</v>
      </c>
      <c r="Y30" s="202"/>
    </row>
    <row r="31" spans="2:27" ht="23.25" customHeight="1" thickBot="1" x14ac:dyDescent="0.25">
      <c r="B31" s="187" t="s">
        <v>69</v>
      </c>
      <c r="C31" s="188"/>
      <c r="D31" s="188"/>
      <c r="E31" s="53" t="s">
        <v>1227</v>
      </c>
      <c r="F31" s="53"/>
      <c r="G31" s="53"/>
      <c r="H31" s="41"/>
      <c r="I31" s="41"/>
      <c r="J31" s="41"/>
      <c r="K31" s="41"/>
      <c r="L31" s="41"/>
      <c r="M31" s="41"/>
      <c r="N31" s="41"/>
      <c r="O31" s="41"/>
      <c r="P31" s="42"/>
      <c r="Q31" s="42"/>
      <c r="R31" s="43">
        <v>0.02</v>
      </c>
      <c r="S31" s="44" t="s">
        <v>10</v>
      </c>
      <c r="T31" s="42"/>
      <c r="U31" s="44" t="s">
        <v>90</v>
      </c>
      <c r="V31" s="42"/>
      <c r="W31" s="45">
        <f>+IF(ISERR(U31/R31*100),"N/A",ROUND(U31/R31*100,2))</f>
        <v>0</v>
      </c>
    </row>
    <row r="32" spans="2:27" ht="26.25" customHeight="1" x14ac:dyDescent="0.2">
      <c r="B32" s="189" t="s">
        <v>73</v>
      </c>
      <c r="C32" s="190"/>
      <c r="D32" s="190"/>
      <c r="E32" s="54" t="s">
        <v>1227</v>
      </c>
      <c r="F32" s="54"/>
      <c r="G32" s="54"/>
      <c r="H32" s="47"/>
      <c r="I32" s="47"/>
      <c r="J32" s="47"/>
      <c r="K32" s="47"/>
      <c r="L32" s="47"/>
      <c r="M32" s="47"/>
      <c r="N32" s="47"/>
      <c r="O32" s="47"/>
      <c r="P32" s="48"/>
      <c r="Q32" s="48"/>
      <c r="R32" s="49">
        <v>0.02</v>
      </c>
      <c r="S32" s="50" t="s">
        <v>90</v>
      </c>
      <c r="T32" s="50">
        <f>+IF(ISERR(S32/R32*100),"N/A",ROUND(S32/R32*100,2))</f>
        <v>0</v>
      </c>
      <c r="U32" s="50" t="s">
        <v>90</v>
      </c>
      <c r="V32" s="50" t="str">
        <f>+IF(ISERR(U32/S32*100),"N/A",ROUND(U32/S32*100,2))</f>
        <v>N/A</v>
      </c>
      <c r="W32" s="51">
        <f>+IF(ISERR(U32/R32*100),"N/A",ROUND(U32/R32*100,2))</f>
        <v>0</v>
      </c>
    </row>
    <row r="33" spans="2:23" ht="23.25" customHeight="1" thickBot="1" x14ac:dyDescent="0.25">
      <c r="B33" s="187" t="s">
        <v>69</v>
      </c>
      <c r="C33" s="188"/>
      <c r="D33" s="188"/>
      <c r="E33" s="53" t="s">
        <v>2420</v>
      </c>
      <c r="F33" s="53"/>
      <c r="G33" s="53"/>
      <c r="H33" s="41"/>
      <c r="I33" s="41"/>
      <c r="J33" s="41"/>
      <c r="K33" s="41"/>
      <c r="L33" s="41"/>
      <c r="M33" s="41"/>
      <c r="N33" s="41"/>
      <c r="O33" s="41"/>
      <c r="P33" s="42"/>
      <c r="Q33" s="42"/>
      <c r="R33" s="43">
        <v>5.07</v>
      </c>
      <c r="S33" s="44" t="s">
        <v>10</v>
      </c>
      <c r="T33" s="42"/>
      <c r="U33" s="44">
        <v>4.1831014619999998</v>
      </c>
      <c r="V33" s="42"/>
      <c r="W33" s="45">
        <f>+IF(ISERR(U33/R33*100),"N/A",ROUND(U33/R33*100,2))</f>
        <v>82.51</v>
      </c>
    </row>
    <row r="34" spans="2:23" ht="26.25" customHeight="1" thickBot="1" x14ac:dyDescent="0.25">
      <c r="B34" s="189" t="s">
        <v>73</v>
      </c>
      <c r="C34" s="190"/>
      <c r="D34" s="190"/>
      <c r="E34" s="54" t="s">
        <v>2420</v>
      </c>
      <c r="F34" s="54"/>
      <c r="G34" s="54"/>
      <c r="H34" s="47"/>
      <c r="I34" s="47"/>
      <c r="J34" s="47"/>
      <c r="K34" s="47"/>
      <c r="L34" s="47"/>
      <c r="M34" s="47"/>
      <c r="N34" s="47"/>
      <c r="O34" s="47"/>
      <c r="P34" s="48"/>
      <c r="Q34" s="48"/>
      <c r="R34" s="49">
        <v>7.8011271799999982</v>
      </c>
      <c r="S34" s="50">
        <v>4.5902002285000005</v>
      </c>
      <c r="T34" s="50">
        <f>+IF(ISERR(S34/R34*100),"N/A",ROUND(S34/R34*100,2))</f>
        <v>58.84</v>
      </c>
      <c r="U34" s="50">
        <v>4.1831014619999998</v>
      </c>
      <c r="V34" s="50">
        <f>+IF(ISERR(U34/S34*100),"N/A",ROUND(U34/S34*100,2))</f>
        <v>91.13</v>
      </c>
      <c r="W34" s="51">
        <f>+IF(ISERR(U34/R34*100),"N/A",ROUND(U34/R34*100,2))</f>
        <v>53.62</v>
      </c>
    </row>
    <row r="35" spans="2:23" ht="22.5" customHeight="1" thickTop="1" thickBot="1" x14ac:dyDescent="0.25">
      <c r="B35" s="9" t="s">
        <v>76</v>
      </c>
      <c r="C35" s="10"/>
      <c r="D35" s="10"/>
      <c r="E35" s="10"/>
      <c r="F35" s="10"/>
      <c r="G35" s="10"/>
      <c r="H35" s="11"/>
      <c r="I35" s="11"/>
      <c r="J35" s="11"/>
      <c r="K35" s="11"/>
      <c r="L35" s="11"/>
      <c r="M35" s="11"/>
      <c r="N35" s="11"/>
      <c r="O35" s="11"/>
      <c r="P35" s="11"/>
      <c r="Q35" s="11"/>
      <c r="R35" s="11"/>
      <c r="S35" s="11"/>
      <c r="T35" s="11"/>
      <c r="U35" s="11"/>
      <c r="V35" s="11"/>
      <c r="W35" s="12"/>
    </row>
    <row r="36" spans="2:23" ht="37.5" customHeight="1" thickTop="1" x14ac:dyDescent="0.2">
      <c r="B36" s="172" t="s">
        <v>2419</v>
      </c>
      <c r="C36" s="173"/>
      <c r="D36" s="173"/>
      <c r="E36" s="173"/>
      <c r="F36" s="173"/>
      <c r="G36" s="173"/>
      <c r="H36" s="173"/>
      <c r="I36" s="173"/>
      <c r="J36" s="173"/>
      <c r="K36" s="173"/>
      <c r="L36" s="173"/>
      <c r="M36" s="173"/>
      <c r="N36" s="173"/>
      <c r="O36" s="173"/>
      <c r="P36" s="173"/>
      <c r="Q36" s="173"/>
      <c r="R36" s="173"/>
      <c r="S36" s="173"/>
      <c r="T36" s="173"/>
      <c r="U36" s="173"/>
      <c r="V36" s="173"/>
      <c r="W36" s="174"/>
    </row>
    <row r="37" spans="2:23" ht="59.25" customHeight="1" thickBot="1" x14ac:dyDescent="0.25">
      <c r="B37" s="175"/>
      <c r="C37" s="176"/>
      <c r="D37" s="176"/>
      <c r="E37" s="176"/>
      <c r="F37" s="176"/>
      <c r="G37" s="176"/>
      <c r="H37" s="176"/>
      <c r="I37" s="176"/>
      <c r="J37" s="176"/>
      <c r="K37" s="176"/>
      <c r="L37" s="176"/>
      <c r="M37" s="176"/>
      <c r="N37" s="176"/>
      <c r="O37" s="176"/>
      <c r="P37" s="176"/>
      <c r="Q37" s="176"/>
      <c r="R37" s="176"/>
      <c r="S37" s="176"/>
      <c r="T37" s="176"/>
      <c r="U37" s="176"/>
      <c r="V37" s="176"/>
      <c r="W37" s="177"/>
    </row>
    <row r="38" spans="2:23" ht="37.5" customHeight="1" thickTop="1" x14ac:dyDescent="0.2">
      <c r="B38" s="172" t="s">
        <v>2418</v>
      </c>
      <c r="C38" s="173"/>
      <c r="D38" s="173"/>
      <c r="E38" s="173"/>
      <c r="F38" s="173"/>
      <c r="G38" s="173"/>
      <c r="H38" s="173"/>
      <c r="I38" s="173"/>
      <c r="J38" s="173"/>
      <c r="K38" s="173"/>
      <c r="L38" s="173"/>
      <c r="M38" s="173"/>
      <c r="N38" s="173"/>
      <c r="O38" s="173"/>
      <c r="P38" s="173"/>
      <c r="Q38" s="173"/>
      <c r="R38" s="173"/>
      <c r="S38" s="173"/>
      <c r="T38" s="173"/>
      <c r="U38" s="173"/>
      <c r="V38" s="173"/>
      <c r="W38" s="174"/>
    </row>
    <row r="39" spans="2:23" ht="52.5" customHeight="1" thickBot="1" x14ac:dyDescent="0.25">
      <c r="B39" s="175"/>
      <c r="C39" s="176"/>
      <c r="D39" s="176"/>
      <c r="E39" s="176"/>
      <c r="F39" s="176"/>
      <c r="G39" s="176"/>
      <c r="H39" s="176"/>
      <c r="I39" s="176"/>
      <c r="J39" s="176"/>
      <c r="K39" s="176"/>
      <c r="L39" s="176"/>
      <c r="M39" s="176"/>
      <c r="N39" s="176"/>
      <c r="O39" s="176"/>
      <c r="P39" s="176"/>
      <c r="Q39" s="176"/>
      <c r="R39" s="176"/>
      <c r="S39" s="176"/>
      <c r="T39" s="176"/>
      <c r="U39" s="176"/>
      <c r="V39" s="176"/>
      <c r="W39" s="177"/>
    </row>
    <row r="40" spans="2:23" ht="37.5" customHeight="1" thickTop="1" x14ac:dyDescent="0.2">
      <c r="B40" s="172" t="s">
        <v>2417</v>
      </c>
      <c r="C40" s="173"/>
      <c r="D40" s="173"/>
      <c r="E40" s="173"/>
      <c r="F40" s="173"/>
      <c r="G40" s="173"/>
      <c r="H40" s="173"/>
      <c r="I40" s="173"/>
      <c r="J40" s="173"/>
      <c r="K40" s="173"/>
      <c r="L40" s="173"/>
      <c r="M40" s="173"/>
      <c r="N40" s="173"/>
      <c r="O40" s="173"/>
      <c r="P40" s="173"/>
      <c r="Q40" s="173"/>
      <c r="R40" s="173"/>
      <c r="S40" s="173"/>
      <c r="T40" s="173"/>
      <c r="U40" s="173"/>
      <c r="V40" s="173"/>
      <c r="W40" s="174"/>
    </row>
    <row r="41" spans="2:23" ht="57" customHeight="1" thickBot="1" x14ac:dyDescent="0.25">
      <c r="B41" s="178"/>
      <c r="C41" s="179"/>
      <c r="D41" s="179"/>
      <c r="E41" s="179"/>
      <c r="F41" s="179"/>
      <c r="G41" s="179"/>
      <c r="H41" s="179"/>
      <c r="I41" s="179"/>
      <c r="J41" s="179"/>
      <c r="K41" s="179"/>
      <c r="L41" s="179"/>
      <c r="M41" s="179"/>
      <c r="N41" s="179"/>
      <c r="O41" s="179"/>
      <c r="P41" s="179"/>
      <c r="Q41" s="179"/>
      <c r="R41" s="179"/>
      <c r="S41" s="179"/>
      <c r="T41" s="179"/>
      <c r="U41" s="179"/>
      <c r="V41" s="179"/>
      <c r="W41" s="180"/>
    </row>
  </sheetData>
  <mergeCells count="77">
    <mergeCell ref="S29:T29"/>
    <mergeCell ref="V29:W29"/>
    <mergeCell ref="B31:D31"/>
    <mergeCell ref="B32:D32"/>
    <mergeCell ref="B25:L25"/>
    <mergeCell ref="M25:N25"/>
    <mergeCell ref="B36:W37"/>
    <mergeCell ref="O23:P23"/>
    <mergeCell ref="O25:P25"/>
    <mergeCell ref="Q25:R25"/>
    <mergeCell ref="B26:L26"/>
    <mergeCell ref="M26:N26"/>
    <mergeCell ref="O26:P26"/>
    <mergeCell ref="Q26:R26"/>
    <mergeCell ref="M23:N23"/>
    <mergeCell ref="B29:Q30"/>
    <mergeCell ref="B24:L24"/>
    <mergeCell ref="M24:N24"/>
    <mergeCell ref="O24:P24"/>
    <mergeCell ref="Q24:R24"/>
    <mergeCell ref="B27:L27"/>
    <mergeCell ref="M27:N27"/>
    <mergeCell ref="B40:W41"/>
    <mergeCell ref="B33:D33"/>
    <mergeCell ref="B34:D34"/>
    <mergeCell ref="B22:L22"/>
    <mergeCell ref="M22:N22"/>
    <mergeCell ref="O22:P22"/>
    <mergeCell ref="Q22:R22"/>
    <mergeCell ref="B23:L23"/>
    <mergeCell ref="B38:W39"/>
    <mergeCell ref="Q23:R23"/>
    <mergeCell ref="O27:P27"/>
    <mergeCell ref="Q27:R27"/>
    <mergeCell ref="U19:U20"/>
    <mergeCell ref="V19:V20"/>
    <mergeCell ref="W19:W20"/>
    <mergeCell ref="S19:S20"/>
    <mergeCell ref="T19:T20"/>
    <mergeCell ref="B21:L21"/>
    <mergeCell ref="M21:N21"/>
    <mergeCell ref="O21:P21"/>
    <mergeCell ref="Q21:R21"/>
    <mergeCell ref="B19:L20"/>
    <mergeCell ref="M19:N20"/>
    <mergeCell ref="O19:P20"/>
    <mergeCell ref="Q19:R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3" width="10" style="8"/>
    <col min="24" max="24" width="10" style="201"/>
    <col min="25" max="25" width="12.875" style="201" customWidth="1"/>
    <col min="26" max="28" width="10" style="201"/>
    <col min="29" max="29" width="10.5" style="201" bestFit="1" customWidth="1"/>
    <col min="30" max="16384" width="10" style="201"/>
  </cols>
  <sheetData>
    <row r="1" spans="1:29" s="204"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U1" s="3"/>
      <c r="V1" s="4"/>
      <c r="W1" s="5"/>
      <c r="X1" s="207"/>
      <c r="Y1" s="206"/>
      <c r="AC1" s="205"/>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1498</v>
      </c>
      <c r="D4" s="134" t="s">
        <v>1497</v>
      </c>
      <c r="E4" s="134"/>
      <c r="F4" s="134"/>
      <c r="G4" s="134"/>
      <c r="H4" s="135"/>
      <c r="I4" s="16"/>
      <c r="J4" s="136" t="s">
        <v>6</v>
      </c>
      <c r="K4" s="134"/>
      <c r="L4" s="15" t="s">
        <v>1293</v>
      </c>
      <c r="M4" s="137" t="s">
        <v>2439</v>
      </c>
      <c r="N4" s="137"/>
      <c r="O4" s="137"/>
      <c r="P4" s="137"/>
      <c r="Q4" s="138"/>
      <c r="R4" s="17"/>
      <c r="S4" s="139" t="s">
        <v>2099</v>
      </c>
      <c r="T4" s="140"/>
      <c r="U4" s="140"/>
      <c r="V4" s="141">
        <v>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v>300</v>
      </c>
      <c r="D6" s="143" t="s">
        <v>2438</v>
      </c>
      <c r="E6" s="143"/>
      <c r="F6" s="143"/>
      <c r="G6" s="143"/>
      <c r="H6" s="143"/>
      <c r="I6" s="56"/>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56"/>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56"/>
      <c r="J8" s="24"/>
      <c r="K8" s="24"/>
      <c r="L8" s="24"/>
      <c r="M8" s="24"/>
      <c r="N8" s="23"/>
      <c r="O8" s="56"/>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56"/>
      <c r="S14" s="30" t="s">
        <v>29</v>
      </c>
      <c r="T14" s="148" t="s">
        <v>2437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56"/>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203" t="s">
        <v>10</v>
      </c>
      <c r="AA20" s="203" t="s">
        <v>46</v>
      </c>
    </row>
    <row r="21" spans="2:27" ht="56.25" customHeight="1" thickBot="1" x14ac:dyDescent="0.25">
      <c r="B21" s="168" t="s">
        <v>2436</v>
      </c>
      <c r="C21" s="169"/>
      <c r="D21" s="169"/>
      <c r="E21" s="169"/>
      <c r="F21" s="169"/>
      <c r="G21" s="169"/>
      <c r="H21" s="169"/>
      <c r="I21" s="169"/>
      <c r="J21" s="169"/>
      <c r="K21" s="169"/>
      <c r="L21" s="169"/>
      <c r="M21" s="170"/>
      <c r="N21" s="170"/>
      <c r="O21" s="170"/>
      <c r="P21" s="170"/>
      <c r="Q21" s="171"/>
      <c r="R21" s="171"/>
      <c r="S21" s="33"/>
      <c r="T21" s="33"/>
      <c r="U21" s="33"/>
      <c r="V21" s="33"/>
      <c r="W21" s="34"/>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202"/>
    </row>
    <row r="23" spans="2:27" ht="29.25" customHeight="1" thickTop="1" thickBot="1" x14ac:dyDescent="0.25">
      <c r="B23" s="181" t="s">
        <v>2421</v>
      </c>
      <c r="C23" s="182"/>
      <c r="D23" s="182"/>
      <c r="E23" s="182"/>
      <c r="F23" s="182"/>
      <c r="G23" s="182"/>
      <c r="H23" s="182"/>
      <c r="I23" s="182"/>
      <c r="J23" s="182"/>
      <c r="K23" s="182"/>
      <c r="L23" s="182"/>
      <c r="M23" s="182"/>
      <c r="N23" s="182"/>
      <c r="O23" s="182"/>
      <c r="P23" s="182"/>
      <c r="Q23" s="183"/>
      <c r="R23" s="36" t="s">
        <v>41</v>
      </c>
      <c r="S23" s="155" t="s">
        <v>42</v>
      </c>
      <c r="T23" s="155"/>
      <c r="U23" s="52"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55" t="s">
        <v>66</v>
      </c>
      <c r="S24" s="55" t="s">
        <v>66</v>
      </c>
      <c r="T24" s="55" t="s">
        <v>48</v>
      </c>
      <c r="U24" s="55" t="s">
        <v>66</v>
      </c>
      <c r="V24" s="55" t="s">
        <v>67</v>
      </c>
      <c r="W24" s="39" t="s">
        <v>68</v>
      </c>
      <c r="Y24" s="202"/>
    </row>
    <row r="25" spans="2:27" ht="23.25" customHeight="1" thickBot="1" x14ac:dyDescent="0.25">
      <c r="B25" s="187" t="s">
        <v>69</v>
      </c>
      <c r="C25" s="188"/>
      <c r="D25" s="188"/>
      <c r="E25" s="53" t="s">
        <v>390</v>
      </c>
      <c r="F25" s="53"/>
      <c r="G25" s="53"/>
      <c r="H25" s="41"/>
      <c r="I25" s="41"/>
      <c r="J25" s="41"/>
      <c r="K25" s="41"/>
      <c r="L25" s="41"/>
      <c r="M25" s="41"/>
      <c r="N25" s="41"/>
      <c r="O25" s="41"/>
      <c r="P25" s="42"/>
      <c r="Q25" s="42"/>
      <c r="R25" s="43">
        <v>1</v>
      </c>
      <c r="S25" s="44" t="s">
        <v>10</v>
      </c>
      <c r="T25" s="42"/>
      <c r="U25" s="44" t="s">
        <v>90</v>
      </c>
      <c r="V25" s="42"/>
      <c r="W25" s="45">
        <f>+IF(ISERR(U25/R25*100),"N/A",ROUND(U25/R25*100,2))</f>
        <v>0</v>
      </c>
    </row>
    <row r="26" spans="2:27" ht="26.25" customHeight="1" thickBot="1" x14ac:dyDescent="0.25">
      <c r="B26" s="189" t="s">
        <v>73</v>
      </c>
      <c r="C26" s="190"/>
      <c r="D26" s="190"/>
      <c r="E26" s="54" t="s">
        <v>390</v>
      </c>
      <c r="F26" s="54"/>
      <c r="G26" s="54"/>
      <c r="H26" s="47"/>
      <c r="I26" s="47"/>
      <c r="J26" s="47"/>
      <c r="K26" s="47"/>
      <c r="L26" s="47"/>
      <c r="M26" s="47"/>
      <c r="N26" s="47"/>
      <c r="O26" s="47"/>
      <c r="P26" s="48"/>
      <c r="Q26" s="48"/>
      <c r="R26" s="49">
        <v>1</v>
      </c>
      <c r="S26" s="50" t="s">
        <v>90</v>
      </c>
      <c r="T26" s="50">
        <f>+IF(ISERR(S26/R26*100),"N/A",ROUND(S26/R26*100,2))</f>
        <v>0</v>
      </c>
      <c r="U26" s="50" t="s">
        <v>90</v>
      </c>
      <c r="V26" s="50" t="str">
        <f>+IF(ISERR(U26/S26*100),"N/A",ROUND(U26/S26*100,2))</f>
        <v>N/A</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2435</v>
      </c>
      <c r="C28" s="173"/>
      <c r="D28" s="173"/>
      <c r="E28" s="173"/>
      <c r="F28" s="173"/>
      <c r="G28" s="173"/>
      <c r="H28" s="173"/>
      <c r="I28" s="173"/>
      <c r="J28" s="173"/>
      <c r="K28" s="173"/>
      <c r="L28" s="173"/>
      <c r="M28" s="173"/>
      <c r="N28" s="173"/>
      <c r="O28" s="173"/>
      <c r="P28" s="173"/>
      <c r="Q28" s="173"/>
      <c r="R28" s="173"/>
      <c r="S28" s="173"/>
      <c r="T28" s="173"/>
      <c r="U28" s="173"/>
      <c r="V28" s="173"/>
      <c r="W28" s="174"/>
    </row>
    <row r="29" spans="2:27" ht="25.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2434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30.7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2433</v>
      </c>
      <c r="C32" s="173"/>
      <c r="D32" s="173"/>
      <c r="E32" s="173"/>
      <c r="F32" s="173"/>
      <c r="G32" s="173"/>
      <c r="H32" s="173"/>
      <c r="I32" s="173"/>
      <c r="J32" s="173"/>
      <c r="K32" s="173"/>
      <c r="L32" s="173"/>
      <c r="M32" s="173"/>
      <c r="N32" s="173"/>
      <c r="O32" s="173"/>
      <c r="P32" s="173"/>
      <c r="Q32" s="173"/>
      <c r="R32" s="173"/>
      <c r="S32" s="173"/>
      <c r="T32" s="173"/>
      <c r="U32" s="173"/>
      <c r="V32" s="173"/>
      <c r="W32" s="174"/>
    </row>
    <row r="33" spans="2:23" ht="30"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B28:W29"/>
    <mergeCell ref="Q19:R20"/>
    <mergeCell ref="S19:S20"/>
    <mergeCell ref="T19:T20"/>
    <mergeCell ref="B30:W31"/>
    <mergeCell ref="B32:W33"/>
    <mergeCell ref="B23:Q24"/>
    <mergeCell ref="S23:T23"/>
    <mergeCell ref="V23:W23"/>
    <mergeCell ref="B25:D25"/>
    <mergeCell ref="B26:D26"/>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63" customHeight="1" thickTop="1" thickBot="1" x14ac:dyDescent="0.25">
      <c r="A4" s="13"/>
      <c r="B4" s="14" t="s">
        <v>3</v>
      </c>
      <c r="C4" s="15" t="s">
        <v>1498</v>
      </c>
      <c r="D4" s="134" t="s">
        <v>1497</v>
      </c>
      <c r="E4" s="134"/>
      <c r="F4" s="134"/>
      <c r="G4" s="134"/>
      <c r="H4" s="135"/>
      <c r="I4" s="16"/>
      <c r="J4" s="136" t="s">
        <v>6</v>
      </c>
      <c r="K4" s="134"/>
      <c r="L4" s="15" t="s">
        <v>1519</v>
      </c>
      <c r="M4" s="137" t="s">
        <v>1518</v>
      </c>
      <c r="N4" s="137"/>
      <c r="O4" s="137"/>
      <c r="P4" s="137"/>
      <c r="Q4" s="138"/>
      <c r="R4" s="17"/>
      <c r="S4" s="139" t="s">
        <v>2099</v>
      </c>
      <c r="T4" s="140"/>
      <c r="U4" s="140"/>
      <c r="V4" s="141" t="s">
        <v>1445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423</v>
      </c>
      <c r="D6" s="143" t="s">
        <v>1517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1516</v>
      </c>
      <c r="K8" s="24" t="s">
        <v>1515</v>
      </c>
      <c r="L8" s="24" t="s">
        <v>335</v>
      </c>
      <c r="M8" s="24" t="s">
        <v>1514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1513</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1512</v>
      </c>
      <c r="C21" s="169"/>
      <c r="D21" s="169"/>
      <c r="E21" s="169"/>
      <c r="F21" s="169"/>
      <c r="G21" s="169"/>
      <c r="H21" s="169"/>
      <c r="I21" s="169"/>
      <c r="J21" s="169"/>
      <c r="K21" s="169"/>
      <c r="L21" s="169"/>
      <c r="M21" s="170" t="s">
        <v>423</v>
      </c>
      <c r="N21" s="170"/>
      <c r="O21" s="170" t="s">
        <v>48</v>
      </c>
      <c r="P21" s="170"/>
      <c r="Q21" s="171" t="s">
        <v>49</v>
      </c>
      <c r="R21" s="171"/>
      <c r="S21" s="33" t="s">
        <v>50</v>
      </c>
      <c r="T21" s="33" t="s">
        <v>396</v>
      </c>
      <c r="U21" s="33" t="s">
        <v>396</v>
      </c>
      <c r="V21" s="33">
        <f>+IF(ISERR(U21/T21*100),"N/A",ROUND(U21/T21*100,2))</f>
        <v>100</v>
      </c>
      <c r="W21" s="34">
        <f>+IF(ISERR(U21/S21*100),"N/A",ROUND(U21/S21*100,2))</f>
        <v>1</v>
      </c>
    </row>
    <row r="22" spans="2:27" ht="56.25" customHeight="1" x14ac:dyDescent="0.2">
      <c r="B22" s="168" t="s">
        <v>1511</v>
      </c>
      <c r="C22" s="169"/>
      <c r="D22" s="169"/>
      <c r="E22" s="169"/>
      <c r="F22" s="169"/>
      <c r="G22" s="169"/>
      <c r="H22" s="169"/>
      <c r="I22" s="169"/>
      <c r="J22" s="169"/>
      <c r="K22" s="169"/>
      <c r="L22" s="169"/>
      <c r="M22" s="170" t="s">
        <v>423</v>
      </c>
      <c r="N22" s="170"/>
      <c r="O22" s="170" t="s">
        <v>48</v>
      </c>
      <c r="P22" s="170"/>
      <c r="Q22" s="171" t="s">
        <v>49</v>
      </c>
      <c r="R22" s="171"/>
      <c r="S22" s="33" t="s">
        <v>50</v>
      </c>
      <c r="T22" s="33" t="s">
        <v>641</v>
      </c>
      <c r="U22" s="33" t="s">
        <v>641</v>
      </c>
      <c r="V22" s="33">
        <f>+IF(ISERR(U22/T22*100),"N/A",ROUND(U22/T22*100,2))</f>
        <v>100</v>
      </c>
      <c r="W22" s="34">
        <f>+IF(ISERR(U22/S22*100),"N/A",ROUND(U22/S22*100,2))</f>
        <v>2</v>
      </c>
    </row>
    <row r="23" spans="2:27" ht="56.25" customHeight="1" thickBot="1" x14ac:dyDescent="0.25">
      <c r="B23" s="168" t="s">
        <v>1510</v>
      </c>
      <c r="C23" s="169"/>
      <c r="D23" s="169"/>
      <c r="E23" s="169"/>
      <c r="F23" s="169"/>
      <c r="G23" s="169"/>
      <c r="H23" s="169"/>
      <c r="I23" s="169"/>
      <c r="J23" s="169"/>
      <c r="K23" s="169"/>
      <c r="L23" s="169"/>
      <c r="M23" s="170" t="s">
        <v>423</v>
      </c>
      <c r="N23" s="170"/>
      <c r="O23" s="170" t="s">
        <v>48</v>
      </c>
      <c r="P23" s="170"/>
      <c r="Q23" s="171" t="s">
        <v>49</v>
      </c>
      <c r="R23" s="171"/>
      <c r="S23" s="33" t="s">
        <v>50</v>
      </c>
      <c r="T23" s="33" t="s">
        <v>1509</v>
      </c>
      <c r="U23" s="33" t="s">
        <v>1509</v>
      </c>
      <c r="V23" s="33">
        <f>+IF(ISERR(U23/T23*100),"N/A",ROUND(U23/T23*100,2))</f>
        <v>100</v>
      </c>
      <c r="W23" s="34">
        <f>+IF(ISERR(U23/S23*100),"N/A",ROUND(U23/S23*100,2))</f>
        <v>3</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421</v>
      </c>
      <c r="F27" s="40"/>
      <c r="G27" s="40"/>
      <c r="H27" s="41"/>
      <c r="I27" s="41"/>
      <c r="J27" s="41"/>
      <c r="K27" s="41"/>
      <c r="L27" s="41"/>
      <c r="M27" s="41"/>
      <c r="N27" s="41"/>
      <c r="O27" s="41"/>
      <c r="P27" s="42"/>
      <c r="Q27" s="42"/>
      <c r="R27" s="43" t="s">
        <v>1508</v>
      </c>
      <c r="S27" s="44" t="s">
        <v>10</v>
      </c>
      <c r="T27" s="42"/>
      <c r="U27" s="44" t="s">
        <v>90</v>
      </c>
      <c r="V27" s="42"/>
      <c r="W27" s="45">
        <f>+IF(ISERR(U27/R27*100),"N/A",ROUND(U27/R27*100,2))</f>
        <v>0</v>
      </c>
    </row>
    <row r="28" spans="2:27" ht="26.25" customHeight="1" thickBot="1" x14ac:dyDescent="0.25">
      <c r="B28" s="189" t="s">
        <v>73</v>
      </c>
      <c r="C28" s="190"/>
      <c r="D28" s="190"/>
      <c r="E28" s="46" t="s">
        <v>421</v>
      </c>
      <c r="F28" s="46"/>
      <c r="G28" s="46"/>
      <c r="H28" s="47"/>
      <c r="I28" s="47"/>
      <c r="J28" s="47"/>
      <c r="K28" s="47"/>
      <c r="L28" s="47"/>
      <c r="M28" s="47"/>
      <c r="N28" s="47"/>
      <c r="O28" s="47"/>
      <c r="P28" s="48"/>
      <c r="Q28" s="48"/>
      <c r="R28" s="49" t="s">
        <v>1507</v>
      </c>
      <c r="S28" s="50" t="s">
        <v>1507</v>
      </c>
      <c r="T28" s="50">
        <f>+IF(ISERR(S28/R28*100),"N/A",ROUND(S28/R28*100,2))</f>
        <v>100</v>
      </c>
      <c r="U28" s="50" t="s">
        <v>90</v>
      </c>
      <c r="V28" s="50">
        <f>+IF(ISERR(U28/S28*100),"N/A",ROUND(U28/S28*100,2))</f>
        <v>0</v>
      </c>
      <c r="W28" s="51">
        <f>+IF(ISERR(U28/R28*100),"N/A",ROUND(U28/R28*100,2))</f>
        <v>0</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2196</v>
      </c>
      <c r="C30" s="173"/>
      <c r="D30" s="173"/>
      <c r="E30" s="173"/>
      <c r="F30" s="173"/>
      <c r="G30" s="173"/>
      <c r="H30" s="173"/>
      <c r="I30" s="173"/>
      <c r="J30" s="173"/>
      <c r="K30" s="173"/>
      <c r="L30" s="173"/>
      <c r="M30" s="173"/>
      <c r="N30" s="173"/>
      <c r="O30" s="173"/>
      <c r="P30" s="173"/>
      <c r="Q30" s="173"/>
      <c r="R30" s="173"/>
      <c r="S30" s="173"/>
      <c r="T30" s="173"/>
      <c r="U30" s="173"/>
      <c r="V30" s="173"/>
      <c r="W30" s="174"/>
    </row>
    <row r="31" spans="2:27" ht="64.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2197</v>
      </c>
      <c r="C32" s="173"/>
      <c r="D32" s="173"/>
      <c r="E32" s="173"/>
      <c r="F32" s="173"/>
      <c r="G32" s="173"/>
      <c r="H32" s="173"/>
      <c r="I32" s="173"/>
      <c r="J32" s="173"/>
      <c r="K32" s="173"/>
      <c r="L32" s="173"/>
      <c r="M32" s="173"/>
      <c r="N32" s="173"/>
      <c r="O32" s="173"/>
      <c r="P32" s="173"/>
      <c r="Q32" s="173"/>
      <c r="R32" s="173"/>
      <c r="S32" s="173"/>
      <c r="T32" s="173"/>
      <c r="U32" s="173"/>
      <c r="V32" s="173"/>
      <c r="W32" s="174"/>
    </row>
    <row r="33" spans="2:23" ht="27.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2198</v>
      </c>
      <c r="C34" s="173"/>
      <c r="D34" s="173"/>
      <c r="E34" s="173"/>
      <c r="F34" s="173"/>
      <c r="G34" s="173"/>
      <c r="H34" s="173"/>
      <c r="I34" s="173"/>
      <c r="J34" s="173"/>
      <c r="K34" s="173"/>
      <c r="L34" s="173"/>
      <c r="M34" s="173"/>
      <c r="N34" s="173"/>
      <c r="O34" s="173"/>
      <c r="P34" s="173"/>
      <c r="Q34" s="173"/>
      <c r="R34" s="173"/>
      <c r="S34" s="173"/>
      <c r="T34" s="173"/>
      <c r="U34" s="173"/>
      <c r="V34" s="173"/>
      <c r="W34" s="174"/>
    </row>
    <row r="35" spans="2:23" ht="34.5" customHeight="1"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1529</v>
      </c>
      <c r="D4" s="134" t="s">
        <v>1528</v>
      </c>
      <c r="E4" s="134"/>
      <c r="F4" s="134"/>
      <c r="G4" s="134"/>
      <c r="H4" s="135"/>
      <c r="I4" s="16"/>
      <c r="J4" s="136" t="s">
        <v>6</v>
      </c>
      <c r="K4" s="134"/>
      <c r="L4" s="15" t="s">
        <v>1527</v>
      </c>
      <c r="M4" s="137" t="s">
        <v>1526</v>
      </c>
      <c r="N4" s="137"/>
      <c r="O4" s="137"/>
      <c r="P4" s="137"/>
      <c r="Q4" s="138"/>
      <c r="R4" s="17"/>
      <c r="S4" s="139" t="s">
        <v>2099</v>
      </c>
      <c r="T4" s="140"/>
      <c r="U4" s="140"/>
      <c r="V4" s="141" t="s">
        <v>1291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1229</v>
      </c>
      <c r="D6" s="143" t="s">
        <v>1525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1477</v>
      </c>
      <c r="K8" s="24" t="s">
        <v>19</v>
      </c>
      <c r="L8" s="24" t="s">
        <v>1524</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1523</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1522</v>
      </c>
      <c r="C21" s="169"/>
      <c r="D21" s="169"/>
      <c r="E21" s="169"/>
      <c r="F21" s="169"/>
      <c r="G21" s="169"/>
      <c r="H21" s="169"/>
      <c r="I21" s="169"/>
      <c r="J21" s="169"/>
      <c r="K21" s="169"/>
      <c r="L21" s="169"/>
      <c r="M21" s="170" t="s">
        <v>1229</v>
      </c>
      <c r="N21" s="170"/>
      <c r="O21" s="170" t="s">
        <v>1521</v>
      </c>
      <c r="P21" s="170"/>
      <c r="Q21" s="171" t="s">
        <v>237</v>
      </c>
      <c r="R21" s="171"/>
      <c r="S21" s="33" t="s">
        <v>1410</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1223</v>
      </c>
      <c r="F25" s="40"/>
      <c r="G25" s="40"/>
      <c r="H25" s="41"/>
      <c r="I25" s="41"/>
      <c r="J25" s="41"/>
      <c r="K25" s="41"/>
      <c r="L25" s="41"/>
      <c r="M25" s="41"/>
      <c r="N25" s="41"/>
      <c r="O25" s="41"/>
      <c r="P25" s="42"/>
      <c r="Q25" s="42"/>
      <c r="R25" s="43" t="s">
        <v>1520</v>
      </c>
      <c r="S25" s="44" t="s">
        <v>10</v>
      </c>
      <c r="T25" s="42"/>
      <c r="U25" s="44" t="s">
        <v>1482</v>
      </c>
      <c r="V25" s="42"/>
      <c r="W25" s="45">
        <f>+IF(ISERR(U25/R25*100),"N/A",ROUND(U25/R25*100,2))</f>
        <v>75</v>
      </c>
    </row>
    <row r="26" spans="2:27" ht="26.25" customHeight="1" thickBot="1" x14ac:dyDescent="0.25">
      <c r="B26" s="189" t="s">
        <v>73</v>
      </c>
      <c r="C26" s="190"/>
      <c r="D26" s="190"/>
      <c r="E26" s="46" t="s">
        <v>1223</v>
      </c>
      <c r="F26" s="46"/>
      <c r="G26" s="46"/>
      <c r="H26" s="47"/>
      <c r="I26" s="47"/>
      <c r="J26" s="47"/>
      <c r="K26" s="47"/>
      <c r="L26" s="47"/>
      <c r="M26" s="47"/>
      <c r="N26" s="47"/>
      <c r="O26" s="47"/>
      <c r="P26" s="48"/>
      <c r="Q26" s="48"/>
      <c r="R26" s="49" t="s">
        <v>1520</v>
      </c>
      <c r="S26" s="50" t="s">
        <v>1520</v>
      </c>
      <c r="T26" s="50">
        <f>+IF(ISERR(S26/R26*100),"N/A",ROUND(S26/R26*100,2))</f>
        <v>100</v>
      </c>
      <c r="U26" s="50" t="s">
        <v>1482</v>
      </c>
      <c r="V26" s="50">
        <f>+IF(ISERR(U26/S26*100),"N/A",ROUND(U26/S26*100,2))</f>
        <v>75</v>
      </c>
      <c r="W26" s="51">
        <f>+IF(ISERR(U26/R26*100),"N/A",ROUND(U26/R26*100,2))</f>
        <v>75</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2193</v>
      </c>
      <c r="C28" s="173"/>
      <c r="D28" s="173"/>
      <c r="E28" s="173"/>
      <c r="F28" s="173"/>
      <c r="G28" s="173"/>
      <c r="H28" s="173"/>
      <c r="I28" s="173"/>
      <c r="J28" s="173"/>
      <c r="K28" s="173"/>
      <c r="L28" s="173"/>
      <c r="M28" s="173"/>
      <c r="N28" s="173"/>
      <c r="O28" s="173"/>
      <c r="P28" s="173"/>
      <c r="Q28" s="173"/>
      <c r="R28" s="173"/>
      <c r="S28" s="173"/>
      <c r="T28" s="173"/>
      <c r="U28" s="173"/>
      <c r="V28" s="173"/>
      <c r="W28" s="174"/>
    </row>
    <row r="29" spans="2:27" ht="36"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2194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30.7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2195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33"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1546</v>
      </c>
      <c r="D4" s="134" t="s">
        <v>1545</v>
      </c>
      <c r="E4" s="134"/>
      <c r="F4" s="134"/>
      <c r="G4" s="134"/>
      <c r="H4" s="135"/>
      <c r="I4" s="16"/>
      <c r="J4" s="136" t="s">
        <v>6</v>
      </c>
      <c r="K4" s="134"/>
      <c r="L4" s="15" t="s">
        <v>1544</v>
      </c>
      <c r="M4" s="137" t="s">
        <v>1543</v>
      </c>
      <c r="N4" s="137"/>
      <c r="O4" s="137"/>
      <c r="P4" s="137"/>
      <c r="Q4" s="138"/>
      <c r="R4" s="17"/>
      <c r="S4" s="139" t="s">
        <v>2099</v>
      </c>
      <c r="T4" s="140"/>
      <c r="U4" s="140"/>
      <c r="V4" s="141" t="s">
        <v>1542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1536</v>
      </c>
      <c r="D6" s="143" t="s">
        <v>1541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1540</v>
      </c>
      <c r="K8" s="24" t="s">
        <v>1540</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1539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1538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1537</v>
      </c>
      <c r="C21" s="169"/>
      <c r="D21" s="169"/>
      <c r="E21" s="169"/>
      <c r="F21" s="169"/>
      <c r="G21" s="169"/>
      <c r="H21" s="169"/>
      <c r="I21" s="169"/>
      <c r="J21" s="169"/>
      <c r="K21" s="169"/>
      <c r="L21" s="169"/>
      <c r="M21" s="170" t="s">
        <v>1536</v>
      </c>
      <c r="N21" s="170"/>
      <c r="O21" s="170" t="s">
        <v>48</v>
      </c>
      <c r="P21" s="170"/>
      <c r="Q21" s="171" t="s">
        <v>237</v>
      </c>
      <c r="R21" s="171"/>
      <c r="S21" s="33" t="s">
        <v>1535</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1533</v>
      </c>
      <c r="F25" s="40"/>
      <c r="G25" s="40"/>
      <c r="H25" s="41"/>
      <c r="I25" s="41"/>
      <c r="J25" s="41"/>
      <c r="K25" s="41"/>
      <c r="L25" s="41"/>
      <c r="M25" s="41"/>
      <c r="N25" s="41"/>
      <c r="O25" s="41"/>
      <c r="P25" s="42"/>
      <c r="Q25" s="42"/>
      <c r="R25" s="43" t="s">
        <v>1534</v>
      </c>
      <c r="S25" s="44" t="s">
        <v>10</v>
      </c>
      <c r="T25" s="42"/>
      <c r="U25" s="44" t="s">
        <v>1530</v>
      </c>
      <c r="V25" s="42"/>
      <c r="W25" s="45">
        <f>+IF(ISERR(U25/R25*100),"N/A",ROUND(U25/R25*100,2))</f>
        <v>19.95</v>
      </c>
    </row>
    <row r="26" spans="2:27" ht="26.25" customHeight="1" thickBot="1" x14ac:dyDescent="0.25">
      <c r="B26" s="189" t="s">
        <v>73</v>
      </c>
      <c r="C26" s="190"/>
      <c r="D26" s="190"/>
      <c r="E26" s="46" t="s">
        <v>1533</v>
      </c>
      <c r="F26" s="46"/>
      <c r="G26" s="46"/>
      <c r="H26" s="47"/>
      <c r="I26" s="47"/>
      <c r="J26" s="47"/>
      <c r="K26" s="47"/>
      <c r="L26" s="47"/>
      <c r="M26" s="47"/>
      <c r="N26" s="47"/>
      <c r="O26" s="47"/>
      <c r="P26" s="48"/>
      <c r="Q26" s="48"/>
      <c r="R26" s="49" t="s">
        <v>1532</v>
      </c>
      <c r="S26" s="50" t="s">
        <v>1531</v>
      </c>
      <c r="T26" s="50">
        <f>+IF(ISERR(S26/R26*100),"N/A",ROUND(S26/R26*100,2))</f>
        <v>25.11</v>
      </c>
      <c r="U26" s="50" t="s">
        <v>1530</v>
      </c>
      <c r="V26" s="50">
        <f>+IF(ISERR(U26/S26*100),"N/A",ROUND(U26/S26*100,2))</f>
        <v>99.13</v>
      </c>
      <c r="W26" s="51">
        <f>+IF(ISERR(U26/R26*100),"N/A",ROUND(U26/R26*100,2))</f>
        <v>24.89</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2190</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06.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2191</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2192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30"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6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7" width="10" style="8"/>
    <col min="28" max="28" width="12.625" style="8" bestFit="1" customWidth="1"/>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1546</v>
      </c>
      <c r="D4" s="134" t="s">
        <v>1545</v>
      </c>
      <c r="E4" s="134"/>
      <c r="F4" s="134"/>
      <c r="G4" s="134"/>
      <c r="H4" s="135"/>
      <c r="I4" s="16"/>
      <c r="J4" s="136" t="s">
        <v>6</v>
      </c>
      <c r="K4" s="134"/>
      <c r="L4" s="15" t="s">
        <v>1558</v>
      </c>
      <c r="M4" s="137" t="s">
        <v>1557</v>
      </c>
      <c r="N4" s="137"/>
      <c r="O4" s="137"/>
      <c r="P4" s="137"/>
      <c r="Q4" s="138"/>
      <c r="R4" s="17"/>
      <c r="S4" s="139" t="s">
        <v>2099</v>
      </c>
      <c r="T4" s="140"/>
      <c r="U4" s="140"/>
      <c r="V4" s="141" t="s">
        <v>1556</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1549</v>
      </c>
      <c r="D6" s="143" t="s">
        <v>1555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1122</v>
      </c>
      <c r="D7" s="131" t="s">
        <v>1554</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89" customHeight="1" thickTop="1" thickBot="1" x14ac:dyDescent="0.25">
      <c r="B10" s="25" t="s">
        <v>21</v>
      </c>
      <c r="C10" s="141" t="s">
        <v>1553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1552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30"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30"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30"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30"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c r="AA20" s="32"/>
    </row>
    <row r="21" spans="2:30" ht="56.25" customHeight="1" x14ac:dyDescent="0.2">
      <c r="B21" s="168" t="s">
        <v>1550</v>
      </c>
      <c r="C21" s="169"/>
      <c r="D21" s="169"/>
      <c r="E21" s="169"/>
      <c r="F21" s="169"/>
      <c r="G21" s="169"/>
      <c r="H21" s="169"/>
      <c r="I21" s="169"/>
      <c r="J21" s="169"/>
      <c r="K21" s="169"/>
      <c r="L21" s="169"/>
      <c r="M21" s="170" t="s">
        <v>1122</v>
      </c>
      <c r="N21" s="170"/>
      <c r="O21" s="170" t="s">
        <v>48</v>
      </c>
      <c r="P21" s="170"/>
      <c r="Q21" s="171" t="s">
        <v>49</v>
      </c>
      <c r="R21" s="171"/>
      <c r="S21" s="33" t="s">
        <v>422</v>
      </c>
      <c r="T21" s="33" t="s">
        <v>1551</v>
      </c>
      <c r="U21" s="33" t="s">
        <v>90</v>
      </c>
      <c r="V21" s="33">
        <f>+IF(ISERR(U21/T21*100),"N/A",ROUND(U21/T21*100,2))</f>
        <v>0</v>
      </c>
      <c r="W21" s="34">
        <f>+IF(ISERR(U21/S21*100),"N/A",ROUND(U21/S21*100,2))</f>
        <v>0</v>
      </c>
    </row>
    <row r="22" spans="2:30" ht="56.25" customHeight="1" thickBot="1" x14ac:dyDescent="0.25">
      <c r="B22" s="168" t="s">
        <v>1550</v>
      </c>
      <c r="C22" s="169"/>
      <c r="D22" s="169"/>
      <c r="E22" s="169"/>
      <c r="F22" s="169"/>
      <c r="G22" s="169"/>
      <c r="H22" s="169"/>
      <c r="I22" s="169"/>
      <c r="J22" s="169"/>
      <c r="K22" s="169"/>
      <c r="L22" s="169"/>
      <c r="M22" s="170" t="s">
        <v>1549</v>
      </c>
      <c r="N22" s="170"/>
      <c r="O22" s="170" t="s">
        <v>48</v>
      </c>
      <c r="P22" s="170"/>
      <c r="Q22" s="171" t="s">
        <v>49</v>
      </c>
      <c r="R22" s="171"/>
      <c r="S22" s="33" t="s">
        <v>183</v>
      </c>
      <c r="T22" s="33" t="s">
        <v>1548</v>
      </c>
      <c r="U22" s="33" t="s">
        <v>87</v>
      </c>
      <c r="V22" s="33" t="str">
        <f>+IF(ISERR(U22/T22*100),"N/A",ROUND(U22/T22*100,2))</f>
        <v>N/A</v>
      </c>
      <c r="W22" s="34" t="str">
        <f>+IF(ISERR(U22/S22*100),"N/A",ROUND(U22/S22*100,2))</f>
        <v>N/A</v>
      </c>
    </row>
    <row r="23" spans="2:30"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c r="AB23" s="311"/>
    </row>
    <row r="24" spans="2:30"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30"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30" ht="23.25" customHeight="1" thickBot="1" x14ac:dyDescent="0.25">
      <c r="B26" s="307" t="s">
        <v>69</v>
      </c>
      <c r="C26" s="308"/>
      <c r="D26" s="308"/>
      <c r="E26" s="53" t="s">
        <v>1671</v>
      </c>
      <c r="F26" s="53"/>
      <c r="G26" s="53"/>
      <c r="H26" s="41"/>
      <c r="I26" s="41"/>
      <c r="J26" s="41"/>
      <c r="K26" s="41"/>
      <c r="L26" s="41"/>
      <c r="M26" s="41"/>
      <c r="N26" s="41"/>
      <c r="O26" s="41"/>
      <c r="P26" s="42"/>
      <c r="Q26" s="42"/>
      <c r="R26" s="43">
        <v>0</v>
      </c>
      <c r="S26" s="44" t="s">
        <v>10</v>
      </c>
      <c r="T26" s="42"/>
      <c r="U26" s="44">
        <v>0</v>
      </c>
      <c r="V26" s="42"/>
      <c r="W26" s="45" t="str">
        <f>+IF(ISERR(U26/R26*100),"N/A",ROUND(U26/R26*100,2))</f>
        <v>N/A</v>
      </c>
      <c r="AA26" s="312"/>
      <c r="AB26" s="312"/>
      <c r="AC26" s="312"/>
      <c r="AD26" s="312"/>
    </row>
    <row r="27" spans="2:30" ht="26.25" customHeight="1" x14ac:dyDescent="0.2">
      <c r="B27" s="189" t="s">
        <v>73</v>
      </c>
      <c r="C27" s="190"/>
      <c r="D27" s="190"/>
      <c r="E27" s="54" t="s">
        <v>1671</v>
      </c>
      <c r="F27" s="54"/>
      <c r="G27" s="54"/>
      <c r="H27" s="47"/>
      <c r="I27" s="47"/>
      <c r="J27" s="47"/>
      <c r="K27" s="47"/>
      <c r="L27" s="47"/>
      <c r="M27" s="47"/>
      <c r="N27" s="47"/>
      <c r="O27" s="47"/>
      <c r="P27" s="48"/>
      <c r="Q27" s="48"/>
      <c r="R27" s="49">
        <v>5.8667470665426098</v>
      </c>
      <c r="S27" s="49">
        <v>0</v>
      </c>
      <c r="T27" s="50">
        <f>+IF(ISERR(S27/R27*100),"N/A",ROUND(S27/R27*100,2))</f>
        <v>0</v>
      </c>
      <c r="U27" s="49">
        <v>0</v>
      </c>
      <c r="V27" s="50" t="str">
        <f>+IF(ISERR(U27/S27*100),"N/A",ROUND(U27/S27*100,2))</f>
        <v>N/A</v>
      </c>
      <c r="W27" s="51">
        <f>+IF(ISERR(U27/R27*100),"N/A",ROUND(U27/R27*100,2))</f>
        <v>0</v>
      </c>
      <c r="AA27" s="312"/>
      <c r="AB27" s="312"/>
      <c r="AC27" s="312"/>
      <c r="AD27" s="312"/>
    </row>
    <row r="28" spans="2:30" ht="23.25" customHeight="1" thickBot="1" x14ac:dyDescent="0.25">
      <c r="B28" s="305" t="s">
        <v>69</v>
      </c>
      <c r="C28" s="306"/>
      <c r="D28" s="306"/>
      <c r="E28" s="53" t="s">
        <v>1667</v>
      </c>
      <c r="F28" s="53"/>
      <c r="G28" s="53"/>
      <c r="H28" s="41"/>
      <c r="I28" s="41"/>
      <c r="J28" s="41"/>
      <c r="K28" s="41"/>
      <c r="L28" s="41"/>
      <c r="M28" s="41"/>
      <c r="N28" s="41"/>
      <c r="O28" s="41"/>
      <c r="P28" s="42"/>
      <c r="Q28" s="42"/>
      <c r="R28" s="43">
        <v>0</v>
      </c>
      <c r="S28" s="44" t="s">
        <v>10</v>
      </c>
      <c r="T28" s="42"/>
      <c r="U28" s="44">
        <v>0</v>
      </c>
      <c r="V28" s="42"/>
      <c r="W28" s="45" t="str">
        <f t="shared" ref="W28:W57" si="0">+IF(ISERR(U28/R28*100),"N/A",ROUND(U28/R28*100,2))</f>
        <v>N/A</v>
      </c>
      <c r="AA28" s="312"/>
      <c r="AB28" s="312"/>
      <c r="AC28" s="312"/>
      <c r="AD28" s="312"/>
    </row>
    <row r="29" spans="2:30" ht="26.25" customHeight="1" x14ac:dyDescent="0.2">
      <c r="B29" s="189" t="s">
        <v>73</v>
      </c>
      <c r="C29" s="190"/>
      <c r="D29" s="190"/>
      <c r="E29" s="54" t="s">
        <v>1667</v>
      </c>
      <c r="F29" s="54"/>
      <c r="G29" s="54"/>
      <c r="H29" s="47"/>
      <c r="I29" s="47"/>
      <c r="J29" s="47"/>
      <c r="K29" s="47"/>
      <c r="L29" s="47"/>
      <c r="M29" s="47"/>
      <c r="N29" s="47"/>
      <c r="O29" s="47"/>
      <c r="P29" s="48"/>
      <c r="Q29" s="48"/>
      <c r="R29" s="49">
        <v>2.2121188936139298</v>
      </c>
      <c r="S29" s="49">
        <v>0</v>
      </c>
      <c r="T29" s="50">
        <f t="shared" ref="T29" si="1">+IF(ISERR(S29/R29*100),"N/A",ROUND(S29/R29*100,2))</f>
        <v>0</v>
      </c>
      <c r="U29" s="49">
        <v>0</v>
      </c>
      <c r="V29" s="50" t="str">
        <f t="shared" ref="V29" si="2">+IF(ISERR(U29/S29*100),"N/A",ROUND(U29/S29*100,2))</f>
        <v>N/A</v>
      </c>
      <c r="W29" s="51">
        <f t="shared" si="0"/>
        <v>0</v>
      </c>
      <c r="AA29" s="312"/>
      <c r="AB29" s="312"/>
      <c r="AC29" s="312"/>
      <c r="AD29" s="312"/>
    </row>
    <row r="30" spans="2:30" ht="23.25" customHeight="1" thickBot="1" x14ac:dyDescent="0.25">
      <c r="B30" s="305" t="s">
        <v>69</v>
      </c>
      <c r="C30" s="306"/>
      <c r="D30" s="306"/>
      <c r="E30" s="53" t="s">
        <v>2468</v>
      </c>
      <c r="F30" s="53"/>
      <c r="G30" s="53"/>
      <c r="H30" s="41"/>
      <c r="I30" s="41"/>
      <c r="J30" s="41"/>
      <c r="K30" s="41"/>
      <c r="L30" s="41"/>
      <c r="M30" s="41"/>
      <c r="N30" s="41"/>
      <c r="O30" s="41"/>
      <c r="P30" s="42"/>
      <c r="Q30" s="42"/>
      <c r="R30" s="43">
        <v>0</v>
      </c>
      <c r="S30" s="44" t="s">
        <v>10</v>
      </c>
      <c r="T30" s="42"/>
      <c r="U30" s="44">
        <v>0</v>
      </c>
      <c r="V30" s="42"/>
      <c r="W30" s="45" t="str">
        <f t="shared" si="0"/>
        <v>N/A</v>
      </c>
      <c r="AA30" s="312"/>
      <c r="AB30" s="312"/>
      <c r="AC30" s="312"/>
      <c r="AD30" s="312"/>
    </row>
    <row r="31" spans="2:30" ht="26.25" customHeight="1" x14ac:dyDescent="0.2">
      <c r="B31" s="189" t="s">
        <v>73</v>
      </c>
      <c r="C31" s="190"/>
      <c r="D31" s="190"/>
      <c r="E31" s="54" t="s">
        <v>2468</v>
      </c>
      <c r="F31" s="54"/>
      <c r="G31" s="54"/>
      <c r="H31" s="47"/>
      <c r="I31" s="47"/>
      <c r="J31" s="47"/>
      <c r="K31" s="47"/>
      <c r="L31" s="47"/>
      <c r="M31" s="47"/>
      <c r="N31" s="47"/>
      <c r="O31" s="47"/>
      <c r="P31" s="48"/>
      <c r="Q31" s="48"/>
      <c r="R31" s="49">
        <v>2.1873455837974398</v>
      </c>
      <c r="S31" s="49">
        <v>0</v>
      </c>
      <c r="T31" s="50">
        <f t="shared" ref="T31" si="3">+IF(ISERR(S31/R31*100),"N/A",ROUND(S31/R31*100,2))</f>
        <v>0</v>
      </c>
      <c r="U31" s="49">
        <v>0</v>
      </c>
      <c r="V31" s="50" t="str">
        <f t="shared" ref="V31" si="4">+IF(ISERR(U31/S31*100),"N/A",ROUND(U31/S31*100,2))</f>
        <v>N/A</v>
      </c>
      <c r="W31" s="51">
        <f t="shared" si="0"/>
        <v>0</v>
      </c>
      <c r="AA31" s="312"/>
      <c r="AB31" s="312"/>
      <c r="AC31" s="312"/>
      <c r="AD31" s="312"/>
    </row>
    <row r="32" spans="2:30" ht="23.25" customHeight="1" thickBot="1" x14ac:dyDescent="0.25">
      <c r="B32" s="305" t="s">
        <v>69</v>
      </c>
      <c r="C32" s="306"/>
      <c r="D32" s="306"/>
      <c r="E32" s="53" t="s">
        <v>2469</v>
      </c>
      <c r="F32" s="53"/>
      <c r="G32" s="53"/>
      <c r="H32" s="41"/>
      <c r="I32" s="41"/>
      <c r="J32" s="41"/>
      <c r="K32" s="41"/>
      <c r="L32" s="41"/>
      <c r="M32" s="41"/>
      <c r="N32" s="41"/>
      <c r="O32" s="41"/>
      <c r="P32" s="42"/>
      <c r="Q32" s="42"/>
      <c r="R32" s="43">
        <v>0</v>
      </c>
      <c r="S32" s="44" t="s">
        <v>10</v>
      </c>
      <c r="T32" s="42"/>
      <c r="U32" s="44">
        <v>0</v>
      </c>
      <c r="V32" s="42"/>
      <c r="W32" s="45" t="str">
        <f t="shared" si="0"/>
        <v>N/A</v>
      </c>
      <c r="AA32" s="312"/>
      <c r="AB32" s="312"/>
      <c r="AC32" s="312"/>
      <c r="AD32" s="312"/>
    </row>
    <row r="33" spans="2:30" ht="26.25" customHeight="1" thickBot="1" x14ac:dyDescent="0.25">
      <c r="B33" s="309" t="s">
        <v>73</v>
      </c>
      <c r="C33" s="310"/>
      <c r="D33" s="310"/>
      <c r="E33" s="54" t="s">
        <v>2469</v>
      </c>
      <c r="F33" s="54"/>
      <c r="G33" s="54"/>
      <c r="H33" s="47"/>
      <c r="I33" s="47"/>
      <c r="J33" s="47"/>
      <c r="K33" s="47"/>
      <c r="L33" s="47"/>
      <c r="M33" s="47"/>
      <c r="N33" s="47"/>
      <c r="O33" s="47"/>
      <c r="P33" s="48"/>
      <c r="Q33" s="48"/>
      <c r="R33" s="49">
        <v>2.1974975837222397</v>
      </c>
      <c r="S33" s="49">
        <v>0</v>
      </c>
      <c r="T33" s="50">
        <f t="shared" ref="T33" si="5">+IF(ISERR(S33/R33*100),"N/A",ROUND(S33/R33*100,2))</f>
        <v>0</v>
      </c>
      <c r="U33" s="49">
        <v>0</v>
      </c>
      <c r="V33" s="50" t="str">
        <f t="shared" ref="V33" si="6">+IF(ISERR(U33/S33*100),"N/A",ROUND(U33/S33*100,2))</f>
        <v>N/A</v>
      </c>
      <c r="W33" s="51">
        <f t="shared" si="0"/>
        <v>0</v>
      </c>
      <c r="AA33" s="312"/>
      <c r="AB33" s="312"/>
      <c r="AC33" s="312"/>
      <c r="AD33" s="312"/>
    </row>
    <row r="34" spans="2:30" ht="23.25" customHeight="1" thickTop="1" thickBot="1" x14ac:dyDescent="0.25">
      <c r="B34" s="307" t="s">
        <v>69</v>
      </c>
      <c r="C34" s="308"/>
      <c r="D34" s="308"/>
      <c r="E34" s="53" t="s">
        <v>2470</v>
      </c>
      <c r="F34" s="53"/>
      <c r="G34" s="53"/>
      <c r="H34" s="41"/>
      <c r="I34" s="41"/>
      <c r="J34" s="41"/>
      <c r="K34" s="41"/>
      <c r="L34" s="41"/>
      <c r="M34" s="41"/>
      <c r="N34" s="41"/>
      <c r="O34" s="41"/>
      <c r="P34" s="42"/>
      <c r="Q34" s="42"/>
      <c r="R34" s="43">
        <v>0</v>
      </c>
      <c r="S34" s="44" t="s">
        <v>10</v>
      </c>
      <c r="T34" s="42"/>
      <c r="U34" s="44">
        <v>0</v>
      </c>
      <c r="V34" s="42"/>
      <c r="W34" s="45" t="str">
        <f t="shared" si="0"/>
        <v>N/A</v>
      </c>
      <c r="AA34" s="312"/>
      <c r="AB34" s="312"/>
      <c r="AC34" s="312"/>
      <c r="AD34" s="312"/>
    </row>
    <row r="35" spans="2:30" ht="26.25" customHeight="1" x14ac:dyDescent="0.2">
      <c r="B35" s="189" t="s">
        <v>73</v>
      </c>
      <c r="C35" s="190"/>
      <c r="D35" s="190"/>
      <c r="E35" s="54" t="s">
        <v>2470</v>
      </c>
      <c r="F35" s="54"/>
      <c r="G35" s="54"/>
      <c r="H35" s="47"/>
      <c r="I35" s="47"/>
      <c r="J35" s="47"/>
      <c r="K35" s="47"/>
      <c r="L35" s="47"/>
      <c r="M35" s="47"/>
      <c r="N35" s="47"/>
      <c r="O35" s="47"/>
      <c r="P35" s="48"/>
      <c r="Q35" s="48"/>
      <c r="R35" s="49">
        <v>14.6580957714215</v>
      </c>
      <c r="S35" s="49">
        <v>0</v>
      </c>
      <c r="T35" s="50">
        <f t="shared" ref="T35" si="7">+IF(ISERR(S35/R35*100),"N/A",ROUND(S35/R35*100,2))</f>
        <v>0</v>
      </c>
      <c r="U35" s="49">
        <v>0</v>
      </c>
      <c r="V35" s="50" t="str">
        <f t="shared" ref="V35" si="8">+IF(ISERR(U35/S35*100),"N/A",ROUND(U35/S35*100,2))</f>
        <v>N/A</v>
      </c>
      <c r="W35" s="51">
        <f t="shared" si="0"/>
        <v>0</v>
      </c>
      <c r="AA35" s="312"/>
      <c r="AB35" s="312"/>
      <c r="AC35" s="312"/>
      <c r="AD35" s="312"/>
    </row>
    <row r="36" spans="2:30" ht="23.25" customHeight="1" thickBot="1" x14ac:dyDescent="0.25">
      <c r="B36" s="305" t="s">
        <v>69</v>
      </c>
      <c r="C36" s="306"/>
      <c r="D36" s="306"/>
      <c r="E36" s="53" t="s">
        <v>2471</v>
      </c>
      <c r="F36" s="53"/>
      <c r="G36" s="53"/>
      <c r="H36" s="41"/>
      <c r="I36" s="41"/>
      <c r="J36" s="41"/>
      <c r="K36" s="41"/>
      <c r="L36" s="41"/>
      <c r="M36" s="41"/>
      <c r="N36" s="41"/>
      <c r="O36" s="41"/>
      <c r="P36" s="42"/>
      <c r="Q36" s="42"/>
      <c r="R36" s="43">
        <v>0</v>
      </c>
      <c r="S36" s="44" t="s">
        <v>10</v>
      </c>
      <c r="T36" s="42"/>
      <c r="U36" s="44">
        <v>0</v>
      </c>
      <c r="V36" s="42"/>
      <c r="W36" s="45" t="str">
        <f t="shared" si="0"/>
        <v>N/A</v>
      </c>
      <c r="AA36" s="312"/>
      <c r="AB36" s="312"/>
      <c r="AC36" s="312"/>
      <c r="AD36" s="312"/>
    </row>
    <row r="37" spans="2:30" ht="26.25" customHeight="1" x14ac:dyDescent="0.2">
      <c r="B37" s="189" t="s">
        <v>73</v>
      </c>
      <c r="C37" s="190"/>
      <c r="D37" s="190"/>
      <c r="E37" s="54" t="s">
        <v>2471</v>
      </c>
      <c r="F37" s="54"/>
      <c r="G37" s="54"/>
      <c r="H37" s="47"/>
      <c r="I37" s="47"/>
      <c r="J37" s="47"/>
      <c r="K37" s="47"/>
      <c r="L37" s="47"/>
      <c r="M37" s="47"/>
      <c r="N37" s="47"/>
      <c r="O37" s="47"/>
      <c r="P37" s="48"/>
      <c r="Q37" s="48"/>
      <c r="R37" s="49">
        <v>7.8500536518514501</v>
      </c>
      <c r="S37" s="49">
        <v>0</v>
      </c>
      <c r="T37" s="50">
        <f t="shared" ref="T37" si="9">+IF(ISERR(S37/R37*100),"N/A",ROUND(S37/R37*100,2))</f>
        <v>0</v>
      </c>
      <c r="U37" s="49">
        <v>0</v>
      </c>
      <c r="V37" s="50" t="str">
        <f t="shared" ref="V37" si="10">+IF(ISERR(U37/S37*100),"N/A",ROUND(U37/S37*100,2))</f>
        <v>N/A</v>
      </c>
      <c r="W37" s="51">
        <f t="shared" si="0"/>
        <v>0</v>
      </c>
      <c r="AA37" s="312"/>
      <c r="AB37" s="312"/>
      <c r="AC37" s="312"/>
      <c r="AD37" s="312"/>
    </row>
    <row r="38" spans="2:30" ht="23.25" customHeight="1" thickBot="1" x14ac:dyDescent="0.25">
      <c r="B38" s="305" t="s">
        <v>69</v>
      </c>
      <c r="C38" s="306"/>
      <c r="D38" s="306"/>
      <c r="E38" s="53" t="s">
        <v>2472</v>
      </c>
      <c r="F38" s="53"/>
      <c r="G38" s="53"/>
      <c r="H38" s="41"/>
      <c r="I38" s="41"/>
      <c r="J38" s="41"/>
      <c r="K38" s="41"/>
      <c r="L38" s="41"/>
      <c r="M38" s="41"/>
      <c r="N38" s="41"/>
      <c r="O38" s="41"/>
      <c r="P38" s="42"/>
      <c r="Q38" s="42"/>
      <c r="R38" s="43">
        <v>0</v>
      </c>
      <c r="S38" s="44" t="s">
        <v>10</v>
      </c>
      <c r="T38" s="42"/>
      <c r="U38" s="44">
        <v>0</v>
      </c>
      <c r="V38" s="42"/>
      <c r="W38" s="45" t="str">
        <f t="shared" si="0"/>
        <v>N/A</v>
      </c>
      <c r="AA38" s="312"/>
      <c r="AB38" s="312"/>
      <c r="AC38" s="312"/>
      <c r="AD38" s="312"/>
    </row>
    <row r="39" spans="2:30" ht="26.25" customHeight="1" x14ac:dyDescent="0.2">
      <c r="B39" s="189" t="s">
        <v>73</v>
      </c>
      <c r="C39" s="190"/>
      <c r="D39" s="190"/>
      <c r="E39" s="54" t="s">
        <v>2472</v>
      </c>
      <c r="F39" s="54"/>
      <c r="G39" s="54"/>
      <c r="H39" s="47"/>
      <c r="I39" s="47"/>
      <c r="J39" s="47"/>
      <c r="K39" s="47"/>
      <c r="L39" s="47"/>
      <c r="M39" s="47"/>
      <c r="N39" s="47"/>
      <c r="O39" s="47"/>
      <c r="P39" s="48"/>
      <c r="Q39" s="48"/>
      <c r="R39" s="49">
        <v>5.6455657681809894</v>
      </c>
      <c r="S39" s="49">
        <v>0</v>
      </c>
      <c r="T39" s="50">
        <f t="shared" ref="T39" si="11">+IF(ISERR(S39/R39*100),"N/A",ROUND(S39/R39*100,2))</f>
        <v>0</v>
      </c>
      <c r="U39" s="49">
        <v>0</v>
      </c>
      <c r="V39" s="50" t="str">
        <f t="shared" ref="V39" si="12">+IF(ISERR(U39/S39*100),"N/A",ROUND(U39/S39*100,2))</f>
        <v>N/A</v>
      </c>
      <c r="W39" s="51">
        <f t="shared" si="0"/>
        <v>0</v>
      </c>
      <c r="AA39" s="312"/>
      <c r="AB39" s="312"/>
      <c r="AC39" s="312"/>
      <c r="AD39" s="312"/>
    </row>
    <row r="40" spans="2:30" ht="23.25" customHeight="1" thickBot="1" x14ac:dyDescent="0.25">
      <c r="B40" s="305" t="s">
        <v>69</v>
      </c>
      <c r="C40" s="306"/>
      <c r="D40" s="306"/>
      <c r="E40" s="53" t="s">
        <v>1442</v>
      </c>
      <c r="F40" s="53"/>
      <c r="G40" s="53"/>
      <c r="H40" s="41"/>
      <c r="I40" s="41"/>
      <c r="J40" s="41"/>
      <c r="K40" s="41"/>
      <c r="L40" s="41"/>
      <c r="M40" s="41"/>
      <c r="N40" s="41"/>
      <c r="O40" s="41"/>
      <c r="P40" s="42"/>
      <c r="Q40" s="42"/>
      <c r="R40" s="43">
        <v>0</v>
      </c>
      <c r="S40" s="44" t="s">
        <v>10</v>
      </c>
      <c r="T40" s="42"/>
      <c r="U40" s="44">
        <v>0</v>
      </c>
      <c r="V40" s="42"/>
      <c r="W40" s="45" t="str">
        <f t="shared" si="0"/>
        <v>N/A</v>
      </c>
      <c r="AA40" s="312"/>
      <c r="AB40" s="312"/>
      <c r="AC40" s="312"/>
      <c r="AD40" s="312"/>
    </row>
    <row r="41" spans="2:30" ht="26.25" customHeight="1" thickBot="1" x14ac:dyDescent="0.25">
      <c r="B41" s="309" t="s">
        <v>73</v>
      </c>
      <c r="C41" s="310"/>
      <c r="D41" s="310"/>
      <c r="E41" s="54" t="s">
        <v>1442</v>
      </c>
      <c r="F41" s="54"/>
      <c r="G41" s="54"/>
      <c r="H41" s="47"/>
      <c r="I41" s="47"/>
      <c r="J41" s="47"/>
      <c r="K41" s="47"/>
      <c r="L41" s="47"/>
      <c r="M41" s="47"/>
      <c r="N41" s="47"/>
      <c r="O41" s="47"/>
      <c r="P41" s="48"/>
      <c r="Q41" s="48"/>
      <c r="R41" s="49">
        <v>8.5599171265932004</v>
      </c>
      <c r="S41" s="49">
        <v>0</v>
      </c>
      <c r="T41" s="50">
        <f t="shared" ref="T41" si="13">+IF(ISERR(S41/R41*100),"N/A",ROUND(S41/R41*100,2))</f>
        <v>0</v>
      </c>
      <c r="U41" s="49">
        <v>0</v>
      </c>
      <c r="V41" s="50" t="str">
        <f t="shared" ref="V41" si="14">+IF(ISERR(U41/S41*100),"N/A",ROUND(U41/S41*100,2))</f>
        <v>N/A</v>
      </c>
      <c r="W41" s="51">
        <f t="shared" si="0"/>
        <v>0</v>
      </c>
      <c r="AA41" s="312"/>
      <c r="AB41" s="312"/>
      <c r="AC41" s="312"/>
      <c r="AD41" s="312"/>
    </row>
    <row r="42" spans="2:30" ht="23.25" customHeight="1" thickTop="1" thickBot="1" x14ac:dyDescent="0.25">
      <c r="B42" s="307" t="s">
        <v>69</v>
      </c>
      <c r="C42" s="308"/>
      <c r="D42" s="308"/>
      <c r="E42" s="53" t="s">
        <v>259</v>
      </c>
      <c r="F42" s="53"/>
      <c r="G42" s="53"/>
      <c r="H42" s="41"/>
      <c r="I42" s="41"/>
      <c r="J42" s="41"/>
      <c r="K42" s="41"/>
      <c r="L42" s="41"/>
      <c r="M42" s="41"/>
      <c r="N42" s="41"/>
      <c r="O42" s="41"/>
      <c r="P42" s="42"/>
      <c r="Q42" s="42"/>
      <c r="R42" s="43">
        <v>0</v>
      </c>
      <c r="S42" s="44" t="s">
        <v>10</v>
      </c>
      <c r="T42" s="42"/>
      <c r="U42" s="44">
        <v>0</v>
      </c>
      <c r="V42" s="42"/>
      <c r="W42" s="45" t="str">
        <f t="shared" si="0"/>
        <v>N/A</v>
      </c>
      <c r="AA42" s="312"/>
      <c r="AB42" s="312"/>
      <c r="AC42" s="312"/>
      <c r="AD42" s="312"/>
    </row>
    <row r="43" spans="2:30" ht="26.25" customHeight="1" x14ac:dyDescent="0.2">
      <c r="B43" s="189" t="s">
        <v>73</v>
      </c>
      <c r="C43" s="190"/>
      <c r="D43" s="190"/>
      <c r="E43" s="54" t="s">
        <v>259</v>
      </c>
      <c r="F43" s="54"/>
      <c r="G43" s="54"/>
      <c r="H43" s="47"/>
      <c r="I43" s="47"/>
      <c r="J43" s="47"/>
      <c r="K43" s="47"/>
      <c r="L43" s="47"/>
      <c r="M43" s="47"/>
      <c r="N43" s="47"/>
      <c r="O43" s="47"/>
      <c r="P43" s="48"/>
      <c r="Q43" s="48"/>
      <c r="R43" s="49">
        <v>2.9182604183832499</v>
      </c>
      <c r="S43" s="49">
        <v>0</v>
      </c>
      <c r="T43" s="50">
        <f t="shared" ref="T43" si="15">+IF(ISERR(S43/R43*100),"N/A",ROUND(S43/R43*100,2))</f>
        <v>0</v>
      </c>
      <c r="U43" s="49">
        <v>0</v>
      </c>
      <c r="V43" s="50" t="str">
        <f t="shared" ref="V43" si="16">+IF(ISERR(U43/S43*100),"N/A",ROUND(U43/S43*100,2))</f>
        <v>N/A</v>
      </c>
      <c r="W43" s="51">
        <f t="shared" si="0"/>
        <v>0</v>
      </c>
      <c r="AA43" s="312"/>
      <c r="AB43" s="312"/>
      <c r="AC43" s="312"/>
      <c r="AD43" s="312"/>
    </row>
    <row r="44" spans="2:30" ht="23.25" customHeight="1" thickBot="1" x14ac:dyDescent="0.25">
      <c r="B44" s="305" t="s">
        <v>69</v>
      </c>
      <c r="C44" s="306"/>
      <c r="D44" s="306"/>
      <c r="E44" s="53" t="s">
        <v>255</v>
      </c>
      <c r="F44" s="53"/>
      <c r="G44" s="53"/>
      <c r="H44" s="41"/>
      <c r="I44" s="41"/>
      <c r="J44" s="41"/>
      <c r="K44" s="41"/>
      <c r="L44" s="41"/>
      <c r="M44" s="41"/>
      <c r="N44" s="41"/>
      <c r="O44" s="41"/>
      <c r="P44" s="42"/>
      <c r="Q44" s="42"/>
      <c r="R44" s="43">
        <v>0</v>
      </c>
      <c r="S44" s="44" t="s">
        <v>10</v>
      </c>
      <c r="T44" s="42"/>
      <c r="U44" s="44">
        <v>0</v>
      </c>
      <c r="V44" s="42"/>
      <c r="W44" s="45" t="str">
        <f t="shared" si="0"/>
        <v>N/A</v>
      </c>
      <c r="AA44" s="312"/>
      <c r="AB44" s="312"/>
      <c r="AC44" s="312"/>
      <c r="AD44" s="312"/>
    </row>
    <row r="45" spans="2:30" ht="26.25" customHeight="1" x14ac:dyDescent="0.2">
      <c r="B45" s="189" t="s">
        <v>73</v>
      </c>
      <c r="C45" s="190"/>
      <c r="D45" s="190"/>
      <c r="E45" s="54" t="s">
        <v>255</v>
      </c>
      <c r="F45" s="54"/>
      <c r="G45" s="54"/>
      <c r="H45" s="47"/>
      <c r="I45" s="47"/>
      <c r="J45" s="47"/>
      <c r="K45" s="47"/>
      <c r="L45" s="47"/>
      <c r="M45" s="47"/>
      <c r="N45" s="47"/>
      <c r="O45" s="47"/>
      <c r="P45" s="48"/>
      <c r="Q45" s="48"/>
      <c r="R45" s="49">
        <v>2.91544269840412</v>
      </c>
      <c r="S45" s="49">
        <v>0</v>
      </c>
      <c r="T45" s="50">
        <f t="shared" ref="T45" si="17">+IF(ISERR(S45/R45*100),"N/A",ROUND(S45/R45*100,2))</f>
        <v>0</v>
      </c>
      <c r="U45" s="49">
        <v>0</v>
      </c>
      <c r="V45" s="50" t="str">
        <f t="shared" ref="V45" si="18">+IF(ISERR(U45/S45*100),"N/A",ROUND(U45/S45*100,2))</f>
        <v>N/A</v>
      </c>
      <c r="W45" s="51">
        <f t="shared" si="0"/>
        <v>0</v>
      </c>
      <c r="AA45" s="312"/>
      <c r="AB45" s="312"/>
      <c r="AC45" s="312"/>
      <c r="AD45" s="312"/>
    </row>
    <row r="46" spans="2:30" ht="23.25" customHeight="1" thickBot="1" x14ac:dyDescent="0.25">
      <c r="B46" s="305" t="s">
        <v>69</v>
      </c>
      <c r="C46" s="306"/>
      <c r="D46" s="306"/>
      <c r="E46" s="53" t="s">
        <v>2473</v>
      </c>
      <c r="F46" s="53"/>
      <c r="G46" s="53"/>
      <c r="H46" s="41"/>
      <c r="I46" s="41"/>
      <c r="J46" s="41"/>
      <c r="K46" s="41"/>
      <c r="L46" s="41"/>
      <c r="M46" s="41"/>
      <c r="N46" s="41"/>
      <c r="O46" s="41"/>
      <c r="P46" s="42"/>
      <c r="Q46" s="42"/>
      <c r="R46" s="43">
        <v>0</v>
      </c>
      <c r="S46" s="44" t="s">
        <v>10</v>
      </c>
      <c r="T46" s="42"/>
      <c r="U46" s="44">
        <v>0</v>
      </c>
      <c r="V46" s="42"/>
      <c r="W46" s="45" t="str">
        <f t="shared" si="0"/>
        <v>N/A</v>
      </c>
      <c r="AA46" s="312"/>
      <c r="AB46" s="312"/>
      <c r="AC46" s="312"/>
      <c r="AD46" s="312"/>
    </row>
    <row r="47" spans="2:30" ht="26.25" customHeight="1" x14ac:dyDescent="0.2">
      <c r="B47" s="189" t="s">
        <v>73</v>
      </c>
      <c r="C47" s="190"/>
      <c r="D47" s="190"/>
      <c r="E47" s="54" t="s">
        <v>2473</v>
      </c>
      <c r="F47" s="54"/>
      <c r="G47" s="54"/>
      <c r="H47" s="47"/>
      <c r="I47" s="47"/>
      <c r="J47" s="47"/>
      <c r="K47" s="47"/>
      <c r="L47" s="47"/>
      <c r="M47" s="47"/>
      <c r="N47" s="47"/>
      <c r="O47" s="47"/>
      <c r="P47" s="48"/>
      <c r="Q47" s="48"/>
      <c r="R47" s="49">
        <v>2.9407146982169197</v>
      </c>
      <c r="S47" s="49">
        <v>0</v>
      </c>
      <c r="T47" s="50">
        <f t="shared" ref="T47" si="19">+IF(ISERR(S47/R47*100),"N/A",ROUND(S47/R47*100,2))</f>
        <v>0</v>
      </c>
      <c r="U47" s="49">
        <v>0</v>
      </c>
      <c r="V47" s="50" t="str">
        <f t="shared" ref="V47" si="20">+IF(ISERR(U47/S47*100),"N/A",ROUND(U47/S47*100,2))</f>
        <v>N/A</v>
      </c>
      <c r="W47" s="51">
        <f t="shared" si="0"/>
        <v>0</v>
      </c>
      <c r="AA47" s="312"/>
      <c r="AB47" s="312"/>
      <c r="AC47" s="312"/>
      <c r="AD47" s="312"/>
    </row>
    <row r="48" spans="2:30" ht="23.25" customHeight="1" thickBot="1" x14ac:dyDescent="0.25">
      <c r="B48" s="305" t="s">
        <v>69</v>
      </c>
      <c r="C48" s="306"/>
      <c r="D48" s="306"/>
      <c r="E48" s="53" t="s">
        <v>2474</v>
      </c>
      <c r="F48" s="53"/>
      <c r="G48" s="53"/>
      <c r="H48" s="41"/>
      <c r="I48" s="41"/>
      <c r="J48" s="41"/>
      <c r="K48" s="41"/>
      <c r="L48" s="41"/>
      <c r="M48" s="41"/>
      <c r="N48" s="41"/>
      <c r="O48" s="41"/>
      <c r="P48" s="42"/>
      <c r="Q48" s="42"/>
      <c r="R48" s="43">
        <v>0</v>
      </c>
      <c r="S48" s="44" t="s">
        <v>10</v>
      </c>
      <c r="T48" s="42"/>
      <c r="U48" s="44">
        <v>0</v>
      </c>
      <c r="V48" s="42"/>
      <c r="W48" s="45" t="str">
        <f t="shared" si="0"/>
        <v>N/A</v>
      </c>
      <c r="AA48" s="312"/>
      <c r="AB48" s="312"/>
      <c r="AC48" s="312"/>
      <c r="AD48" s="312"/>
    </row>
    <row r="49" spans="2:30" ht="26.25" customHeight="1" thickBot="1" x14ac:dyDescent="0.25">
      <c r="B49" s="309" t="s">
        <v>73</v>
      </c>
      <c r="C49" s="310"/>
      <c r="D49" s="310"/>
      <c r="E49" s="54" t="s">
        <v>2474</v>
      </c>
      <c r="F49" s="54"/>
      <c r="G49" s="54"/>
      <c r="H49" s="47"/>
      <c r="I49" s="47"/>
      <c r="J49" s="47"/>
      <c r="K49" s="47"/>
      <c r="L49" s="47"/>
      <c r="M49" s="47"/>
      <c r="N49" s="47"/>
      <c r="O49" s="47"/>
      <c r="P49" s="48"/>
      <c r="Q49" s="48"/>
      <c r="R49" s="49">
        <v>4.4129439573115201</v>
      </c>
      <c r="S49" s="49">
        <v>0</v>
      </c>
      <c r="T49" s="50">
        <f t="shared" ref="T49" si="21">+IF(ISERR(S49/R49*100),"N/A",ROUND(S49/R49*100,2))</f>
        <v>0</v>
      </c>
      <c r="U49" s="49">
        <v>0</v>
      </c>
      <c r="V49" s="50" t="str">
        <f t="shared" ref="V49" si="22">+IF(ISERR(U49/S49*100),"N/A",ROUND(U49/S49*100,2))</f>
        <v>N/A</v>
      </c>
      <c r="W49" s="51">
        <f t="shared" si="0"/>
        <v>0</v>
      </c>
      <c r="AA49" s="312"/>
      <c r="AB49" s="312"/>
      <c r="AC49" s="312"/>
      <c r="AD49" s="312"/>
    </row>
    <row r="50" spans="2:30" ht="23.25" customHeight="1" thickTop="1" thickBot="1" x14ac:dyDescent="0.25">
      <c r="B50" s="307" t="s">
        <v>69</v>
      </c>
      <c r="C50" s="308"/>
      <c r="D50" s="308"/>
      <c r="E50" s="53" t="s">
        <v>2475</v>
      </c>
      <c r="F50" s="53"/>
      <c r="G50" s="53"/>
      <c r="H50" s="41"/>
      <c r="I50" s="41"/>
      <c r="J50" s="41"/>
      <c r="K50" s="41"/>
      <c r="L50" s="41"/>
      <c r="M50" s="41"/>
      <c r="N50" s="41"/>
      <c r="O50" s="41"/>
      <c r="P50" s="42"/>
      <c r="Q50" s="42"/>
      <c r="R50" s="43">
        <v>0</v>
      </c>
      <c r="S50" s="44" t="s">
        <v>10</v>
      </c>
      <c r="T50" s="42"/>
      <c r="U50" s="44">
        <v>0</v>
      </c>
      <c r="V50" s="42"/>
      <c r="W50" s="45" t="str">
        <f t="shared" si="0"/>
        <v>N/A</v>
      </c>
      <c r="AA50" s="312"/>
      <c r="AB50" s="312"/>
      <c r="AC50" s="312"/>
      <c r="AD50" s="312"/>
    </row>
    <row r="51" spans="2:30" ht="26.25" customHeight="1" x14ac:dyDescent="0.2">
      <c r="B51" s="189" t="s">
        <v>73</v>
      </c>
      <c r="C51" s="190"/>
      <c r="D51" s="190"/>
      <c r="E51" s="54" t="s">
        <v>2475</v>
      </c>
      <c r="F51" s="54"/>
      <c r="G51" s="54"/>
      <c r="H51" s="47"/>
      <c r="I51" s="47"/>
      <c r="J51" s="47"/>
      <c r="K51" s="47"/>
      <c r="L51" s="47"/>
      <c r="M51" s="47"/>
      <c r="N51" s="47"/>
      <c r="O51" s="47"/>
      <c r="P51" s="48"/>
      <c r="Q51" s="48"/>
      <c r="R51" s="49">
        <v>4.9166451535803999</v>
      </c>
      <c r="S51" s="49">
        <v>0</v>
      </c>
      <c r="T51" s="50">
        <f t="shared" ref="T51" si="23">+IF(ISERR(S51/R51*100),"N/A",ROUND(S51/R51*100,2))</f>
        <v>0</v>
      </c>
      <c r="U51" s="49">
        <v>0</v>
      </c>
      <c r="V51" s="50" t="str">
        <f t="shared" ref="V51" si="24">+IF(ISERR(U51/S51*100),"N/A",ROUND(U51/S51*100,2))</f>
        <v>N/A</v>
      </c>
      <c r="W51" s="51">
        <f t="shared" si="0"/>
        <v>0</v>
      </c>
      <c r="AA51" s="312"/>
      <c r="AB51" s="312"/>
      <c r="AC51" s="312"/>
      <c r="AD51" s="312"/>
    </row>
    <row r="52" spans="2:30" ht="23.25" customHeight="1" thickBot="1" x14ac:dyDescent="0.25">
      <c r="B52" s="305" t="s">
        <v>69</v>
      </c>
      <c r="C52" s="306"/>
      <c r="D52" s="306"/>
      <c r="E52" s="53" t="s">
        <v>2476</v>
      </c>
      <c r="F52" s="53"/>
      <c r="G52" s="53"/>
      <c r="H52" s="41"/>
      <c r="I52" s="41"/>
      <c r="J52" s="41"/>
      <c r="K52" s="41"/>
      <c r="L52" s="41"/>
      <c r="M52" s="41"/>
      <c r="N52" s="41"/>
      <c r="O52" s="41"/>
      <c r="P52" s="42"/>
      <c r="Q52" s="42"/>
      <c r="R52" s="43">
        <v>0</v>
      </c>
      <c r="S52" s="44" t="s">
        <v>10</v>
      </c>
      <c r="T52" s="42"/>
      <c r="U52" s="44">
        <v>0</v>
      </c>
      <c r="V52" s="42"/>
      <c r="W52" s="45" t="str">
        <f t="shared" si="0"/>
        <v>N/A</v>
      </c>
      <c r="AA52" s="312"/>
      <c r="AB52" s="312"/>
      <c r="AC52" s="312"/>
      <c r="AD52" s="312"/>
    </row>
    <row r="53" spans="2:30" ht="26.25" customHeight="1" x14ac:dyDescent="0.2">
      <c r="B53" s="189" t="s">
        <v>73</v>
      </c>
      <c r="C53" s="190"/>
      <c r="D53" s="190"/>
      <c r="E53" s="54" t="s">
        <v>2476</v>
      </c>
      <c r="F53" s="54"/>
      <c r="G53" s="54"/>
      <c r="H53" s="47"/>
      <c r="I53" s="47"/>
      <c r="J53" s="47"/>
      <c r="K53" s="47"/>
      <c r="L53" s="47"/>
      <c r="M53" s="47"/>
      <c r="N53" s="47"/>
      <c r="O53" s="47"/>
      <c r="P53" s="48"/>
      <c r="Q53" s="48"/>
      <c r="R53" s="49">
        <v>2.9303592802936298</v>
      </c>
      <c r="S53" s="49">
        <v>0</v>
      </c>
      <c r="T53" s="50">
        <f t="shared" ref="T53" si="25">+IF(ISERR(S53/R53*100),"N/A",ROUND(S53/R53*100,2))</f>
        <v>0</v>
      </c>
      <c r="U53" s="49">
        <v>0</v>
      </c>
      <c r="V53" s="50" t="str">
        <f t="shared" ref="V53" si="26">+IF(ISERR(U53/S53*100),"N/A",ROUND(U53/S53*100,2))</f>
        <v>N/A</v>
      </c>
      <c r="W53" s="51">
        <f t="shared" si="0"/>
        <v>0</v>
      </c>
      <c r="AA53" s="312"/>
      <c r="AB53" s="312"/>
      <c r="AC53" s="312"/>
      <c r="AD53" s="312"/>
    </row>
    <row r="54" spans="2:30" ht="23.25" customHeight="1" thickBot="1" x14ac:dyDescent="0.25">
      <c r="B54" s="305" t="s">
        <v>69</v>
      </c>
      <c r="C54" s="306"/>
      <c r="D54" s="306"/>
      <c r="E54" s="53" t="s">
        <v>1547</v>
      </c>
      <c r="F54" s="53"/>
      <c r="G54" s="53"/>
      <c r="H54" s="41"/>
      <c r="I54" s="41"/>
      <c r="J54" s="41"/>
      <c r="K54" s="41"/>
      <c r="L54" s="41"/>
      <c r="M54" s="41"/>
      <c r="N54" s="41"/>
      <c r="O54" s="41"/>
      <c r="P54" s="42"/>
      <c r="Q54" s="42"/>
      <c r="R54" s="43">
        <v>73.204908027741396</v>
      </c>
      <c r="S54" s="44" t="s">
        <v>10</v>
      </c>
      <c r="T54" s="42"/>
      <c r="U54" s="44">
        <v>0</v>
      </c>
      <c r="V54" s="42"/>
      <c r="W54" s="45">
        <f t="shared" si="0"/>
        <v>0</v>
      </c>
      <c r="AA54" s="312"/>
      <c r="AB54" s="312"/>
      <c r="AC54" s="312"/>
      <c r="AD54" s="312"/>
    </row>
    <row r="55" spans="2:30" ht="26.25" customHeight="1" x14ac:dyDescent="0.2">
      <c r="B55" s="189" t="s">
        <v>73</v>
      </c>
      <c r="C55" s="190"/>
      <c r="D55" s="190"/>
      <c r="E55" s="54" t="s">
        <v>1547</v>
      </c>
      <c r="F55" s="54"/>
      <c r="G55" s="54"/>
      <c r="H55" s="47"/>
      <c r="I55" s="47"/>
      <c r="J55" s="47"/>
      <c r="K55" s="47"/>
      <c r="L55" s="47"/>
      <c r="M55" s="47"/>
      <c r="N55" s="47"/>
      <c r="O55" s="47"/>
      <c r="P55" s="48"/>
      <c r="Q55" s="48"/>
      <c r="R55" s="49">
        <v>0</v>
      </c>
      <c r="S55" s="49">
        <v>0</v>
      </c>
      <c r="T55" s="50" t="str">
        <f t="shared" ref="T55" si="27">+IF(ISERR(S55/R55*100),"N/A",ROUND(S55/R55*100,2))</f>
        <v>N/A</v>
      </c>
      <c r="U55" s="49">
        <v>0</v>
      </c>
      <c r="V55" s="50" t="str">
        <f t="shared" ref="V55" si="28">+IF(ISERR(U55/S55*100),"N/A",ROUND(U55/S55*100,2))</f>
        <v>N/A</v>
      </c>
      <c r="W55" s="51" t="str">
        <f t="shared" si="0"/>
        <v>N/A</v>
      </c>
      <c r="AA55" s="312"/>
      <c r="AB55" s="312"/>
      <c r="AC55" s="312"/>
      <c r="AD55" s="312"/>
    </row>
    <row r="56" spans="2:30" ht="23.25" customHeight="1" thickBot="1" x14ac:dyDescent="0.25">
      <c r="B56" s="305" t="s">
        <v>69</v>
      </c>
      <c r="C56" s="306"/>
      <c r="D56" s="306"/>
      <c r="E56" s="53" t="s">
        <v>1038</v>
      </c>
      <c r="F56" s="53"/>
      <c r="G56" s="53"/>
      <c r="H56" s="41"/>
      <c r="I56" s="41"/>
      <c r="J56" s="41"/>
      <c r="K56" s="41"/>
      <c r="L56" s="41"/>
      <c r="M56" s="41"/>
      <c r="N56" s="41"/>
      <c r="O56" s="41"/>
      <c r="P56" s="42"/>
      <c r="Q56" s="42"/>
      <c r="R56" s="43">
        <v>130.375287844295</v>
      </c>
      <c r="S56" s="44" t="s">
        <v>10</v>
      </c>
      <c r="T56" s="42"/>
      <c r="U56" s="44">
        <v>143.80239624872402</v>
      </c>
      <c r="V56" s="42"/>
      <c r="W56" s="45">
        <f t="shared" si="0"/>
        <v>110.3</v>
      </c>
      <c r="AA56" s="312"/>
      <c r="AB56" s="312"/>
      <c r="AC56" s="312"/>
      <c r="AD56" s="312"/>
    </row>
    <row r="57" spans="2:30" ht="26.25" customHeight="1" thickBot="1" x14ac:dyDescent="0.25">
      <c r="B57" s="309" t="s">
        <v>73</v>
      </c>
      <c r="C57" s="310"/>
      <c r="D57" s="310"/>
      <c r="E57" s="54" t="s">
        <v>1038</v>
      </c>
      <c r="F57" s="54"/>
      <c r="G57" s="54"/>
      <c r="H57" s="47"/>
      <c r="I57" s="47"/>
      <c r="J57" s="47"/>
      <c r="K57" s="47"/>
      <c r="L57" s="47"/>
      <c r="M57" s="47"/>
      <c r="N57" s="47"/>
      <c r="O57" s="47"/>
      <c r="P57" s="48"/>
      <c r="Q57" s="48"/>
      <c r="R57" s="49">
        <v>143.80239624872402</v>
      </c>
      <c r="S57" s="49">
        <v>143.80239624872402</v>
      </c>
      <c r="T57" s="50">
        <f t="shared" ref="T57" si="29">+IF(ISERR(S57/R57*100),"N/A",ROUND(S57/R57*100,2))</f>
        <v>100</v>
      </c>
      <c r="U57" s="49">
        <v>143.80239624872402</v>
      </c>
      <c r="V57" s="50">
        <f t="shared" ref="V57" si="30">+IF(ISERR(U57/S57*100),"N/A",ROUND(U57/S57*100,2))</f>
        <v>100</v>
      </c>
      <c r="W57" s="51">
        <f t="shared" si="0"/>
        <v>100</v>
      </c>
    </row>
    <row r="58" spans="2:30" ht="22.5" customHeight="1" thickTop="1" thickBot="1" x14ac:dyDescent="0.25">
      <c r="B58" s="9" t="s">
        <v>76</v>
      </c>
      <c r="C58" s="10"/>
      <c r="D58" s="10"/>
      <c r="E58" s="10"/>
      <c r="F58" s="10"/>
      <c r="G58" s="10"/>
      <c r="H58" s="11"/>
      <c r="I58" s="11"/>
      <c r="J58" s="11"/>
      <c r="K58" s="11"/>
      <c r="L58" s="11"/>
      <c r="M58" s="11"/>
      <c r="N58" s="11"/>
      <c r="O58" s="11"/>
      <c r="P58" s="11"/>
      <c r="Q58" s="11"/>
      <c r="R58" s="11"/>
      <c r="S58" s="11"/>
      <c r="T58" s="11"/>
      <c r="U58" s="11"/>
      <c r="V58" s="11"/>
      <c r="W58" s="12"/>
    </row>
    <row r="59" spans="2:30" ht="37.5" customHeight="1" thickTop="1" x14ac:dyDescent="0.2">
      <c r="B59" s="172" t="s">
        <v>2187</v>
      </c>
      <c r="C59" s="173"/>
      <c r="D59" s="173"/>
      <c r="E59" s="173"/>
      <c r="F59" s="173"/>
      <c r="G59" s="173"/>
      <c r="H59" s="173"/>
      <c r="I59" s="173"/>
      <c r="J59" s="173"/>
      <c r="K59" s="173"/>
      <c r="L59" s="173"/>
      <c r="M59" s="173"/>
      <c r="N59" s="173"/>
      <c r="O59" s="173"/>
      <c r="P59" s="173"/>
      <c r="Q59" s="173"/>
      <c r="R59" s="173"/>
      <c r="S59" s="173"/>
      <c r="T59" s="173"/>
      <c r="U59" s="173"/>
      <c r="V59" s="173"/>
      <c r="W59" s="174"/>
    </row>
    <row r="60" spans="2:30" ht="45" customHeight="1" thickBot="1" x14ac:dyDescent="0.25">
      <c r="B60" s="175"/>
      <c r="C60" s="176"/>
      <c r="D60" s="176"/>
      <c r="E60" s="176"/>
      <c r="F60" s="176"/>
      <c r="G60" s="176"/>
      <c r="H60" s="176"/>
      <c r="I60" s="176"/>
      <c r="J60" s="176"/>
      <c r="K60" s="176"/>
      <c r="L60" s="176"/>
      <c r="M60" s="176"/>
      <c r="N60" s="176"/>
      <c r="O60" s="176"/>
      <c r="P60" s="176"/>
      <c r="Q60" s="176"/>
      <c r="R60" s="176"/>
      <c r="S60" s="176"/>
      <c r="T60" s="176"/>
      <c r="U60" s="176"/>
      <c r="V60" s="176"/>
      <c r="W60" s="177"/>
    </row>
    <row r="61" spans="2:30" ht="37.5" customHeight="1" thickTop="1" x14ac:dyDescent="0.2">
      <c r="B61" s="172" t="s">
        <v>2188</v>
      </c>
      <c r="C61" s="173"/>
      <c r="D61" s="173"/>
      <c r="E61" s="173"/>
      <c r="F61" s="173"/>
      <c r="G61" s="173"/>
      <c r="H61" s="173"/>
      <c r="I61" s="173"/>
      <c r="J61" s="173"/>
      <c r="K61" s="173"/>
      <c r="L61" s="173"/>
      <c r="M61" s="173"/>
      <c r="N61" s="173"/>
      <c r="O61" s="173"/>
      <c r="P61" s="173"/>
      <c r="Q61" s="173"/>
      <c r="R61" s="173"/>
      <c r="S61" s="173"/>
      <c r="T61" s="173"/>
      <c r="U61" s="173"/>
      <c r="V61" s="173"/>
      <c r="W61" s="174"/>
    </row>
    <row r="62" spans="2:30" ht="45.75" customHeight="1" thickBot="1" x14ac:dyDescent="0.25">
      <c r="B62" s="175"/>
      <c r="C62" s="176"/>
      <c r="D62" s="176"/>
      <c r="E62" s="176"/>
      <c r="F62" s="176"/>
      <c r="G62" s="176"/>
      <c r="H62" s="176"/>
      <c r="I62" s="176"/>
      <c r="J62" s="176"/>
      <c r="K62" s="176"/>
      <c r="L62" s="176"/>
      <c r="M62" s="176"/>
      <c r="N62" s="176"/>
      <c r="O62" s="176"/>
      <c r="P62" s="176"/>
      <c r="Q62" s="176"/>
      <c r="R62" s="176"/>
      <c r="S62" s="176"/>
      <c r="T62" s="176"/>
      <c r="U62" s="176"/>
      <c r="V62" s="176"/>
      <c r="W62" s="177"/>
    </row>
    <row r="63" spans="2:30" ht="37.5" customHeight="1" thickTop="1" x14ac:dyDescent="0.2">
      <c r="B63" s="172" t="s">
        <v>2189</v>
      </c>
      <c r="C63" s="173"/>
      <c r="D63" s="173"/>
      <c r="E63" s="173"/>
      <c r="F63" s="173"/>
      <c r="G63" s="173"/>
      <c r="H63" s="173"/>
      <c r="I63" s="173"/>
      <c r="J63" s="173"/>
      <c r="K63" s="173"/>
      <c r="L63" s="173"/>
      <c r="M63" s="173"/>
      <c r="N63" s="173"/>
      <c r="O63" s="173"/>
      <c r="P63" s="173"/>
      <c r="Q63" s="173"/>
      <c r="R63" s="173"/>
      <c r="S63" s="173"/>
      <c r="T63" s="173"/>
      <c r="U63" s="173"/>
      <c r="V63" s="173"/>
      <c r="W63" s="174"/>
    </row>
    <row r="64" spans="2:30" ht="15.75" thickBot="1" x14ac:dyDescent="0.25">
      <c r="B64" s="178"/>
      <c r="C64" s="179"/>
      <c r="D64" s="179"/>
      <c r="E64" s="179"/>
      <c r="F64" s="179"/>
      <c r="G64" s="179"/>
      <c r="H64" s="179"/>
      <c r="I64" s="179"/>
      <c r="J64" s="179"/>
      <c r="K64" s="179"/>
      <c r="L64" s="179"/>
      <c r="M64" s="179"/>
      <c r="N64" s="179"/>
      <c r="O64" s="179"/>
      <c r="P64" s="179"/>
      <c r="Q64" s="179"/>
      <c r="R64" s="179"/>
      <c r="S64" s="179"/>
      <c r="T64" s="179"/>
      <c r="U64" s="179"/>
      <c r="V64" s="179"/>
      <c r="W64" s="180"/>
    </row>
  </sheetData>
  <mergeCells count="85">
    <mergeCell ref="B41:D41"/>
    <mergeCell ref="B57:D57"/>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61:W62"/>
    <mergeCell ref="B63:W64"/>
    <mergeCell ref="V24:W24"/>
    <mergeCell ref="B59:W6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1546</v>
      </c>
      <c r="D4" s="134" t="s">
        <v>1545</v>
      </c>
      <c r="E4" s="134"/>
      <c r="F4" s="134"/>
      <c r="G4" s="134"/>
      <c r="H4" s="135"/>
      <c r="I4" s="16"/>
      <c r="J4" s="136" t="s">
        <v>6</v>
      </c>
      <c r="K4" s="134"/>
      <c r="L4" s="15" t="s">
        <v>1570</v>
      </c>
      <c r="M4" s="137" t="s">
        <v>1569</v>
      </c>
      <c r="N4" s="137"/>
      <c r="O4" s="137"/>
      <c r="P4" s="137"/>
      <c r="Q4" s="138"/>
      <c r="R4" s="17"/>
      <c r="S4" s="139" t="s">
        <v>2099</v>
      </c>
      <c r="T4" s="140"/>
      <c r="U4" s="140"/>
      <c r="V4" s="141" t="s">
        <v>1568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1561</v>
      </c>
      <c r="D6" s="143" t="s">
        <v>1567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83" customHeight="1" thickTop="1" thickBot="1" x14ac:dyDescent="0.25">
      <c r="B10" s="25" t="s">
        <v>21</v>
      </c>
      <c r="C10" s="141" t="s">
        <v>1566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1565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1564</v>
      </c>
      <c r="C21" s="169"/>
      <c r="D21" s="169"/>
      <c r="E21" s="169"/>
      <c r="F21" s="169"/>
      <c r="G21" s="169"/>
      <c r="H21" s="169"/>
      <c r="I21" s="169"/>
      <c r="J21" s="169"/>
      <c r="K21" s="169"/>
      <c r="L21" s="169"/>
      <c r="M21" s="170" t="s">
        <v>1561</v>
      </c>
      <c r="N21" s="170"/>
      <c r="O21" s="170" t="s">
        <v>48</v>
      </c>
      <c r="P21" s="170"/>
      <c r="Q21" s="171" t="s">
        <v>237</v>
      </c>
      <c r="R21" s="171"/>
      <c r="S21" s="33" t="s">
        <v>50</v>
      </c>
      <c r="T21" s="33" t="s">
        <v>87</v>
      </c>
      <c r="U21" s="33" t="s">
        <v>87</v>
      </c>
      <c r="V21" s="33" t="str">
        <f>+IF(ISERR(U21/T21*100),"N/A",ROUND(U21/T21*100,2))</f>
        <v>N/A</v>
      </c>
      <c r="W21" s="34" t="str">
        <f>+IF(ISERR(U21/S21*100),"N/A",ROUND(U21/S21*100,2))</f>
        <v>N/A</v>
      </c>
    </row>
    <row r="22" spans="2:27" ht="56.25" customHeight="1" x14ac:dyDescent="0.2">
      <c r="B22" s="168" t="s">
        <v>1563</v>
      </c>
      <c r="C22" s="169"/>
      <c r="D22" s="169"/>
      <c r="E22" s="169"/>
      <c r="F22" s="169"/>
      <c r="G22" s="169"/>
      <c r="H22" s="169"/>
      <c r="I22" s="169"/>
      <c r="J22" s="169"/>
      <c r="K22" s="169"/>
      <c r="L22" s="169"/>
      <c r="M22" s="170" t="s">
        <v>1561</v>
      </c>
      <c r="N22" s="170"/>
      <c r="O22" s="170" t="s">
        <v>48</v>
      </c>
      <c r="P22" s="170"/>
      <c r="Q22" s="171" t="s">
        <v>237</v>
      </c>
      <c r="R22" s="171"/>
      <c r="S22" s="33" t="s">
        <v>87</v>
      </c>
      <c r="T22" s="33" t="s">
        <v>87</v>
      </c>
      <c r="U22" s="33" t="s">
        <v>87</v>
      </c>
      <c r="V22" s="33" t="str">
        <f>+IF(ISERR(U22/T22*100),"N/A",ROUND(U22/T22*100,2))</f>
        <v>N/A</v>
      </c>
      <c r="W22" s="34" t="str">
        <f>+IF(ISERR(U22/S22*100),"N/A",ROUND(U22/S22*100,2))</f>
        <v>N/A</v>
      </c>
    </row>
    <row r="23" spans="2:27" ht="56.25" customHeight="1" thickBot="1" x14ac:dyDescent="0.25">
      <c r="B23" s="168" t="s">
        <v>1562</v>
      </c>
      <c r="C23" s="169"/>
      <c r="D23" s="169"/>
      <c r="E23" s="169"/>
      <c r="F23" s="169"/>
      <c r="G23" s="169"/>
      <c r="H23" s="169"/>
      <c r="I23" s="169"/>
      <c r="J23" s="169"/>
      <c r="K23" s="169"/>
      <c r="L23" s="169"/>
      <c r="M23" s="170" t="s">
        <v>1561</v>
      </c>
      <c r="N23" s="170"/>
      <c r="O23" s="170" t="s">
        <v>48</v>
      </c>
      <c r="P23" s="170"/>
      <c r="Q23" s="171" t="s">
        <v>237</v>
      </c>
      <c r="R23" s="171"/>
      <c r="S23" s="33" t="s">
        <v>50</v>
      </c>
      <c r="T23" s="33" t="s">
        <v>87</v>
      </c>
      <c r="U23" s="33" t="s">
        <v>87</v>
      </c>
      <c r="V23" s="33" t="str">
        <f>+IF(ISERR(U23/T23*100),"N/A",ROUND(U23/T23*100,2))</f>
        <v>N/A</v>
      </c>
      <c r="W23" s="34" t="str">
        <f>+IF(ISERR(U23/S23*100),"N/A",ROUND(U23/S23*100,2))</f>
        <v>N/A</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1560</v>
      </c>
      <c r="F27" s="40"/>
      <c r="G27" s="40"/>
      <c r="H27" s="41"/>
      <c r="I27" s="41"/>
      <c r="J27" s="41"/>
      <c r="K27" s="41"/>
      <c r="L27" s="41"/>
      <c r="M27" s="41"/>
      <c r="N27" s="41"/>
      <c r="O27" s="41"/>
      <c r="P27" s="42"/>
      <c r="Q27" s="42"/>
      <c r="R27" s="43" t="s">
        <v>1559</v>
      </c>
      <c r="S27" s="44" t="s">
        <v>10</v>
      </c>
      <c r="T27" s="42"/>
      <c r="U27" s="44" t="s">
        <v>90</v>
      </c>
      <c r="V27" s="42"/>
      <c r="W27" s="45">
        <f>+IF(ISERR(U27/R27*100),"N/A",ROUND(U27/R27*100,2))</f>
        <v>0</v>
      </c>
    </row>
    <row r="28" spans="2:27" ht="26.25" customHeight="1" thickBot="1" x14ac:dyDescent="0.25">
      <c r="B28" s="189" t="s">
        <v>73</v>
      </c>
      <c r="C28" s="190"/>
      <c r="D28" s="190"/>
      <c r="E28" s="46" t="s">
        <v>1560</v>
      </c>
      <c r="F28" s="46"/>
      <c r="G28" s="46"/>
      <c r="H28" s="47"/>
      <c r="I28" s="47"/>
      <c r="J28" s="47"/>
      <c r="K28" s="47"/>
      <c r="L28" s="47"/>
      <c r="M28" s="47"/>
      <c r="N28" s="47"/>
      <c r="O28" s="47"/>
      <c r="P28" s="48"/>
      <c r="Q28" s="48"/>
      <c r="R28" s="49" t="s">
        <v>1559</v>
      </c>
      <c r="S28" s="50" t="s">
        <v>90</v>
      </c>
      <c r="T28" s="50">
        <f>+IF(ISERR(S28/R28*100),"N/A",ROUND(S28/R28*100,2))</f>
        <v>0</v>
      </c>
      <c r="U28" s="50" t="s">
        <v>90</v>
      </c>
      <c r="V28" s="50" t="str">
        <f>+IF(ISERR(U28/S28*100),"N/A",ROUND(U28/S28*100,2))</f>
        <v>N/A</v>
      </c>
      <c r="W28" s="51">
        <f>+IF(ISERR(U28/R28*100),"N/A",ROUND(U28/R28*100,2))</f>
        <v>0</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2103</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2104</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2105</v>
      </c>
      <c r="C34" s="173"/>
      <c r="D34" s="173"/>
      <c r="E34" s="173"/>
      <c r="F34" s="173"/>
      <c r="G34" s="173"/>
      <c r="H34" s="173"/>
      <c r="I34" s="173"/>
      <c r="J34" s="173"/>
      <c r="K34" s="173"/>
      <c r="L34" s="173"/>
      <c r="M34" s="173"/>
      <c r="N34" s="173"/>
      <c r="O34" s="173"/>
      <c r="P34" s="173"/>
      <c r="Q34" s="173"/>
      <c r="R34" s="173"/>
      <c r="S34" s="173"/>
      <c r="T34" s="173"/>
      <c r="U34" s="173"/>
      <c r="V34" s="173"/>
      <c r="W34" s="174"/>
    </row>
    <row r="35" spans="2:23" ht="15.75"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134" t="s">
        <v>5</v>
      </c>
      <c r="E4" s="134"/>
      <c r="F4" s="134"/>
      <c r="G4" s="134"/>
      <c r="H4" s="135"/>
      <c r="I4" s="16"/>
      <c r="J4" s="136" t="s">
        <v>6</v>
      </c>
      <c r="K4" s="134"/>
      <c r="L4" s="15" t="s">
        <v>150</v>
      </c>
      <c r="M4" s="137" t="s">
        <v>151</v>
      </c>
      <c r="N4" s="137"/>
      <c r="O4" s="137"/>
      <c r="P4" s="137"/>
      <c r="Q4" s="138"/>
      <c r="R4" s="17"/>
      <c r="S4" s="139" t="s">
        <v>2099</v>
      </c>
      <c r="T4" s="140"/>
      <c r="U4" s="140"/>
      <c r="V4" s="141" t="s">
        <v>152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153</v>
      </c>
      <c r="D6" s="143" t="s">
        <v>154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20.5" customHeight="1" thickTop="1" thickBot="1" x14ac:dyDescent="0.25">
      <c r="B10" s="25" t="s">
        <v>21</v>
      </c>
      <c r="C10" s="141" t="s">
        <v>155</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100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156</v>
      </c>
      <c r="C21" s="169"/>
      <c r="D21" s="169"/>
      <c r="E21" s="169"/>
      <c r="F21" s="169"/>
      <c r="G21" s="169"/>
      <c r="H21" s="169"/>
      <c r="I21" s="169"/>
      <c r="J21" s="169"/>
      <c r="K21" s="169"/>
      <c r="L21" s="169"/>
      <c r="M21" s="170" t="s">
        <v>153</v>
      </c>
      <c r="N21" s="170"/>
      <c r="O21" s="170" t="s">
        <v>48</v>
      </c>
      <c r="P21" s="170"/>
      <c r="Q21" s="171" t="s">
        <v>49</v>
      </c>
      <c r="R21" s="171"/>
      <c r="S21" s="33" t="s">
        <v>50</v>
      </c>
      <c r="T21" s="33" t="s">
        <v>157</v>
      </c>
      <c r="U21" s="33" t="s">
        <v>157</v>
      </c>
      <c r="V21" s="33">
        <f>+IF(ISERR(U21/T21*100),"N/A",ROUND(U21/T21*100,2))</f>
        <v>100</v>
      </c>
      <c r="W21" s="34">
        <f>+IF(ISERR(U21/S21*100),"N/A",ROUND(U21/S21*100,2))</f>
        <v>50</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158</v>
      </c>
      <c r="F25" s="40"/>
      <c r="G25" s="40"/>
      <c r="H25" s="41"/>
      <c r="I25" s="41"/>
      <c r="J25" s="41"/>
      <c r="K25" s="41"/>
      <c r="L25" s="41"/>
      <c r="M25" s="41"/>
      <c r="N25" s="41"/>
      <c r="O25" s="41"/>
      <c r="P25" s="42"/>
      <c r="Q25" s="42"/>
      <c r="R25" s="43" t="s">
        <v>159</v>
      </c>
      <c r="S25" s="44" t="s">
        <v>10</v>
      </c>
      <c r="T25" s="42"/>
      <c r="U25" s="44" t="s">
        <v>90</v>
      </c>
      <c r="V25" s="42"/>
      <c r="W25" s="45">
        <f>+IF(ISERR(U25/R25*100),"N/A",ROUND(U25/R25*100,2))</f>
        <v>0</v>
      </c>
    </row>
    <row r="26" spans="2:27" ht="26.25" customHeight="1" thickBot="1" x14ac:dyDescent="0.25">
      <c r="B26" s="189" t="s">
        <v>73</v>
      </c>
      <c r="C26" s="190"/>
      <c r="D26" s="190"/>
      <c r="E26" s="46" t="s">
        <v>158</v>
      </c>
      <c r="F26" s="46"/>
      <c r="G26" s="46"/>
      <c r="H26" s="47"/>
      <c r="I26" s="47"/>
      <c r="J26" s="47"/>
      <c r="K26" s="47"/>
      <c r="L26" s="47"/>
      <c r="M26" s="47"/>
      <c r="N26" s="47"/>
      <c r="O26" s="47"/>
      <c r="P26" s="48"/>
      <c r="Q26" s="48"/>
      <c r="R26" s="49" t="s">
        <v>160</v>
      </c>
      <c r="S26" s="50" t="s">
        <v>90</v>
      </c>
      <c r="T26" s="50">
        <f>+IF(ISERR(S26/R26*100),"N/A",ROUND(S26/R26*100,2))</f>
        <v>0</v>
      </c>
      <c r="U26" s="50" t="s">
        <v>90</v>
      </c>
      <c r="V26" s="50" t="str">
        <f>+IF(ISERR(U26/S26*100),"N/A",ROUND(U26/S26*100,2))</f>
        <v>N/A</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2363</v>
      </c>
      <c r="C28" s="173"/>
      <c r="D28" s="173"/>
      <c r="E28" s="173"/>
      <c r="F28" s="173"/>
      <c r="G28" s="173"/>
      <c r="H28" s="173"/>
      <c r="I28" s="173"/>
      <c r="J28" s="173"/>
      <c r="K28" s="173"/>
      <c r="L28" s="173"/>
      <c r="M28" s="173"/>
      <c r="N28" s="173"/>
      <c r="O28" s="173"/>
      <c r="P28" s="173"/>
      <c r="Q28" s="173"/>
      <c r="R28" s="173"/>
      <c r="S28" s="173"/>
      <c r="T28" s="173"/>
      <c r="U28" s="173"/>
      <c r="V28" s="173"/>
      <c r="W28" s="174"/>
    </row>
    <row r="29" spans="2:27" ht="79.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2364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2365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1546</v>
      </c>
      <c r="D4" s="134" t="s">
        <v>1545</v>
      </c>
      <c r="E4" s="134"/>
      <c r="F4" s="134"/>
      <c r="G4" s="134"/>
      <c r="H4" s="135"/>
      <c r="I4" s="16"/>
      <c r="J4" s="136" t="s">
        <v>6</v>
      </c>
      <c r="K4" s="134"/>
      <c r="L4" s="15" t="s">
        <v>1583</v>
      </c>
      <c r="M4" s="137" t="s">
        <v>1582</v>
      </c>
      <c r="N4" s="137"/>
      <c r="O4" s="137"/>
      <c r="P4" s="137"/>
      <c r="Q4" s="138"/>
      <c r="R4" s="17"/>
      <c r="S4" s="139" t="s">
        <v>2099</v>
      </c>
      <c r="T4" s="140"/>
      <c r="U4" s="140"/>
      <c r="V4" s="141" t="s">
        <v>1581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1561</v>
      </c>
      <c r="D6" s="143" t="s">
        <v>1567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1580</v>
      </c>
      <c r="K8" s="24" t="s">
        <v>19</v>
      </c>
      <c r="L8" s="24" t="s">
        <v>1579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1565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1578</v>
      </c>
      <c r="C21" s="169"/>
      <c r="D21" s="169"/>
      <c r="E21" s="169"/>
      <c r="F21" s="169"/>
      <c r="G21" s="169"/>
      <c r="H21" s="169"/>
      <c r="I21" s="169"/>
      <c r="J21" s="169"/>
      <c r="K21" s="169"/>
      <c r="L21" s="169"/>
      <c r="M21" s="170" t="s">
        <v>1561</v>
      </c>
      <c r="N21" s="170"/>
      <c r="O21" s="170" t="s">
        <v>48</v>
      </c>
      <c r="P21" s="170"/>
      <c r="Q21" s="171" t="s">
        <v>68</v>
      </c>
      <c r="R21" s="171"/>
      <c r="S21" s="33" t="s">
        <v>50</v>
      </c>
      <c r="T21" s="33" t="s">
        <v>87</v>
      </c>
      <c r="U21" s="33" t="s">
        <v>87</v>
      </c>
      <c r="V21" s="33" t="str">
        <f>+IF(ISERR(U21/T21*100),"N/A",ROUND(U21/T21*100,2))</f>
        <v>N/A</v>
      </c>
      <c r="W21" s="34" t="str">
        <f>+IF(ISERR(U21/S21*100),"N/A",ROUND(U21/S21*100,2))</f>
        <v>N/A</v>
      </c>
    </row>
    <row r="22" spans="2:27" ht="56.25" customHeight="1" thickBot="1" x14ac:dyDescent="0.25">
      <c r="B22" s="168" t="s">
        <v>1577</v>
      </c>
      <c r="C22" s="169"/>
      <c r="D22" s="169"/>
      <c r="E22" s="169"/>
      <c r="F22" s="169"/>
      <c r="G22" s="169"/>
      <c r="H22" s="169"/>
      <c r="I22" s="169"/>
      <c r="J22" s="169"/>
      <c r="K22" s="169"/>
      <c r="L22" s="169"/>
      <c r="M22" s="170" t="s">
        <v>1561</v>
      </c>
      <c r="N22" s="170"/>
      <c r="O22" s="170" t="s">
        <v>48</v>
      </c>
      <c r="P22" s="170"/>
      <c r="Q22" s="171" t="s">
        <v>49</v>
      </c>
      <c r="R22" s="171"/>
      <c r="S22" s="33" t="s">
        <v>1576</v>
      </c>
      <c r="T22" s="33" t="s">
        <v>1575</v>
      </c>
      <c r="U22" s="33" t="s">
        <v>1574</v>
      </c>
      <c r="V22" s="33">
        <f>+IF(ISERR(U22/T22*100),"N/A",ROUND(U22/T22*100,2))</f>
        <v>78.260000000000005</v>
      </c>
      <c r="W22" s="34">
        <f>+IF(ISERR(U22/S22*100),"N/A",ROUND(U22/S22*100,2))</f>
        <v>72</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1560</v>
      </c>
      <c r="F26" s="40"/>
      <c r="G26" s="40"/>
      <c r="H26" s="41"/>
      <c r="I26" s="41"/>
      <c r="J26" s="41"/>
      <c r="K26" s="41"/>
      <c r="L26" s="41"/>
      <c r="M26" s="41"/>
      <c r="N26" s="41"/>
      <c r="O26" s="41"/>
      <c r="P26" s="42"/>
      <c r="Q26" s="42"/>
      <c r="R26" s="43" t="s">
        <v>1573</v>
      </c>
      <c r="S26" s="44" t="s">
        <v>10</v>
      </c>
      <c r="T26" s="42"/>
      <c r="U26" s="44" t="s">
        <v>1571</v>
      </c>
      <c r="V26" s="42"/>
      <c r="W26" s="45">
        <f>+IF(ISERR(U26/R26*100),"N/A",ROUND(U26/R26*100,2))</f>
        <v>92.65</v>
      </c>
    </row>
    <row r="27" spans="2:27" ht="26.25" customHeight="1" thickBot="1" x14ac:dyDescent="0.25">
      <c r="B27" s="189" t="s">
        <v>73</v>
      </c>
      <c r="C27" s="190"/>
      <c r="D27" s="190"/>
      <c r="E27" s="46" t="s">
        <v>1560</v>
      </c>
      <c r="F27" s="46"/>
      <c r="G27" s="46"/>
      <c r="H27" s="47"/>
      <c r="I27" s="47"/>
      <c r="J27" s="47"/>
      <c r="K27" s="47"/>
      <c r="L27" s="47"/>
      <c r="M27" s="47"/>
      <c r="N27" s="47"/>
      <c r="O27" s="47"/>
      <c r="P27" s="48"/>
      <c r="Q27" s="48"/>
      <c r="R27" s="49" t="s">
        <v>1572</v>
      </c>
      <c r="S27" s="50" t="s">
        <v>1571</v>
      </c>
      <c r="T27" s="50">
        <f>+IF(ISERR(S27/R27*100),"N/A",ROUND(S27/R27*100,2))</f>
        <v>95.08</v>
      </c>
      <c r="U27" s="50" t="s">
        <v>1571</v>
      </c>
      <c r="V27" s="50">
        <f>+IF(ISERR(U27/S27*100),"N/A",ROUND(U27/S27*100,2))</f>
        <v>100</v>
      </c>
      <c r="W27" s="51">
        <f>+IF(ISERR(U27/R27*100),"N/A",ROUND(U27/R27*100,2))</f>
        <v>95.08</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2184</v>
      </c>
      <c r="C29" s="173"/>
      <c r="D29" s="173"/>
      <c r="E29" s="173"/>
      <c r="F29" s="173"/>
      <c r="G29" s="173"/>
      <c r="H29" s="173"/>
      <c r="I29" s="173"/>
      <c r="J29" s="173"/>
      <c r="K29" s="173"/>
      <c r="L29" s="173"/>
      <c r="M29" s="173"/>
      <c r="N29" s="173"/>
      <c r="O29" s="173"/>
      <c r="P29" s="173"/>
      <c r="Q29" s="173"/>
      <c r="R29" s="173"/>
      <c r="S29" s="173"/>
      <c r="T29" s="173"/>
      <c r="U29" s="173"/>
      <c r="V29" s="173"/>
      <c r="W29" s="174"/>
    </row>
    <row r="30" spans="2:27" ht="7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2185</v>
      </c>
      <c r="C31" s="173"/>
      <c r="D31" s="173"/>
      <c r="E31" s="173"/>
      <c r="F31" s="173"/>
      <c r="G31" s="173"/>
      <c r="H31" s="173"/>
      <c r="I31" s="173"/>
      <c r="J31" s="173"/>
      <c r="K31" s="173"/>
      <c r="L31" s="173"/>
      <c r="M31" s="173"/>
      <c r="N31" s="173"/>
      <c r="O31" s="173"/>
      <c r="P31" s="173"/>
      <c r="Q31" s="173"/>
      <c r="R31" s="173"/>
      <c r="S31" s="173"/>
      <c r="T31" s="173"/>
      <c r="U31" s="173"/>
      <c r="V31" s="173"/>
      <c r="W31" s="174"/>
    </row>
    <row r="32" spans="2:27" ht="33.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2186</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1.5"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10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6" width="10" style="8"/>
    <col min="27" max="27" width="12.625" style="8" bestFit="1" customWidth="1"/>
    <col min="28"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1546</v>
      </c>
      <c r="D4" s="134" t="s">
        <v>1545</v>
      </c>
      <c r="E4" s="134"/>
      <c r="F4" s="134"/>
      <c r="G4" s="134"/>
      <c r="H4" s="135"/>
      <c r="I4" s="16"/>
      <c r="J4" s="136" t="s">
        <v>6</v>
      </c>
      <c r="K4" s="134"/>
      <c r="L4" s="15" t="s">
        <v>1188</v>
      </c>
      <c r="M4" s="137" t="s">
        <v>1187</v>
      </c>
      <c r="N4" s="137"/>
      <c r="O4" s="137"/>
      <c r="P4" s="137"/>
      <c r="Q4" s="138"/>
      <c r="R4" s="17"/>
      <c r="S4" s="139" t="s">
        <v>2099</v>
      </c>
      <c r="T4" s="140"/>
      <c r="U4" s="140"/>
      <c r="V4" s="141" t="s">
        <v>1604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1603</v>
      </c>
      <c r="D6" s="143" t="s">
        <v>1602</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1601</v>
      </c>
      <c r="D7" s="131" t="s">
        <v>1600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1599</v>
      </c>
      <c r="D8" s="131" t="s">
        <v>1598</v>
      </c>
      <c r="E8" s="131"/>
      <c r="F8" s="131"/>
      <c r="G8" s="131"/>
      <c r="H8" s="131"/>
      <c r="I8" s="20"/>
      <c r="J8" s="24" t="s">
        <v>19</v>
      </c>
      <c r="K8" s="24" t="s">
        <v>19</v>
      </c>
      <c r="L8" s="24" t="s">
        <v>19</v>
      </c>
      <c r="M8" s="24" t="s">
        <v>19</v>
      </c>
      <c r="N8" s="23"/>
      <c r="O8" s="20"/>
      <c r="P8" s="132" t="s">
        <v>10</v>
      </c>
      <c r="Q8" s="132"/>
      <c r="R8" s="132"/>
      <c r="S8" s="132"/>
      <c r="T8" s="132"/>
      <c r="U8" s="132"/>
      <c r="V8" s="132"/>
      <c r="W8" s="132"/>
    </row>
    <row r="9" spans="1:29" ht="30" customHeight="1" x14ac:dyDescent="0.2">
      <c r="B9" s="21"/>
      <c r="C9" s="19" t="s">
        <v>1597</v>
      </c>
      <c r="D9" s="131" t="s">
        <v>1596</v>
      </c>
      <c r="E9" s="131"/>
      <c r="F9" s="131"/>
      <c r="G9" s="131"/>
      <c r="H9" s="131"/>
      <c r="I9" s="131" t="s">
        <v>10</v>
      </c>
      <c r="J9" s="131"/>
      <c r="K9" s="131"/>
      <c r="L9" s="131"/>
      <c r="M9" s="131"/>
      <c r="N9" s="131"/>
      <c r="O9" s="131"/>
      <c r="P9" s="131"/>
      <c r="Q9" s="131"/>
      <c r="R9" s="131"/>
      <c r="S9" s="131"/>
      <c r="T9" s="131"/>
      <c r="U9" s="131"/>
      <c r="V9" s="131"/>
      <c r="W9" s="132"/>
    </row>
    <row r="10" spans="1:29" ht="30" customHeight="1" x14ac:dyDescent="0.2">
      <c r="B10" s="21"/>
      <c r="C10" s="19" t="s">
        <v>178</v>
      </c>
      <c r="D10" s="131" t="s">
        <v>1595</v>
      </c>
      <c r="E10" s="131"/>
      <c r="F10" s="131"/>
      <c r="G10" s="131"/>
      <c r="H10" s="131"/>
      <c r="I10" s="132" t="s">
        <v>10</v>
      </c>
      <c r="J10" s="132"/>
      <c r="K10" s="132"/>
      <c r="L10" s="132"/>
      <c r="M10" s="132"/>
      <c r="N10" s="132"/>
      <c r="O10" s="132"/>
      <c r="P10" s="132"/>
      <c r="Q10" s="132"/>
      <c r="R10" s="132"/>
      <c r="S10" s="132"/>
      <c r="T10" s="132"/>
      <c r="U10" s="132"/>
      <c r="V10" s="132"/>
      <c r="W10" s="132"/>
    </row>
    <row r="11" spans="1:29" ht="30" customHeight="1" x14ac:dyDescent="0.2">
      <c r="B11" s="21"/>
      <c r="C11" s="19" t="s">
        <v>1594</v>
      </c>
      <c r="D11" s="131" t="s">
        <v>1593</v>
      </c>
      <c r="E11" s="131"/>
      <c r="F11" s="131"/>
      <c r="G11" s="131"/>
      <c r="H11" s="131"/>
      <c r="I11" s="132" t="s">
        <v>10</v>
      </c>
      <c r="J11" s="132"/>
      <c r="K11" s="132"/>
      <c r="L11" s="132"/>
      <c r="M11" s="132"/>
      <c r="N11" s="132"/>
      <c r="O11" s="132"/>
      <c r="P11" s="132"/>
      <c r="Q11" s="132"/>
      <c r="R11" s="132"/>
      <c r="S11" s="132"/>
      <c r="T11" s="132"/>
      <c r="U11" s="132"/>
      <c r="V11" s="132"/>
      <c r="W11" s="132"/>
    </row>
    <row r="12" spans="1:29" ht="30" customHeight="1" x14ac:dyDescent="0.2">
      <c r="B12" s="21"/>
      <c r="C12" s="19" t="s">
        <v>1592</v>
      </c>
      <c r="D12" s="131" t="s">
        <v>1591</v>
      </c>
      <c r="E12" s="131"/>
      <c r="F12" s="131"/>
      <c r="G12" s="131"/>
      <c r="H12" s="131"/>
      <c r="I12" s="132" t="s">
        <v>10</v>
      </c>
      <c r="J12" s="132"/>
      <c r="K12" s="132"/>
      <c r="L12" s="132"/>
      <c r="M12" s="132"/>
      <c r="N12" s="132"/>
      <c r="O12" s="132"/>
      <c r="P12" s="132"/>
      <c r="Q12" s="132"/>
      <c r="R12" s="132"/>
      <c r="S12" s="132"/>
      <c r="T12" s="132"/>
      <c r="U12" s="132"/>
      <c r="V12" s="132"/>
      <c r="W12" s="132"/>
    </row>
    <row r="13" spans="1:29" ht="30" customHeight="1" x14ac:dyDescent="0.2">
      <c r="B13" s="21"/>
      <c r="C13" s="19" t="s">
        <v>1590</v>
      </c>
      <c r="D13" s="131" t="s">
        <v>1589</v>
      </c>
      <c r="E13" s="131"/>
      <c r="F13" s="131"/>
      <c r="G13" s="131"/>
      <c r="H13" s="131"/>
      <c r="I13" s="132" t="s">
        <v>10</v>
      </c>
      <c r="J13" s="132"/>
      <c r="K13" s="132"/>
      <c r="L13" s="132"/>
      <c r="M13" s="132"/>
      <c r="N13" s="132"/>
      <c r="O13" s="132"/>
      <c r="P13" s="132"/>
      <c r="Q13" s="132"/>
      <c r="R13" s="132"/>
      <c r="S13" s="132"/>
      <c r="T13" s="132"/>
      <c r="U13" s="132"/>
      <c r="V13" s="132"/>
      <c r="W13" s="132"/>
    </row>
    <row r="14" spans="1:29" ht="25.5" customHeight="1" thickBot="1" x14ac:dyDescent="0.25">
      <c r="B14" s="21"/>
      <c r="C14" s="132" t="s">
        <v>10</v>
      </c>
      <c r="D14" s="132"/>
      <c r="E14" s="132"/>
      <c r="F14" s="132"/>
      <c r="G14" s="132"/>
      <c r="H14" s="132"/>
      <c r="I14" s="132"/>
      <c r="J14" s="132"/>
      <c r="K14" s="132"/>
      <c r="L14" s="132"/>
      <c r="M14" s="132"/>
      <c r="N14" s="132"/>
      <c r="O14" s="132"/>
      <c r="P14" s="132"/>
      <c r="Q14" s="132"/>
      <c r="R14" s="132"/>
      <c r="S14" s="132"/>
      <c r="T14" s="132"/>
      <c r="U14" s="132"/>
      <c r="V14" s="132"/>
      <c r="W14" s="132"/>
    </row>
    <row r="15" spans="1:29" ht="66.75" customHeight="1" thickTop="1" thickBot="1" x14ac:dyDescent="0.25">
      <c r="B15" s="25" t="s">
        <v>21</v>
      </c>
      <c r="C15" s="141" t="s">
        <v>10</v>
      </c>
      <c r="D15" s="141"/>
      <c r="E15" s="141"/>
      <c r="F15" s="141"/>
      <c r="G15" s="141"/>
      <c r="H15" s="141"/>
      <c r="I15" s="141"/>
      <c r="J15" s="141"/>
      <c r="K15" s="141"/>
      <c r="L15" s="141"/>
      <c r="M15" s="141"/>
      <c r="N15" s="141"/>
      <c r="O15" s="141"/>
      <c r="P15" s="141"/>
      <c r="Q15" s="141"/>
      <c r="R15" s="141"/>
      <c r="S15" s="141"/>
      <c r="T15" s="141"/>
      <c r="U15" s="141"/>
      <c r="V15" s="141"/>
      <c r="W15" s="142"/>
    </row>
    <row r="16" spans="1:29" ht="9" customHeight="1" thickTop="1" thickBot="1" x14ac:dyDescent="0.25"/>
    <row r="17" spans="2:30" ht="21.75" customHeight="1" thickTop="1" thickBot="1" x14ac:dyDescent="0.25">
      <c r="B17" s="9" t="s">
        <v>23</v>
      </c>
      <c r="C17" s="10"/>
      <c r="D17" s="10"/>
      <c r="E17" s="10"/>
      <c r="F17" s="10"/>
      <c r="G17" s="10"/>
      <c r="H17" s="11"/>
      <c r="I17" s="11"/>
      <c r="J17" s="11"/>
      <c r="K17" s="11"/>
      <c r="L17" s="11"/>
      <c r="M17" s="11"/>
      <c r="N17" s="11"/>
      <c r="O17" s="11"/>
      <c r="P17" s="11"/>
      <c r="Q17" s="11"/>
      <c r="R17" s="11"/>
      <c r="S17" s="11"/>
      <c r="T17" s="11"/>
      <c r="U17" s="11"/>
      <c r="V17" s="11"/>
      <c r="W17" s="12"/>
    </row>
    <row r="18" spans="2:30" ht="19.5" customHeight="1" thickTop="1" x14ac:dyDescent="0.2">
      <c r="B18" s="145" t="s">
        <v>24</v>
      </c>
      <c r="C18" s="146"/>
      <c r="D18" s="146"/>
      <c r="E18" s="146"/>
      <c r="F18" s="146"/>
      <c r="G18" s="146"/>
      <c r="H18" s="146"/>
      <c r="I18" s="146"/>
      <c r="J18" s="28"/>
      <c r="K18" s="146" t="s">
        <v>25</v>
      </c>
      <c r="L18" s="146"/>
      <c r="M18" s="146"/>
      <c r="N18" s="146"/>
      <c r="O18" s="146"/>
      <c r="P18" s="146"/>
      <c r="Q18" s="146"/>
      <c r="R18" s="29"/>
      <c r="S18" s="146" t="s">
        <v>26</v>
      </c>
      <c r="T18" s="146"/>
      <c r="U18" s="146"/>
      <c r="V18" s="146"/>
      <c r="W18" s="147"/>
    </row>
    <row r="19" spans="2:30" ht="69" customHeight="1" x14ac:dyDescent="0.2">
      <c r="B19" s="18" t="s">
        <v>27</v>
      </c>
      <c r="C19" s="143" t="s">
        <v>10</v>
      </c>
      <c r="D19" s="143"/>
      <c r="E19" s="143"/>
      <c r="F19" s="143"/>
      <c r="G19" s="143"/>
      <c r="H19" s="143"/>
      <c r="I19" s="143"/>
      <c r="J19" s="30"/>
      <c r="K19" s="30" t="s">
        <v>28</v>
      </c>
      <c r="L19" s="143" t="s">
        <v>10</v>
      </c>
      <c r="M19" s="143"/>
      <c r="N19" s="143"/>
      <c r="O19" s="143"/>
      <c r="P19" s="143"/>
      <c r="Q19" s="143"/>
      <c r="R19" s="20"/>
      <c r="S19" s="30" t="s">
        <v>29</v>
      </c>
      <c r="T19" s="148" t="s">
        <v>1588</v>
      </c>
      <c r="U19" s="148"/>
      <c r="V19" s="148"/>
      <c r="W19" s="148"/>
    </row>
    <row r="20" spans="2:30" ht="86.25" customHeight="1" x14ac:dyDescent="0.2">
      <c r="B20" s="18" t="s">
        <v>31</v>
      </c>
      <c r="C20" s="143" t="s">
        <v>10</v>
      </c>
      <c r="D20" s="143"/>
      <c r="E20" s="143"/>
      <c r="F20" s="143"/>
      <c r="G20" s="143"/>
      <c r="H20" s="143"/>
      <c r="I20" s="143"/>
      <c r="J20" s="30"/>
      <c r="K20" s="30" t="s">
        <v>31</v>
      </c>
      <c r="L20" s="143" t="s">
        <v>10</v>
      </c>
      <c r="M20" s="143"/>
      <c r="N20" s="143"/>
      <c r="O20" s="143"/>
      <c r="P20" s="143"/>
      <c r="Q20" s="143"/>
      <c r="R20" s="20"/>
      <c r="S20" s="30" t="s">
        <v>32</v>
      </c>
      <c r="T20" s="148" t="s">
        <v>10</v>
      </c>
      <c r="U20" s="148"/>
      <c r="V20" s="148"/>
      <c r="W20" s="148"/>
    </row>
    <row r="21" spans="2:30" ht="25.5" customHeight="1" thickBot="1" x14ac:dyDescent="0.25">
      <c r="B21" s="31" t="s">
        <v>33</v>
      </c>
      <c r="C21" s="149" t="s">
        <v>10</v>
      </c>
      <c r="D21" s="149"/>
      <c r="E21" s="149"/>
      <c r="F21" s="149"/>
      <c r="G21" s="149"/>
      <c r="H21" s="149"/>
      <c r="I21" s="149"/>
      <c r="J21" s="149"/>
      <c r="K21" s="149"/>
      <c r="L21" s="149"/>
      <c r="M21" s="149"/>
      <c r="N21" s="149"/>
      <c r="O21" s="149"/>
      <c r="P21" s="149"/>
      <c r="Q21" s="149"/>
      <c r="R21" s="149"/>
      <c r="S21" s="149"/>
      <c r="T21" s="149"/>
      <c r="U21" s="149"/>
      <c r="V21" s="149"/>
      <c r="W21" s="150"/>
    </row>
    <row r="22" spans="2:30" ht="21.75" customHeight="1" thickTop="1" thickBot="1" x14ac:dyDescent="0.25">
      <c r="B22" s="9" t="s">
        <v>34</v>
      </c>
      <c r="C22" s="10"/>
      <c r="D22" s="10"/>
      <c r="E22" s="10"/>
      <c r="F22" s="10"/>
      <c r="G22" s="10"/>
      <c r="H22" s="11"/>
      <c r="I22" s="11"/>
      <c r="J22" s="11"/>
      <c r="K22" s="11"/>
      <c r="L22" s="11"/>
      <c r="M22" s="11"/>
      <c r="N22" s="11"/>
      <c r="O22" s="11"/>
      <c r="P22" s="11"/>
      <c r="Q22" s="11"/>
      <c r="R22" s="11"/>
      <c r="S22" s="11"/>
      <c r="T22" s="11"/>
      <c r="U22" s="11"/>
      <c r="V22" s="11"/>
      <c r="W22" s="12"/>
    </row>
    <row r="23" spans="2:30" ht="25.5" customHeight="1" thickTop="1" thickBot="1" x14ac:dyDescent="0.25">
      <c r="B23" s="151" t="s">
        <v>35</v>
      </c>
      <c r="C23" s="152"/>
      <c r="D23" s="152"/>
      <c r="E23" s="152"/>
      <c r="F23" s="152"/>
      <c r="G23" s="152"/>
      <c r="H23" s="152"/>
      <c r="I23" s="152"/>
      <c r="J23" s="152"/>
      <c r="K23" s="152"/>
      <c r="L23" s="152"/>
      <c r="M23" s="152"/>
      <c r="N23" s="152"/>
      <c r="O23" s="152"/>
      <c r="P23" s="152"/>
      <c r="Q23" s="152"/>
      <c r="R23" s="152"/>
      <c r="S23" s="152"/>
      <c r="T23" s="153"/>
      <c r="U23" s="154" t="s">
        <v>36</v>
      </c>
      <c r="V23" s="155"/>
      <c r="W23" s="156"/>
    </row>
    <row r="24" spans="2:30" ht="14.25" customHeight="1" x14ac:dyDescent="0.2">
      <c r="B24" s="157" t="s">
        <v>37</v>
      </c>
      <c r="C24" s="158"/>
      <c r="D24" s="158"/>
      <c r="E24" s="158"/>
      <c r="F24" s="158"/>
      <c r="G24" s="158"/>
      <c r="H24" s="158"/>
      <c r="I24" s="158"/>
      <c r="J24" s="158"/>
      <c r="K24" s="158"/>
      <c r="L24" s="158"/>
      <c r="M24" s="158" t="s">
        <v>38</v>
      </c>
      <c r="N24" s="158"/>
      <c r="O24" s="158" t="s">
        <v>39</v>
      </c>
      <c r="P24" s="158"/>
      <c r="Q24" s="158" t="s">
        <v>40</v>
      </c>
      <c r="R24" s="158"/>
      <c r="S24" s="158" t="s">
        <v>41</v>
      </c>
      <c r="T24" s="161" t="s">
        <v>42</v>
      </c>
      <c r="U24" s="163" t="s">
        <v>43</v>
      </c>
      <c r="V24" s="165" t="s">
        <v>44</v>
      </c>
      <c r="W24" s="166" t="s">
        <v>45</v>
      </c>
    </row>
    <row r="25" spans="2:30" ht="27" customHeight="1" thickBot="1" x14ac:dyDescent="0.25">
      <c r="B25" s="159"/>
      <c r="C25" s="160"/>
      <c r="D25" s="160"/>
      <c r="E25" s="160"/>
      <c r="F25" s="160"/>
      <c r="G25" s="160"/>
      <c r="H25" s="160"/>
      <c r="I25" s="160"/>
      <c r="J25" s="160"/>
      <c r="K25" s="160"/>
      <c r="L25" s="160"/>
      <c r="M25" s="160"/>
      <c r="N25" s="160"/>
      <c r="O25" s="160"/>
      <c r="P25" s="160"/>
      <c r="Q25" s="160"/>
      <c r="R25" s="160"/>
      <c r="S25" s="160"/>
      <c r="T25" s="162"/>
      <c r="U25" s="164"/>
      <c r="V25" s="160"/>
      <c r="W25" s="167"/>
      <c r="Z25" s="32"/>
      <c r="AA25" s="32"/>
    </row>
    <row r="26" spans="2:30" ht="56.25" customHeight="1" x14ac:dyDescent="0.2">
      <c r="B26" s="168" t="s">
        <v>1587</v>
      </c>
      <c r="C26" s="169"/>
      <c r="D26" s="169"/>
      <c r="E26" s="169"/>
      <c r="F26" s="169"/>
      <c r="G26" s="169"/>
      <c r="H26" s="169"/>
      <c r="I26" s="169"/>
      <c r="J26" s="169"/>
      <c r="K26" s="169"/>
      <c r="L26" s="169"/>
      <c r="M26" s="170" t="s">
        <v>178</v>
      </c>
      <c r="N26" s="170"/>
      <c r="O26" s="170" t="s">
        <v>48</v>
      </c>
      <c r="P26" s="170"/>
      <c r="Q26" s="171" t="s">
        <v>49</v>
      </c>
      <c r="R26" s="171"/>
      <c r="S26" s="33" t="s">
        <v>851</v>
      </c>
      <c r="T26" s="33" t="s">
        <v>851</v>
      </c>
      <c r="U26" s="33" t="s">
        <v>1586</v>
      </c>
      <c r="V26" s="33">
        <f>+IF(ISERR(U26/T26*100),"N/A",ROUND(U26/T26*100,2))</f>
        <v>100.11</v>
      </c>
      <c r="W26" s="34">
        <f>+IF(ISERR(U26/S26*100),"N/A",ROUND(U26/S26*100,2))</f>
        <v>100.11</v>
      </c>
    </row>
    <row r="27" spans="2:30" ht="56.25" customHeight="1" thickBot="1" x14ac:dyDescent="0.25">
      <c r="B27" s="168" t="s">
        <v>1585</v>
      </c>
      <c r="C27" s="169"/>
      <c r="D27" s="169"/>
      <c r="E27" s="169"/>
      <c r="F27" s="169"/>
      <c r="G27" s="169"/>
      <c r="H27" s="169"/>
      <c r="I27" s="169"/>
      <c r="J27" s="169"/>
      <c r="K27" s="169"/>
      <c r="L27" s="169"/>
      <c r="M27" s="170" t="s">
        <v>178</v>
      </c>
      <c r="N27" s="170"/>
      <c r="O27" s="170" t="s">
        <v>48</v>
      </c>
      <c r="P27" s="170"/>
      <c r="Q27" s="171" t="s">
        <v>49</v>
      </c>
      <c r="R27" s="171"/>
      <c r="S27" s="33" t="s">
        <v>298</v>
      </c>
      <c r="T27" s="33" t="s">
        <v>298</v>
      </c>
      <c r="U27" s="33" t="s">
        <v>1584</v>
      </c>
      <c r="V27" s="33">
        <f>+IF(ISERR(U27/T27*100),"N/A",ROUND(U27/T27*100,2))</f>
        <v>101.02</v>
      </c>
      <c r="W27" s="34">
        <f>+IF(ISERR(U27/S27*100),"N/A",ROUND(U27/S27*100,2))</f>
        <v>101.02</v>
      </c>
    </row>
    <row r="28" spans="2:30" ht="21.75" customHeight="1" thickTop="1" thickBot="1" x14ac:dyDescent="0.25">
      <c r="B28" s="9" t="s">
        <v>63</v>
      </c>
      <c r="C28" s="10"/>
      <c r="D28" s="10"/>
      <c r="E28" s="10"/>
      <c r="F28" s="10"/>
      <c r="G28" s="10"/>
      <c r="H28" s="11"/>
      <c r="I28" s="11"/>
      <c r="J28" s="11"/>
      <c r="K28" s="11"/>
      <c r="L28" s="11"/>
      <c r="M28" s="11"/>
      <c r="N28" s="11"/>
      <c r="O28" s="11"/>
      <c r="P28" s="11"/>
      <c r="Q28" s="11"/>
      <c r="R28" s="11"/>
      <c r="S28" s="11"/>
      <c r="T28" s="11"/>
      <c r="U28" s="11"/>
      <c r="V28" s="11"/>
      <c r="W28" s="12"/>
      <c r="X28" s="35"/>
      <c r="AA28" s="311"/>
    </row>
    <row r="29" spans="2:30" ht="29.25" customHeight="1" thickTop="1" thickBot="1" x14ac:dyDescent="0.25">
      <c r="B29" s="181" t="s">
        <v>2098</v>
      </c>
      <c r="C29" s="182"/>
      <c r="D29" s="182"/>
      <c r="E29" s="182"/>
      <c r="F29" s="182"/>
      <c r="G29" s="182"/>
      <c r="H29" s="182"/>
      <c r="I29" s="182"/>
      <c r="J29" s="182"/>
      <c r="K29" s="182"/>
      <c r="L29" s="182"/>
      <c r="M29" s="182"/>
      <c r="N29" s="182"/>
      <c r="O29" s="182"/>
      <c r="P29" s="182"/>
      <c r="Q29" s="183"/>
      <c r="R29" s="36" t="s">
        <v>41</v>
      </c>
      <c r="S29" s="155" t="s">
        <v>42</v>
      </c>
      <c r="T29" s="155"/>
      <c r="U29" s="37" t="s">
        <v>64</v>
      </c>
      <c r="V29" s="154" t="s">
        <v>65</v>
      </c>
      <c r="W29" s="156"/>
    </row>
    <row r="30" spans="2:30" ht="30.75" customHeight="1" thickBot="1" x14ac:dyDescent="0.25">
      <c r="B30" s="184"/>
      <c r="C30" s="185"/>
      <c r="D30" s="185"/>
      <c r="E30" s="185"/>
      <c r="F30" s="185"/>
      <c r="G30" s="185"/>
      <c r="H30" s="185"/>
      <c r="I30" s="185"/>
      <c r="J30" s="185"/>
      <c r="K30" s="185"/>
      <c r="L30" s="185"/>
      <c r="M30" s="185"/>
      <c r="N30" s="185"/>
      <c r="O30" s="185"/>
      <c r="P30" s="185"/>
      <c r="Q30" s="186"/>
      <c r="R30" s="38" t="s">
        <v>66</v>
      </c>
      <c r="S30" s="38" t="s">
        <v>66</v>
      </c>
      <c r="T30" s="38" t="s">
        <v>48</v>
      </c>
      <c r="U30" s="38" t="s">
        <v>66</v>
      </c>
      <c r="V30" s="38" t="s">
        <v>67</v>
      </c>
      <c r="W30" s="39" t="s">
        <v>68</v>
      </c>
      <c r="Y30" s="35"/>
    </row>
    <row r="31" spans="2:30" ht="23.25" customHeight="1" thickBot="1" x14ac:dyDescent="0.25">
      <c r="B31" s="187" t="s">
        <v>69</v>
      </c>
      <c r="C31" s="188"/>
      <c r="D31" s="188"/>
      <c r="E31" s="53" t="s">
        <v>2477</v>
      </c>
      <c r="F31" s="53"/>
      <c r="G31" s="53"/>
      <c r="H31" s="41"/>
      <c r="I31" s="41"/>
      <c r="J31" s="41"/>
      <c r="K31" s="41"/>
      <c r="L31" s="41"/>
      <c r="M31" s="41"/>
      <c r="N31" s="41"/>
      <c r="O31" s="41"/>
      <c r="P31" s="42"/>
      <c r="Q31" s="42"/>
      <c r="R31" s="43">
        <v>25.806047</v>
      </c>
      <c r="S31" s="44" t="s">
        <v>10</v>
      </c>
      <c r="T31" s="42"/>
      <c r="U31" s="44">
        <v>3</v>
      </c>
      <c r="V31" s="42"/>
      <c r="W31" s="45">
        <f>+IF(ISERR(U31/R31*100),"N/A",ROUND(U31/R31*100,2))</f>
        <v>11.63</v>
      </c>
      <c r="Y31"/>
      <c r="Z31"/>
      <c r="AA31" s="313"/>
      <c r="AB31" s="313"/>
      <c r="AC31" s="313"/>
      <c r="AD31" s="313"/>
    </row>
    <row r="32" spans="2:30" ht="26.25" customHeight="1" x14ac:dyDescent="0.2">
      <c r="B32" s="189" t="s">
        <v>73</v>
      </c>
      <c r="C32" s="190"/>
      <c r="D32" s="190"/>
      <c r="E32" s="54" t="s">
        <v>2477</v>
      </c>
      <c r="F32" s="54"/>
      <c r="G32" s="54"/>
      <c r="H32" s="47"/>
      <c r="I32" s="47"/>
      <c r="J32" s="47"/>
      <c r="K32" s="47"/>
      <c r="L32" s="47"/>
      <c r="M32" s="47"/>
      <c r="N32" s="47"/>
      <c r="O32" s="47"/>
      <c r="P32" s="48"/>
      <c r="Q32" s="48"/>
      <c r="R32" s="49">
        <v>3</v>
      </c>
      <c r="S32" s="49">
        <v>3</v>
      </c>
      <c r="T32" s="50">
        <f>+IF(ISERR(S32/R32*100),"N/A",ROUND(S32/R32*100,2))</f>
        <v>100</v>
      </c>
      <c r="U32" s="49">
        <v>3</v>
      </c>
      <c r="V32" s="50">
        <f>+IF(ISERR(U32/S32*100),"N/A",ROUND(U32/S32*100,2))</f>
        <v>100</v>
      </c>
      <c r="W32" s="51">
        <f>+IF(ISERR(U32/R32*100),"N/A",ROUND(U32/R32*100,2))</f>
        <v>100</v>
      </c>
      <c r="Y32"/>
      <c r="Z32"/>
      <c r="AA32" s="313"/>
      <c r="AB32" s="313"/>
      <c r="AC32" s="313"/>
      <c r="AD32" s="313"/>
    </row>
    <row r="33" spans="2:30" ht="23.25" customHeight="1" thickBot="1" x14ac:dyDescent="0.25">
      <c r="B33" s="187" t="s">
        <v>69</v>
      </c>
      <c r="C33" s="188"/>
      <c r="D33" s="188"/>
      <c r="E33" s="53" t="s">
        <v>175</v>
      </c>
      <c r="F33" s="53"/>
      <c r="G33" s="53"/>
      <c r="H33" s="41"/>
      <c r="I33" s="41"/>
      <c r="J33" s="41"/>
      <c r="K33" s="41"/>
      <c r="L33" s="41"/>
      <c r="M33" s="41"/>
      <c r="N33" s="41"/>
      <c r="O33" s="41"/>
      <c r="P33" s="42"/>
      <c r="Q33" s="42"/>
      <c r="R33" s="43">
        <v>14.971798</v>
      </c>
      <c r="S33" s="44" t="s">
        <v>10</v>
      </c>
      <c r="T33" s="42"/>
      <c r="U33" s="44">
        <v>5.20556E-2</v>
      </c>
      <c r="V33" s="42"/>
      <c r="W33" s="45">
        <f t="shared" ref="W33:W96" si="0">+IF(ISERR(U33/R33*100),"N/A",ROUND(U33/R33*100,2))</f>
        <v>0.35</v>
      </c>
      <c r="Y33"/>
      <c r="Z33"/>
      <c r="AA33" s="313"/>
      <c r="AB33" s="313"/>
      <c r="AC33" s="313"/>
      <c r="AD33" s="313"/>
    </row>
    <row r="34" spans="2:30" ht="26.25" customHeight="1" x14ac:dyDescent="0.2">
      <c r="B34" s="189" t="s">
        <v>73</v>
      </c>
      <c r="C34" s="190"/>
      <c r="D34" s="190"/>
      <c r="E34" s="54" t="s">
        <v>175</v>
      </c>
      <c r="F34" s="54"/>
      <c r="G34" s="54"/>
      <c r="H34" s="47"/>
      <c r="I34" s="47"/>
      <c r="J34" s="47"/>
      <c r="K34" s="47"/>
      <c r="L34" s="47"/>
      <c r="M34" s="47"/>
      <c r="N34" s="47"/>
      <c r="O34" s="47"/>
      <c r="P34" s="48"/>
      <c r="Q34" s="48"/>
      <c r="R34" s="49">
        <v>5.20556E-2</v>
      </c>
      <c r="S34" s="49">
        <v>5.20556E-2</v>
      </c>
      <c r="T34" s="50">
        <f t="shared" ref="T34" si="1">+IF(ISERR(S34/R34*100),"N/A",ROUND(S34/R34*100,2))</f>
        <v>100</v>
      </c>
      <c r="U34" s="49">
        <v>5.20556E-2</v>
      </c>
      <c r="V34" s="50">
        <f t="shared" ref="V34" si="2">+IF(ISERR(U34/S34*100),"N/A",ROUND(U34/S34*100,2))</f>
        <v>100</v>
      </c>
      <c r="W34" s="51">
        <f t="shared" si="0"/>
        <v>100</v>
      </c>
      <c r="Y34"/>
      <c r="Z34"/>
      <c r="AA34" s="313"/>
      <c r="AB34" s="313"/>
      <c r="AC34" s="313"/>
      <c r="AD34" s="313"/>
    </row>
    <row r="35" spans="2:30" ht="23.25" customHeight="1" thickBot="1" x14ac:dyDescent="0.25">
      <c r="B35" s="187" t="s">
        <v>69</v>
      </c>
      <c r="C35" s="188"/>
      <c r="D35" s="188"/>
      <c r="E35" s="53" t="s">
        <v>175</v>
      </c>
      <c r="F35" s="53"/>
      <c r="G35" s="53"/>
      <c r="H35" s="41"/>
      <c r="I35" s="41"/>
      <c r="J35" s="41"/>
      <c r="K35" s="41"/>
      <c r="L35" s="41"/>
      <c r="M35" s="41"/>
      <c r="N35" s="41"/>
      <c r="O35" s="41"/>
      <c r="P35" s="42"/>
      <c r="Q35" s="42"/>
      <c r="R35" s="43">
        <v>7.8431090000000001</v>
      </c>
      <c r="S35" s="44" t="s">
        <v>10</v>
      </c>
      <c r="T35" s="42"/>
      <c r="U35" s="44">
        <v>0</v>
      </c>
      <c r="V35" s="42"/>
      <c r="W35" s="45">
        <f t="shared" si="0"/>
        <v>0</v>
      </c>
      <c r="Y35"/>
      <c r="Z35"/>
      <c r="AA35" s="313"/>
      <c r="AB35" s="313"/>
      <c r="AC35" s="313"/>
      <c r="AD35" s="313"/>
    </row>
    <row r="36" spans="2:30" ht="26.25" customHeight="1" x14ac:dyDescent="0.2">
      <c r="B36" s="189" t="s">
        <v>73</v>
      </c>
      <c r="C36" s="190"/>
      <c r="D36" s="190"/>
      <c r="E36" s="54" t="s">
        <v>175</v>
      </c>
      <c r="F36" s="54"/>
      <c r="G36" s="54"/>
      <c r="H36" s="47"/>
      <c r="I36" s="47"/>
      <c r="J36" s="47"/>
      <c r="K36" s="47"/>
      <c r="L36" s="47"/>
      <c r="M36" s="47"/>
      <c r="N36" s="47"/>
      <c r="O36" s="47"/>
      <c r="P36" s="48"/>
      <c r="Q36" s="48"/>
      <c r="R36" s="49">
        <v>0</v>
      </c>
      <c r="S36" s="49">
        <v>0</v>
      </c>
      <c r="T36" s="50" t="str">
        <f t="shared" ref="T36" si="3">+IF(ISERR(S36/R36*100),"N/A",ROUND(S36/R36*100,2))</f>
        <v>N/A</v>
      </c>
      <c r="U36" s="49">
        <v>0</v>
      </c>
      <c r="V36" s="50" t="str">
        <f t="shared" ref="V36" si="4">+IF(ISERR(U36/S36*100),"N/A",ROUND(U36/S36*100,2))</f>
        <v>N/A</v>
      </c>
      <c r="W36" s="51" t="str">
        <f t="shared" si="0"/>
        <v>N/A</v>
      </c>
      <c r="Y36"/>
      <c r="Z36"/>
      <c r="AA36" s="313"/>
      <c r="AB36" s="313"/>
      <c r="AC36" s="313"/>
      <c r="AD36" s="313"/>
    </row>
    <row r="37" spans="2:30" ht="23.25" customHeight="1" thickBot="1" x14ac:dyDescent="0.25">
      <c r="B37" s="187" t="s">
        <v>69</v>
      </c>
      <c r="C37" s="188"/>
      <c r="D37" s="188"/>
      <c r="E37" s="53" t="s">
        <v>175</v>
      </c>
      <c r="F37" s="53"/>
      <c r="G37" s="53"/>
      <c r="H37" s="41"/>
      <c r="I37" s="41"/>
      <c r="J37" s="41"/>
      <c r="K37" s="41"/>
      <c r="L37" s="41"/>
      <c r="M37" s="41"/>
      <c r="N37" s="41"/>
      <c r="O37" s="41"/>
      <c r="P37" s="42"/>
      <c r="Q37" s="42"/>
      <c r="R37" s="43">
        <v>16.792663999999998</v>
      </c>
      <c r="S37" s="44" t="s">
        <v>10</v>
      </c>
      <c r="T37" s="42"/>
      <c r="U37" s="44">
        <v>0</v>
      </c>
      <c r="V37" s="42"/>
      <c r="W37" s="45">
        <f t="shared" si="0"/>
        <v>0</v>
      </c>
      <c r="Y37"/>
      <c r="Z37"/>
      <c r="AA37" s="313"/>
      <c r="AB37" s="313"/>
      <c r="AC37" s="313"/>
      <c r="AD37" s="313"/>
    </row>
    <row r="38" spans="2:30" ht="26.25" customHeight="1" x14ac:dyDescent="0.2">
      <c r="B38" s="189" t="s">
        <v>73</v>
      </c>
      <c r="C38" s="190"/>
      <c r="D38" s="190"/>
      <c r="E38" s="54" t="s">
        <v>175</v>
      </c>
      <c r="F38" s="54"/>
      <c r="G38" s="54"/>
      <c r="H38" s="47"/>
      <c r="I38" s="47"/>
      <c r="J38" s="47"/>
      <c r="K38" s="47"/>
      <c r="L38" s="47"/>
      <c r="M38" s="47"/>
      <c r="N38" s="47"/>
      <c r="O38" s="47"/>
      <c r="P38" s="48"/>
      <c r="Q38" s="48"/>
      <c r="R38" s="49">
        <v>0</v>
      </c>
      <c r="S38" s="49">
        <v>0</v>
      </c>
      <c r="T38" s="50" t="str">
        <f t="shared" ref="T38" si="5">+IF(ISERR(S38/R38*100),"N/A",ROUND(S38/R38*100,2))</f>
        <v>N/A</v>
      </c>
      <c r="U38" s="49">
        <v>0</v>
      </c>
      <c r="V38" s="50" t="str">
        <f t="shared" ref="V38" si="6">+IF(ISERR(U38/S38*100),"N/A",ROUND(U38/S38*100,2))</f>
        <v>N/A</v>
      </c>
      <c r="W38" s="51" t="str">
        <f t="shared" si="0"/>
        <v>N/A</v>
      </c>
      <c r="Y38"/>
      <c r="Z38"/>
      <c r="AA38" s="313"/>
      <c r="AB38" s="313"/>
      <c r="AC38" s="313"/>
      <c r="AD38" s="313"/>
    </row>
    <row r="39" spans="2:30" ht="23.25" customHeight="1" thickBot="1" x14ac:dyDescent="0.25">
      <c r="B39" s="187" t="s">
        <v>69</v>
      </c>
      <c r="C39" s="188"/>
      <c r="D39" s="188"/>
      <c r="E39" s="53" t="s">
        <v>175</v>
      </c>
      <c r="F39" s="53"/>
      <c r="G39" s="53"/>
      <c r="H39" s="41"/>
      <c r="I39" s="41"/>
      <c r="J39" s="41"/>
      <c r="K39" s="41"/>
      <c r="L39" s="41"/>
      <c r="M39" s="41"/>
      <c r="N39" s="41"/>
      <c r="O39" s="41"/>
      <c r="P39" s="42"/>
      <c r="Q39" s="42"/>
      <c r="R39" s="43">
        <v>28.837554000000001</v>
      </c>
      <c r="S39" s="44" t="s">
        <v>10</v>
      </c>
      <c r="T39" s="42"/>
      <c r="U39" s="44">
        <v>3.5094623700000001</v>
      </c>
      <c r="V39" s="42"/>
      <c r="W39" s="45">
        <f t="shared" si="0"/>
        <v>12.17</v>
      </c>
      <c r="Y39"/>
      <c r="Z39"/>
      <c r="AA39" s="313"/>
      <c r="AB39" s="313"/>
      <c r="AC39" s="313"/>
      <c r="AD39" s="313"/>
    </row>
    <row r="40" spans="2:30" ht="26.25" customHeight="1" x14ac:dyDescent="0.2">
      <c r="B40" s="189" t="s">
        <v>73</v>
      </c>
      <c r="C40" s="190"/>
      <c r="D40" s="190"/>
      <c r="E40" s="54" t="s">
        <v>175</v>
      </c>
      <c r="F40" s="54"/>
      <c r="G40" s="54"/>
      <c r="H40" s="47"/>
      <c r="I40" s="47"/>
      <c r="J40" s="47"/>
      <c r="K40" s="47"/>
      <c r="L40" s="47"/>
      <c r="M40" s="47"/>
      <c r="N40" s="47"/>
      <c r="O40" s="47"/>
      <c r="P40" s="48"/>
      <c r="Q40" s="48"/>
      <c r="R40" s="49">
        <v>3.5094623700000001</v>
      </c>
      <c r="S40" s="49">
        <v>3.5094623700000001</v>
      </c>
      <c r="T40" s="50">
        <f t="shared" ref="T40" si="7">+IF(ISERR(S40/R40*100),"N/A",ROUND(S40/R40*100,2))</f>
        <v>100</v>
      </c>
      <c r="U40" s="49">
        <v>3.5094623700000001</v>
      </c>
      <c r="V40" s="50">
        <f t="shared" ref="V40" si="8">+IF(ISERR(U40/S40*100),"N/A",ROUND(U40/S40*100,2))</f>
        <v>100</v>
      </c>
      <c r="W40" s="51">
        <f t="shared" si="0"/>
        <v>100</v>
      </c>
      <c r="Y40"/>
      <c r="Z40"/>
      <c r="AA40" s="313"/>
      <c r="AB40" s="313"/>
      <c r="AC40" s="313"/>
      <c r="AD40" s="313"/>
    </row>
    <row r="41" spans="2:30" ht="23.25" customHeight="1" thickBot="1" x14ac:dyDescent="0.25">
      <c r="B41" s="187" t="s">
        <v>69</v>
      </c>
      <c r="C41" s="188"/>
      <c r="D41" s="188"/>
      <c r="E41" s="53" t="s">
        <v>175</v>
      </c>
      <c r="F41" s="53"/>
      <c r="G41" s="53"/>
      <c r="H41" s="41"/>
      <c r="I41" s="41"/>
      <c r="J41" s="41"/>
      <c r="K41" s="41"/>
      <c r="L41" s="41"/>
      <c r="M41" s="41"/>
      <c r="N41" s="41"/>
      <c r="O41" s="41"/>
      <c r="P41" s="42"/>
      <c r="Q41" s="42"/>
      <c r="R41" s="43">
        <v>15.638735</v>
      </c>
      <c r="S41" s="44" t="s">
        <v>10</v>
      </c>
      <c r="T41" s="42"/>
      <c r="U41" s="44">
        <v>0.97097999999999995</v>
      </c>
      <c r="V41" s="42"/>
      <c r="W41" s="45">
        <f t="shared" si="0"/>
        <v>6.21</v>
      </c>
      <c r="Y41"/>
      <c r="Z41"/>
      <c r="AA41" s="313"/>
      <c r="AB41" s="313"/>
      <c r="AC41" s="313"/>
      <c r="AD41" s="313"/>
    </row>
    <row r="42" spans="2:30" ht="26.25" customHeight="1" x14ac:dyDescent="0.2">
      <c r="B42" s="189" t="s">
        <v>73</v>
      </c>
      <c r="C42" s="190"/>
      <c r="D42" s="190"/>
      <c r="E42" s="54" t="s">
        <v>175</v>
      </c>
      <c r="F42" s="54"/>
      <c r="G42" s="54"/>
      <c r="H42" s="47"/>
      <c r="I42" s="47"/>
      <c r="J42" s="47"/>
      <c r="K42" s="47"/>
      <c r="L42" s="47"/>
      <c r="M42" s="47"/>
      <c r="N42" s="47"/>
      <c r="O42" s="47"/>
      <c r="P42" s="48"/>
      <c r="Q42" s="48"/>
      <c r="R42" s="49">
        <v>0.97097999999999995</v>
      </c>
      <c r="S42" s="49">
        <v>0.97097999999999995</v>
      </c>
      <c r="T42" s="50">
        <f t="shared" ref="T42" si="9">+IF(ISERR(S42/R42*100),"N/A",ROUND(S42/R42*100,2))</f>
        <v>100</v>
      </c>
      <c r="U42" s="49">
        <v>0.97097999999999995</v>
      </c>
      <c r="V42" s="50">
        <f t="shared" ref="V42" si="10">+IF(ISERR(U42/S42*100),"N/A",ROUND(U42/S42*100,2))</f>
        <v>100</v>
      </c>
      <c r="W42" s="51">
        <f t="shared" si="0"/>
        <v>100</v>
      </c>
      <c r="Y42"/>
      <c r="Z42"/>
      <c r="AA42" s="313"/>
      <c r="AB42" s="313"/>
      <c r="AC42" s="313"/>
      <c r="AD42" s="313"/>
    </row>
    <row r="43" spans="2:30" ht="23.25" customHeight="1" thickBot="1" x14ac:dyDescent="0.25">
      <c r="B43" s="187" t="s">
        <v>69</v>
      </c>
      <c r="C43" s="188"/>
      <c r="D43" s="188"/>
      <c r="E43" s="53" t="s">
        <v>175</v>
      </c>
      <c r="F43" s="53"/>
      <c r="G43" s="53"/>
      <c r="H43" s="41"/>
      <c r="I43" s="41"/>
      <c r="J43" s="41"/>
      <c r="K43" s="41"/>
      <c r="L43" s="41"/>
      <c r="M43" s="41"/>
      <c r="N43" s="41"/>
      <c r="O43" s="41"/>
      <c r="P43" s="42"/>
      <c r="Q43" s="42"/>
      <c r="R43" s="43">
        <v>49.317771999999998</v>
      </c>
      <c r="S43" s="44" t="s">
        <v>10</v>
      </c>
      <c r="T43" s="42"/>
      <c r="U43" s="44">
        <v>3.5306294399999998</v>
      </c>
      <c r="V43" s="42"/>
      <c r="W43" s="45">
        <f t="shared" si="0"/>
        <v>7.16</v>
      </c>
      <c r="Y43"/>
      <c r="Z43"/>
      <c r="AA43" s="313"/>
      <c r="AB43" s="313"/>
      <c r="AC43" s="313"/>
      <c r="AD43" s="313"/>
    </row>
    <row r="44" spans="2:30" ht="26.25" customHeight="1" x14ac:dyDescent="0.2">
      <c r="B44" s="189" t="s">
        <v>73</v>
      </c>
      <c r="C44" s="190"/>
      <c r="D44" s="190"/>
      <c r="E44" s="54" t="s">
        <v>175</v>
      </c>
      <c r="F44" s="54"/>
      <c r="G44" s="54"/>
      <c r="H44" s="47"/>
      <c r="I44" s="47"/>
      <c r="J44" s="47"/>
      <c r="K44" s="47"/>
      <c r="L44" s="47"/>
      <c r="M44" s="47"/>
      <c r="N44" s="47"/>
      <c r="O44" s="47"/>
      <c r="P44" s="48"/>
      <c r="Q44" s="48"/>
      <c r="R44" s="49">
        <v>3.5306294399999998</v>
      </c>
      <c r="S44" s="49">
        <v>3.5306294399999998</v>
      </c>
      <c r="T44" s="50">
        <f t="shared" ref="T44" si="11">+IF(ISERR(S44/R44*100),"N/A",ROUND(S44/R44*100,2))</f>
        <v>100</v>
      </c>
      <c r="U44" s="49">
        <v>3.5306294399999998</v>
      </c>
      <c r="V44" s="50">
        <f t="shared" ref="V44" si="12">+IF(ISERR(U44/S44*100),"N/A",ROUND(U44/S44*100,2))</f>
        <v>100</v>
      </c>
      <c r="W44" s="51">
        <f t="shared" si="0"/>
        <v>100</v>
      </c>
      <c r="Y44"/>
      <c r="Z44"/>
      <c r="AA44" s="313"/>
      <c r="AB44" s="313"/>
      <c r="AC44" s="313"/>
      <c r="AD44" s="313"/>
    </row>
    <row r="45" spans="2:30" ht="23.25" customHeight="1" thickBot="1" x14ac:dyDescent="0.25">
      <c r="B45" s="187" t="s">
        <v>69</v>
      </c>
      <c r="C45" s="188"/>
      <c r="D45" s="188"/>
      <c r="E45" s="53" t="s">
        <v>175</v>
      </c>
      <c r="F45" s="53"/>
      <c r="G45" s="53"/>
      <c r="H45" s="41"/>
      <c r="I45" s="41"/>
      <c r="J45" s="41"/>
      <c r="K45" s="41"/>
      <c r="L45" s="41"/>
      <c r="M45" s="41"/>
      <c r="N45" s="41"/>
      <c r="O45" s="41"/>
      <c r="P45" s="42"/>
      <c r="Q45" s="42"/>
      <c r="R45" s="43">
        <v>32.208137000000001</v>
      </c>
      <c r="S45" s="44" t="s">
        <v>10</v>
      </c>
      <c r="T45" s="42"/>
      <c r="U45" s="44">
        <v>2.0061664299999999</v>
      </c>
      <c r="V45" s="42"/>
      <c r="W45" s="45">
        <f t="shared" si="0"/>
        <v>6.23</v>
      </c>
      <c r="Y45"/>
      <c r="Z45"/>
      <c r="AA45" s="313"/>
      <c r="AB45" s="313"/>
      <c r="AC45" s="313"/>
      <c r="AD45" s="313"/>
    </row>
    <row r="46" spans="2:30" ht="26.25" customHeight="1" x14ac:dyDescent="0.2">
      <c r="B46" s="189" t="s">
        <v>73</v>
      </c>
      <c r="C46" s="190"/>
      <c r="D46" s="190"/>
      <c r="E46" s="54" t="s">
        <v>175</v>
      </c>
      <c r="F46" s="54"/>
      <c r="G46" s="54"/>
      <c r="H46" s="47"/>
      <c r="I46" s="47"/>
      <c r="J46" s="47"/>
      <c r="K46" s="47"/>
      <c r="L46" s="47"/>
      <c r="M46" s="47"/>
      <c r="N46" s="47"/>
      <c r="O46" s="47"/>
      <c r="P46" s="48"/>
      <c r="Q46" s="48"/>
      <c r="R46" s="49">
        <v>2.1287164300000003</v>
      </c>
      <c r="S46" s="49">
        <v>2.0061664299999999</v>
      </c>
      <c r="T46" s="50">
        <f t="shared" ref="T46" si="13">+IF(ISERR(S46/R46*100),"N/A",ROUND(S46/R46*100,2))</f>
        <v>94.24</v>
      </c>
      <c r="U46" s="49">
        <v>2.0061664299999999</v>
      </c>
      <c r="V46" s="50">
        <f t="shared" ref="V46" si="14">+IF(ISERR(U46/S46*100),"N/A",ROUND(U46/S46*100,2))</f>
        <v>100</v>
      </c>
      <c r="W46" s="51">
        <f t="shared" si="0"/>
        <v>94.24</v>
      </c>
      <c r="Y46"/>
      <c r="Z46"/>
      <c r="AA46" s="313"/>
      <c r="AB46" s="313"/>
      <c r="AC46" s="313"/>
      <c r="AD46" s="313"/>
    </row>
    <row r="47" spans="2:30" ht="23.25" customHeight="1" thickBot="1" x14ac:dyDescent="0.25">
      <c r="B47" s="187" t="s">
        <v>69</v>
      </c>
      <c r="C47" s="188"/>
      <c r="D47" s="188"/>
      <c r="E47" s="53" t="s">
        <v>175</v>
      </c>
      <c r="F47" s="53"/>
      <c r="G47" s="53"/>
      <c r="H47" s="41"/>
      <c r="I47" s="41"/>
      <c r="J47" s="41"/>
      <c r="K47" s="41"/>
      <c r="L47" s="41"/>
      <c r="M47" s="41"/>
      <c r="N47" s="41"/>
      <c r="O47" s="41"/>
      <c r="P47" s="42"/>
      <c r="Q47" s="42"/>
      <c r="R47" s="43">
        <v>84.411985000000001</v>
      </c>
      <c r="S47" s="44" t="s">
        <v>10</v>
      </c>
      <c r="T47" s="42"/>
      <c r="U47" s="44">
        <v>6.6411106799999997</v>
      </c>
      <c r="V47" s="42"/>
      <c r="W47" s="45">
        <f t="shared" si="0"/>
        <v>7.87</v>
      </c>
      <c r="Y47"/>
      <c r="Z47"/>
      <c r="AA47" s="313"/>
      <c r="AB47" s="313"/>
      <c r="AC47" s="313"/>
      <c r="AD47" s="313"/>
    </row>
    <row r="48" spans="2:30" ht="26.25" customHeight="1" x14ac:dyDescent="0.2">
      <c r="B48" s="189" t="s">
        <v>73</v>
      </c>
      <c r="C48" s="190"/>
      <c r="D48" s="190"/>
      <c r="E48" s="54" t="s">
        <v>175</v>
      </c>
      <c r="F48" s="54"/>
      <c r="G48" s="54"/>
      <c r="H48" s="47"/>
      <c r="I48" s="47"/>
      <c r="J48" s="47"/>
      <c r="K48" s="47"/>
      <c r="L48" s="47"/>
      <c r="M48" s="47"/>
      <c r="N48" s="47"/>
      <c r="O48" s="47"/>
      <c r="P48" s="48"/>
      <c r="Q48" s="48"/>
      <c r="R48" s="49">
        <v>6.6411106799999997</v>
      </c>
      <c r="S48" s="49">
        <v>6.6411106799999997</v>
      </c>
      <c r="T48" s="50">
        <f t="shared" ref="T48" si="15">+IF(ISERR(S48/R48*100),"N/A",ROUND(S48/R48*100,2))</f>
        <v>100</v>
      </c>
      <c r="U48" s="49">
        <v>6.6411106799999997</v>
      </c>
      <c r="V48" s="50">
        <f t="shared" ref="V48" si="16">+IF(ISERR(U48/S48*100),"N/A",ROUND(U48/S48*100,2))</f>
        <v>100</v>
      </c>
      <c r="W48" s="51">
        <f t="shared" si="0"/>
        <v>100</v>
      </c>
      <c r="Y48"/>
      <c r="Z48"/>
      <c r="AA48" s="313"/>
      <c r="AB48" s="313"/>
      <c r="AC48" s="313"/>
      <c r="AD48" s="313"/>
    </row>
    <row r="49" spans="2:30" ht="23.25" customHeight="1" thickBot="1" x14ac:dyDescent="0.25">
      <c r="B49" s="187" t="s">
        <v>69</v>
      </c>
      <c r="C49" s="188"/>
      <c r="D49" s="188"/>
      <c r="E49" s="53" t="s">
        <v>175</v>
      </c>
      <c r="F49" s="53"/>
      <c r="G49" s="53"/>
      <c r="H49" s="41"/>
      <c r="I49" s="41"/>
      <c r="J49" s="41"/>
      <c r="K49" s="41"/>
      <c r="L49" s="41"/>
      <c r="M49" s="41"/>
      <c r="N49" s="41"/>
      <c r="O49" s="41"/>
      <c r="P49" s="42"/>
      <c r="Q49" s="42"/>
      <c r="R49" s="43">
        <v>29.717473999999999</v>
      </c>
      <c r="S49" s="44" t="s">
        <v>10</v>
      </c>
      <c r="T49" s="42"/>
      <c r="U49" s="44">
        <v>2.9745499999999998</v>
      </c>
      <c r="V49" s="42"/>
      <c r="W49" s="45">
        <f t="shared" si="0"/>
        <v>10.01</v>
      </c>
      <c r="Y49"/>
      <c r="Z49"/>
      <c r="AA49" s="313"/>
      <c r="AB49" s="313"/>
      <c r="AC49" s="313"/>
      <c r="AD49" s="313"/>
    </row>
    <row r="50" spans="2:30" ht="26.25" customHeight="1" x14ac:dyDescent="0.2">
      <c r="B50" s="189" t="s">
        <v>73</v>
      </c>
      <c r="C50" s="190"/>
      <c r="D50" s="190"/>
      <c r="E50" s="54" t="s">
        <v>175</v>
      </c>
      <c r="F50" s="54"/>
      <c r="G50" s="54"/>
      <c r="H50" s="47"/>
      <c r="I50" s="47"/>
      <c r="J50" s="47"/>
      <c r="K50" s="47"/>
      <c r="L50" s="47"/>
      <c r="M50" s="47"/>
      <c r="N50" s="47"/>
      <c r="O50" s="47"/>
      <c r="P50" s="48"/>
      <c r="Q50" s="48"/>
      <c r="R50" s="49">
        <v>2.9745499999999998</v>
      </c>
      <c r="S50" s="49">
        <v>2.9745499999999998</v>
      </c>
      <c r="T50" s="50">
        <f t="shared" ref="T50" si="17">+IF(ISERR(S50/R50*100),"N/A",ROUND(S50/R50*100,2))</f>
        <v>100</v>
      </c>
      <c r="U50" s="49">
        <v>2.9745499999999998</v>
      </c>
      <c r="V50" s="50">
        <f t="shared" ref="V50" si="18">+IF(ISERR(U50/S50*100),"N/A",ROUND(U50/S50*100,2))</f>
        <v>100</v>
      </c>
      <c r="W50" s="51">
        <f t="shared" si="0"/>
        <v>100</v>
      </c>
      <c r="Y50"/>
      <c r="Z50"/>
      <c r="AA50" s="313"/>
      <c r="AB50" s="313"/>
      <c r="AC50" s="313"/>
      <c r="AD50" s="313"/>
    </row>
    <row r="51" spans="2:30" ht="23.25" customHeight="1" thickBot="1" x14ac:dyDescent="0.25">
      <c r="B51" s="187" t="s">
        <v>69</v>
      </c>
      <c r="C51" s="188"/>
      <c r="D51" s="188"/>
      <c r="E51" s="53" t="s">
        <v>175</v>
      </c>
      <c r="F51" s="53"/>
      <c r="G51" s="53"/>
      <c r="H51" s="41"/>
      <c r="I51" s="41"/>
      <c r="J51" s="41"/>
      <c r="K51" s="41"/>
      <c r="L51" s="41"/>
      <c r="M51" s="41"/>
      <c r="N51" s="41"/>
      <c r="O51" s="41"/>
      <c r="P51" s="42"/>
      <c r="Q51" s="42"/>
      <c r="R51" s="43">
        <v>72.816332000000003</v>
      </c>
      <c r="S51" s="44" t="s">
        <v>10</v>
      </c>
      <c r="T51" s="42"/>
      <c r="U51" s="44">
        <v>7.3</v>
      </c>
      <c r="V51" s="42"/>
      <c r="W51" s="45">
        <f t="shared" si="0"/>
        <v>10.029999999999999</v>
      </c>
      <c r="Y51"/>
      <c r="Z51"/>
      <c r="AA51" s="313"/>
      <c r="AB51" s="313"/>
      <c r="AC51" s="313"/>
      <c r="AD51" s="313"/>
    </row>
    <row r="52" spans="2:30" ht="26.25" customHeight="1" x14ac:dyDescent="0.2">
      <c r="B52" s="189" t="s">
        <v>73</v>
      </c>
      <c r="C52" s="190"/>
      <c r="D52" s="190"/>
      <c r="E52" s="54" t="s">
        <v>175</v>
      </c>
      <c r="F52" s="54"/>
      <c r="G52" s="54"/>
      <c r="H52" s="47"/>
      <c r="I52" s="47"/>
      <c r="J52" s="47"/>
      <c r="K52" s="47"/>
      <c r="L52" s="47"/>
      <c r="M52" s="47"/>
      <c r="N52" s="47"/>
      <c r="O52" s="47"/>
      <c r="P52" s="48"/>
      <c r="Q52" s="48"/>
      <c r="R52" s="49">
        <v>7.3</v>
      </c>
      <c r="S52" s="49">
        <v>7.3</v>
      </c>
      <c r="T52" s="50">
        <f t="shared" ref="T52" si="19">+IF(ISERR(S52/R52*100),"N/A",ROUND(S52/R52*100,2))</f>
        <v>100</v>
      </c>
      <c r="U52" s="49">
        <v>7.3</v>
      </c>
      <c r="V52" s="50">
        <f t="shared" ref="V52" si="20">+IF(ISERR(U52/S52*100),"N/A",ROUND(U52/S52*100,2))</f>
        <v>100</v>
      </c>
      <c r="W52" s="51">
        <f t="shared" si="0"/>
        <v>100</v>
      </c>
      <c r="Y52"/>
      <c r="Z52"/>
      <c r="AA52" s="313"/>
      <c r="AB52" s="313"/>
      <c r="AC52" s="313"/>
      <c r="AD52" s="313"/>
    </row>
    <row r="53" spans="2:30" ht="23.25" customHeight="1" thickBot="1" x14ac:dyDescent="0.25">
      <c r="B53" s="187" t="s">
        <v>69</v>
      </c>
      <c r="C53" s="188"/>
      <c r="D53" s="188"/>
      <c r="E53" s="53" t="s">
        <v>175</v>
      </c>
      <c r="F53" s="53"/>
      <c r="G53" s="53"/>
      <c r="H53" s="41"/>
      <c r="I53" s="41"/>
      <c r="J53" s="41"/>
      <c r="K53" s="41"/>
      <c r="L53" s="41"/>
      <c r="M53" s="41"/>
      <c r="N53" s="41"/>
      <c r="O53" s="41"/>
      <c r="P53" s="42"/>
      <c r="Q53" s="42"/>
      <c r="R53" s="43">
        <v>38.995159999999998</v>
      </c>
      <c r="S53" s="44" t="s">
        <v>10</v>
      </c>
      <c r="T53" s="42"/>
      <c r="U53" s="44">
        <v>4</v>
      </c>
      <c r="V53" s="42"/>
      <c r="W53" s="45">
        <f t="shared" si="0"/>
        <v>10.26</v>
      </c>
      <c r="Y53"/>
      <c r="Z53"/>
      <c r="AA53" s="313"/>
      <c r="AB53" s="313"/>
      <c r="AC53" s="313"/>
      <c r="AD53" s="313"/>
    </row>
    <row r="54" spans="2:30" ht="26.25" customHeight="1" x14ac:dyDescent="0.2">
      <c r="B54" s="189" t="s">
        <v>73</v>
      </c>
      <c r="C54" s="190"/>
      <c r="D54" s="190"/>
      <c r="E54" s="54" t="s">
        <v>175</v>
      </c>
      <c r="F54" s="54"/>
      <c r="G54" s="54"/>
      <c r="H54" s="47"/>
      <c r="I54" s="47"/>
      <c r="J54" s="47"/>
      <c r="K54" s="47"/>
      <c r="L54" s="47"/>
      <c r="M54" s="47"/>
      <c r="N54" s="47"/>
      <c r="O54" s="47"/>
      <c r="P54" s="48"/>
      <c r="Q54" s="48"/>
      <c r="R54" s="49">
        <v>4</v>
      </c>
      <c r="S54" s="49">
        <v>4</v>
      </c>
      <c r="T54" s="50">
        <f t="shared" ref="T54" si="21">+IF(ISERR(S54/R54*100),"N/A",ROUND(S54/R54*100,2))</f>
        <v>100</v>
      </c>
      <c r="U54" s="49">
        <v>4</v>
      </c>
      <c r="V54" s="50">
        <f t="shared" ref="V54" si="22">+IF(ISERR(U54/S54*100),"N/A",ROUND(U54/S54*100,2))</f>
        <v>100</v>
      </c>
      <c r="W54" s="51">
        <f t="shared" si="0"/>
        <v>100</v>
      </c>
      <c r="Y54"/>
      <c r="Z54"/>
      <c r="AA54" s="313"/>
      <c r="AB54" s="313"/>
      <c r="AC54" s="313"/>
      <c r="AD54" s="313"/>
    </row>
    <row r="55" spans="2:30" ht="23.25" customHeight="1" thickBot="1" x14ac:dyDescent="0.25">
      <c r="B55" s="187" t="s">
        <v>69</v>
      </c>
      <c r="C55" s="188"/>
      <c r="D55" s="188"/>
      <c r="E55" s="53" t="s">
        <v>175</v>
      </c>
      <c r="F55" s="53"/>
      <c r="G55" s="53"/>
      <c r="H55" s="41"/>
      <c r="I55" s="41"/>
      <c r="J55" s="41"/>
      <c r="K55" s="41"/>
      <c r="L55" s="41"/>
      <c r="M55" s="41"/>
      <c r="N55" s="41"/>
      <c r="O55" s="41"/>
      <c r="P55" s="42"/>
      <c r="Q55" s="42"/>
      <c r="R55" s="43">
        <v>32.793427999999999</v>
      </c>
      <c r="S55" s="44" t="s">
        <v>10</v>
      </c>
      <c r="T55" s="42"/>
      <c r="U55" s="44">
        <v>4</v>
      </c>
      <c r="V55" s="42"/>
      <c r="W55" s="45">
        <f t="shared" si="0"/>
        <v>12.2</v>
      </c>
      <c r="Y55"/>
      <c r="Z55"/>
      <c r="AA55" s="313"/>
      <c r="AB55" s="313"/>
      <c r="AC55" s="313"/>
      <c r="AD55" s="313"/>
    </row>
    <row r="56" spans="2:30" ht="26.25" customHeight="1" x14ac:dyDescent="0.2">
      <c r="B56" s="189" t="s">
        <v>73</v>
      </c>
      <c r="C56" s="190"/>
      <c r="D56" s="190"/>
      <c r="E56" s="54" t="s">
        <v>175</v>
      </c>
      <c r="F56" s="54"/>
      <c r="G56" s="54"/>
      <c r="H56" s="47"/>
      <c r="I56" s="47"/>
      <c r="J56" s="47"/>
      <c r="K56" s="47"/>
      <c r="L56" s="47"/>
      <c r="M56" s="47"/>
      <c r="N56" s="47"/>
      <c r="O56" s="47"/>
      <c r="P56" s="48"/>
      <c r="Q56" s="48"/>
      <c r="R56" s="49">
        <v>4</v>
      </c>
      <c r="S56" s="49">
        <v>4</v>
      </c>
      <c r="T56" s="50">
        <f t="shared" ref="T56" si="23">+IF(ISERR(S56/R56*100),"N/A",ROUND(S56/R56*100,2))</f>
        <v>100</v>
      </c>
      <c r="U56" s="49">
        <v>4</v>
      </c>
      <c r="V56" s="50">
        <f t="shared" ref="V56" si="24">+IF(ISERR(U56/S56*100),"N/A",ROUND(U56/S56*100,2))</f>
        <v>100</v>
      </c>
      <c r="W56" s="51">
        <f t="shared" si="0"/>
        <v>100</v>
      </c>
      <c r="Y56"/>
      <c r="Z56"/>
      <c r="AA56" s="313"/>
      <c r="AB56" s="313"/>
      <c r="AC56" s="313"/>
      <c r="AD56" s="313"/>
    </row>
    <row r="57" spans="2:30" ht="23.25" customHeight="1" thickBot="1" x14ac:dyDescent="0.25">
      <c r="B57" s="187" t="s">
        <v>69</v>
      </c>
      <c r="C57" s="188"/>
      <c r="D57" s="188"/>
      <c r="E57" s="53" t="s">
        <v>175</v>
      </c>
      <c r="F57" s="53"/>
      <c r="G57" s="53"/>
      <c r="H57" s="41"/>
      <c r="I57" s="41"/>
      <c r="J57" s="41"/>
      <c r="K57" s="41"/>
      <c r="L57" s="41"/>
      <c r="M57" s="41"/>
      <c r="N57" s="41"/>
      <c r="O57" s="41"/>
      <c r="P57" s="42"/>
      <c r="Q57" s="42"/>
      <c r="R57" s="43">
        <v>76.844014999999999</v>
      </c>
      <c r="S57" s="44" t="s">
        <v>10</v>
      </c>
      <c r="T57" s="42"/>
      <c r="U57" s="44">
        <v>7.69584476</v>
      </c>
      <c r="V57" s="42"/>
      <c r="W57" s="45">
        <f t="shared" si="0"/>
        <v>10.01</v>
      </c>
      <c r="Y57"/>
      <c r="Z57"/>
      <c r="AA57" s="313"/>
      <c r="AB57" s="313"/>
      <c r="AC57" s="313"/>
      <c r="AD57" s="313"/>
    </row>
    <row r="58" spans="2:30" ht="26.25" customHeight="1" x14ac:dyDescent="0.2">
      <c r="B58" s="189" t="s">
        <v>73</v>
      </c>
      <c r="C58" s="190"/>
      <c r="D58" s="190"/>
      <c r="E58" s="54" t="s">
        <v>175</v>
      </c>
      <c r="F58" s="54"/>
      <c r="G58" s="54"/>
      <c r="H58" s="47"/>
      <c r="I58" s="47"/>
      <c r="J58" s="47"/>
      <c r="K58" s="47"/>
      <c r="L58" s="47"/>
      <c r="M58" s="47"/>
      <c r="N58" s="47"/>
      <c r="O58" s="47"/>
      <c r="P58" s="48"/>
      <c r="Q58" s="48"/>
      <c r="R58" s="49">
        <v>7.69584476</v>
      </c>
      <c r="S58" s="49">
        <v>7.69584476</v>
      </c>
      <c r="T58" s="50">
        <f t="shared" ref="T58" si="25">+IF(ISERR(S58/R58*100),"N/A",ROUND(S58/R58*100,2))</f>
        <v>100</v>
      </c>
      <c r="U58" s="49">
        <v>7.69584476</v>
      </c>
      <c r="V58" s="50">
        <f t="shared" ref="V58" si="26">+IF(ISERR(U58/S58*100),"N/A",ROUND(U58/S58*100,2))</f>
        <v>100</v>
      </c>
      <c r="W58" s="51">
        <f t="shared" si="0"/>
        <v>100</v>
      </c>
      <c r="Y58"/>
      <c r="Z58"/>
      <c r="AA58" s="313"/>
      <c r="AB58" s="313"/>
      <c r="AC58" s="313"/>
      <c r="AD58" s="313"/>
    </row>
    <row r="59" spans="2:30" ht="23.25" customHeight="1" thickBot="1" x14ac:dyDescent="0.25">
      <c r="B59" s="187" t="s">
        <v>69</v>
      </c>
      <c r="C59" s="188"/>
      <c r="D59" s="188"/>
      <c r="E59" s="53" t="s">
        <v>175</v>
      </c>
      <c r="F59" s="53"/>
      <c r="G59" s="53"/>
      <c r="H59" s="41"/>
      <c r="I59" s="41"/>
      <c r="J59" s="41"/>
      <c r="K59" s="41"/>
      <c r="L59" s="41"/>
      <c r="M59" s="41"/>
      <c r="N59" s="41"/>
      <c r="O59" s="41"/>
      <c r="P59" s="42"/>
      <c r="Q59" s="42"/>
      <c r="R59" s="43">
        <v>162.66045800000001</v>
      </c>
      <c r="S59" s="44" t="s">
        <v>10</v>
      </c>
      <c r="T59" s="42"/>
      <c r="U59" s="44">
        <v>6.4584359500000001</v>
      </c>
      <c r="V59" s="42"/>
      <c r="W59" s="45">
        <f t="shared" si="0"/>
        <v>3.97</v>
      </c>
      <c r="Y59"/>
      <c r="Z59"/>
      <c r="AA59" s="313"/>
      <c r="AB59" s="313"/>
      <c r="AC59" s="313"/>
      <c r="AD59" s="313"/>
    </row>
    <row r="60" spans="2:30" ht="26.25" customHeight="1" x14ac:dyDescent="0.2">
      <c r="B60" s="189" t="s">
        <v>73</v>
      </c>
      <c r="C60" s="190"/>
      <c r="D60" s="190"/>
      <c r="E60" s="54" t="s">
        <v>175</v>
      </c>
      <c r="F60" s="54"/>
      <c r="G60" s="54"/>
      <c r="H60" s="47"/>
      <c r="I60" s="47"/>
      <c r="J60" s="47"/>
      <c r="K60" s="47"/>
      <c r="L60" s="47"/>
      <c r="M60" s="47"/>
      <c r="N60" s="47"/>
      <c r="O60" s="47"/>
      <c r="P60" s="48"/>
      <c r="Q60" s="48"/>
      <c r="R60" s="49">
        <v>6.4584359500000001</v>
      </c>
      <c r="S60" s="49">
        <v>6.4584359500000001</v>
      </c>
      <c r="T60" s="50">
        <f t="shared" ref="T60" si="27">+IF(ISERR(S60/R60*100),"N/A",ROUND(S60/R60*100,2))</f>
        <v>100</v>
      </c>
      <c r="U60" s="49">
        <v>6.4584359500000001</v>
      </c>
      <c r="V60" s="50">
        <f t="shared" ref="V60" si="28">+IF(ISERR(U60/S60*100),"N/A",ROUND(U60/S60*100,2))</f>
        <v>100</v>
      </c>
      <c r="W60" s="51">
        <f t="shared" si="0"/>
        <v>100</v>
      </c>
      <c r="Y60"/>
      <c r="Z60"/>
      <c r="AA60" s="313"/>
      <c r="AB60" s="313"/>
      <c r="AC60" s="313"/>
      <c r="AD60" s="313"/>
    </row>
    <row r="61" spans="2:30" ht="23.25" customHeight="1" thickBot="1" x14ac:dyDescent="0.25">
      <c r="B61" s="187" t="s">
        <v>69</v>
      </c>
      <c r="C61" s="188"/>
      <c r="D61" s="188"/>
      <c r="E61" s="53" t="s">
        <v>175</v>
      </c>
      <c r="F61" s="53"/>
      <c r="G61" s="53"/>
      <c r="H61" s="41"/>
      <c r="I61" s="41"/>
      <c r="J61" s="41"/>
      <c r="K61" s="41"/>
      <c r="L61" s="41"/>
      <c r="M61" s="41"/>
      <c r="N61" s="41"/>
      <c r="O61" s="41"/>
      <c r="P61" s="42"/>
      <c r="Q61" s="42"/>
      <c r="R61" s="43">
        <v>45.389853000000002</v>
      </c>
      <c r="S61" s="44" t="s">
        <v>10</v>
      </c>
      <c r="T61" s="42"/>
      <c r="U61" s="44">
        <v>4.0237499999999997</v>
      </c>
      <c r="V61" s="42"/>
      <c r="W61" s="45">
        <f t="shared" si="0"/>
        <v>8.86</v>
      </c>
      <c r="Y61"/>
      <c r="Z61"/>
      <c r="AA61" s="313"/>
      <c r="AB61" s="313"/>
      <c r="AC61" s="313"/>
      <c r="AD61" s="313"/>
    </row>
    <row r="62" spans="2:30" ht="26.25" customHeight="1" x14ac:dyDescent="0.2">
      <c r="B62" s="189" t="s">
        <v>73</v>
      </c>
      <c r="C62" s="190"/>
      <c r="D62" s="190"/>
      <c r="E62" s="54" t="s">
        <v>175</v>
      </c>
      <c r="F62" s="54"/>
      <c r="G62" s="54"/>
      <c r="H62" s="47"/>
      <c r="I62" s="47"/>
      <c r="J62" s="47"/>
      <c r="K62" s="47"/>
      <c r="L62" s="47"/>
      <c r="M62" s="47"/>
      <c r="N62" s="47"/>
      <c r="O62" s="47"/>
      <c r="P62" s="48"/>
      <c r="Q62" s="48"/>
      <c r="R62" s="49">
        <v>4.0237499999999997</v>
      </c>
      <c r="S62" s="49">
        <v>4.0237499999999997</v>
      </c>
      <c r="T62" s="50">
        <f t="shared" ref="T62" si="29">+IF(ISERR(S62/R62*100),"N/A",ROUND(S62/R62*100,2))</f>
        <v>100</v>
      </c>
      <c r="U62" s="49">
        <v>4.0237499999999997</v>
      </c>
      <c r="V62" s="50">
        <f t="shared" ref="V62" si="30">+IF(ISERR(U62/S62*100),"N/A",ROUND(U62/S62*100,2))</f>
        <v>100</v>
      </c>
      <c r="W62" s="51">
        <f t="shared" si="0"/>
        <v>100</v>
      </c>
      <c r="Y62"/>
      <c r="Z62"/>
      <c r="AA62" s="313"/>
      <c r="AB62" s="313"/>
      <c r="AC62" s="313"/>
      <c r="AD62" s="313"/>
    </row>
    <row r="63" spans="2:30" ht="23.25" customHeight="1" thickBot="1" x14ac:dyDescent="0.25">
      <c r="B63" s="187" t="s">
        <v>69</v>
      </c>
      <c r="C63" s="188"/>
      <c r="D63" s="188"/>
      <c r="E63" s="53" t="s">
        <v>175</v>
      </c>
      <c r="F63" s="53"/>
      <c r="G63" s="53"/>
      <c r="H63" s="41"/>
      <c r="I63" s="41"/>
      <c r="J63" s="41"/>
      <c r="K63" s="41"/>
      <c r="L63" s="41"/>
      <c r="M63" s="41"/>
      <c r="N63" s="41"/>
      <c r="O63" s="41"/>
      <c r="P63" s="42"/>
      <c r="Q63" s="42"/>
      <c r="R63" s="43">
        <v>31.20093</v>
      </c>
      <c r="S63" s="44" t="s">
        <v>10</v>
      </c>
      <c r="T63" s="42"/>
      <c r="U63" s="44">
        <v>2.99175682</v>
      </c>
      <c r="V63" s="42"/>
      <c r="W63" s="45">
        <f t="shared" si="0"/>
        <v>9.59</v>
      </c>
      <c r="Y63"/>
      <c r="Z63"/>
      <c r="AA63" s="313"/>
      <c r="AB63" s="313"/>
      <c r="AC63" s="313"/>
      <c r="AD63" s="313"/>
    </row>
    <row r="64" spans="2:30" ht="26.25" customHeight="1" x14ac:dyDescent="0.2">
      <c r="B64" s="189" t="s">
        <v>73</v>
      </c>
      <c r="C64" s="190"/>
      <c r="D64" s="190"/>
      <c r="E64" s="54" t="s">
        <v>175</v>
      </c>
      <c r="F64" s="54"/>
      <c r="G64" s="54"/>
      <c r="H64" s="47"/>
      <c r="I64" s="47"/>
      <c r="J64" s="47"/>
      <c r="K64" s="47"/>
      <c r="L64" s="47"/>
      <c r="M64" s="47"/>
      <c r="N64" s="47"/>
      <c r="O64" s="47"/>
      <c r="P64" s="48"/>
      <c r="Q64" s="48"/>
      <c r="R64" s="49">
        <v>2.99175682</v>
      </c>
      <c r="S64" s="49">
        <v>2.99175682</v>
      </c>
      <c r="T64" s="50">
        <f t="shared" ref="T64" si="31">+IF(ISERR(S64/R64*100),"N/A",ROUND(S64/R64*100,2))</f>
        <v>100</v>
      </c>
      <c r="U64" s="49">
        <v>2.99175682</v>
      </c>
      <c r="V64" s="50">
        <f t="shared" ref="V64" si="32">+IF(ISERR(U64/S64*100),"N/A",ROUND(U64/S64*100,2))</f>
        <v>100</v>
      </c>
      <c r="W64" s="51">
        <f t="shared" si="0"/>
        <v>100</v>
      </c>
      <c r="Y64"/>
      <c r="Z64"/>
      <c r="AA64" s="313"/>
      <c r="AB64" s="313"/>
      <c r="AC64" s="313"/>
      <c r="AD64" s="313"/>
    </row>
    <row r="65" spans="2:30" ht="23.25" customHeight="1" thickBot="1" x14ac:dyDescent="0.25">
      <c r="B65" s="187" t="s">
        <v>69</v>
      </c>
      <c r="C65" s="188"/>
      <c r="D65" s="188"/>
      <c r="E65" s="53" t="s">
        <v>175</v>
      </c>
      <c r="F65" s="53"/>
      <c r="G65" s="53"/>
      <c r="H65" s="41"/>
      <c r="I65" s="41"/>
      <c r="J65" s="41"/>
      <c r="K65" s="41"/>
      <c r="L65" s="41"/>
      <c r="M65" s="41"/>
      <c r="N65" s="41"/>
      <c r="O65" s="41"/>
      <c r="P65" s="42"/>
      <c r="Q65" s="42"/>
      <c r="R65" s="43">
        <v>35.280341999999997</v>
      </c>
      <c r="S65" s="44" t="s">
        <v>10</v>
      </c>
      <c r="T65" s="42"/>
      <c r="U65" s="44">
        <v>2.1492085299999997</v>
      </c>
      <c r="V65" s="42"/>
      <c r="W65" s="45">
        <f t="shared" si="0"/>
        <v>6.09</v>
      </c>
      <c r="Y65"/>
      <c r="Z65"/>
      <c r="AA65" s="313"/>
      <c r="AB65" s="313"/>
      <c r="AC65" s="313"/>
      <c r="AD65" s="313"/>
    </row>
    <row r="66" spans="2:30" ht="26.25" customHeight="1" x14ac:dyDescent="0.2">
      <c r="B66" s="189" t="s">
        <v>73</v>
      </c>
      <c r="C66" s="190"/>
      <c r="D66" s="190"/>
      <c r="E66" s="54" t="s">
        <v>175</v>
      </c>
      <c r="F66" s="54"/>
      <c r="G66" s="54"/>
      <c r="H66" s="47"/>
      <c r="I66" s="47"/>
      <c r="J66" s="47"/>
      <c r="K66" s="47"/>
      <c r="L66" s="47"/>
      <c r="M66" s="47"/>
      <c r="N66" s="47"/>
      <c r="O66" s="47"/>
      <c r="P66" s="48"/>
      <c r="Q66" s="48"/>
      <c r="R66" s="49">
        <v>2.1492085299999997</v>
      </c>
      <c r="S66" s="49">
        <v>2.1492085299999997</v>
      </c>
      <c r="T66" s="50">
        <f t="shared" ref="T66" si="33">+IF(ISERR(S66/R66*100),"N/A",ROUND(S66/R66*100,2))</f>
        <v>100</v>
      </c>
      <c r="U66" s="49">
        <v>2.1492085299999997</v>
      </c>
      <c r="V66" s="50">
        <f t="shared" ref="V66" si="34">+IF(ISERR(U66/S66*100),"N/A",ROUND(U66/S66*100,2))</f>
        <v>100</v>
      </c>
      <c r="W66" s="51">
        <f t="shared" si="0"/>
        <v>100</v>
      </c>
      <c r="Y66"/>
      <c r="Z66"/>
      <c r="AA66" s="313"/>
      <c r="AB66" s="313"/>
      <c r="AC66" s="313"/>
      <c r="AD66" s="313"/>
    </row>
    <row r="67" spans="2:30" ht="23.25" customHeight="1" thickBot="1" x14ac:dyDescent="0.25">
      <c r="B67" s="187" t="s">
        <v>69</v>
      </c>
      <c r="C67" s="188"/>
      <c r="D67" s="188"/>
      <c r="E67" s="53" t="s">
        <v>175</v>
      </c>
      <c r="F67" s="53"/>
      <c r="G67" s="53"/>
      <c r="H67" s="41"/>
      <c r="I67" s="41"/>
      <c r="J67" s="41"/>
      <c r="K67" s="41"/>
      <c r="L67" s="41"/>
      <c r="M67" s="41"/>
      <c r="N67" s="41"/>
      <c r="O67" s="41"/>
      <c r="P67" s="42"/>
      <c r="Q67" s="42"/>
      <c r="R67" s="43">
        <v>24.003146999999998</v>
      </c>
      <c r="S67" s="44" t="s">
        <v>10</v>
      </c>
      <c r="T67" s="42"/>
      <c r="U67" s="44">
        <v>3</v>
      </c>
      <c r="V67" s="42"/>
      <c r="W67" s="45">
        <f t="shared" si="0"/>
        <v>12.5</v>
      </c>
      <c r="Y67"/>
      <c r="Z67"/>
      <c r="AA67" s="313"/>
      <c r="AB67" s="313"/>
      <c r="AC67" s="313"/>
      <c r="AD67" s="313"/>
    </row>
    <row r="68" spans="2:30" ht="26.25" customHeight="1" x14ac:dyDescent="0.2">
      <c r="B68" s="189" t="s">
        <v>73</v>
      </c>
      <c r="C68" s="190"/>
      <c r="D68" s="190"/>
      <c r="E68" s="54" t="s">
        <v>175</v>
      </c>
      <c r="F68" s="54"/>
      <c r="G68" s="54"/>
      <c r="H68" s="47"/>
      <c r="I68" s="47"/>
      <c r="J68" s="47"/>
      <c r="K68" s="47"/>
      <c r="L68" s="47"/>
      <c r="M68" s="47"/>
      <c r="N68" s="47"/>
      <c r="O68" s="47"/>
      <c r="P68" s="48"/>
      <c r="Q68" s="48"/>
      <c r="R68" s="49">
        <v>3</v>
      </c>
      <c r="S68" s="49">
        <v>3</v>
      </c>
      <c r="T68" s="50">
        <f t="shared" ref="T68" si="35">+IF(ISERR(S68/R68*100),"N/A",ROUND(S68/R68*100,2))</f>
        <v>100</v>
      </c>
      <c r="U68" s="49">
        <v>3</v>
      </c>
      <c r="V68" s="50">
        <f t="shared" ref="V68" si="36">+IF(ISERR(U68/S68*100),"N/A",ROUND(U68/S68*100,2))</f>
        <v>100</v>
      </c>
      <c r="W68" s="51">
        <f t="shared" si="0"/>
        <v>100</v>
      </c>
      <c r="Y68"/>
      <c r="Z68"/>
      <c r="AA68" s="313"/>
      <c r="AB68" s="313"/>
      <c r="AC68" s="313"/>
      <c r="AD68" s="313"/>
    </row>
    <row r="69" spans="2:30" ht="23.25" customHeight="1" thickBot="1" x14ac:dyDescent="0.25">
      <c r="B69" s="187" t="s">
        <v>69</v>
      </c>
      <c r="C69" s="188"/>
      <c r="D69" s="188"/>
      <c r="E69" s="53" t="s">
        <v>175</v>
      </c>
      <c r="F69" s="53"/>
      <c r="G69" s="53"/>
      <c r="H69" s="41"/>
      <c r="I69" s="41"/>
      <c r="J69" s="41"/>
      <c r="K69" s="41"/>
      <c r="L69" s="41"/>
      <c r="M69" s="41"/>
      <c r="N69" s="41"/>
      <c r="O69" s="41"/>
      <c r="P69" s="42"/>
      <c r="Q69" s="42"/>
      <c r="R69" s="43">
        <v>39.326856999999997</v>
      </c>
      <c r="S69" s="44" t="s">
        <v>10</v>
      </c>
      <c r="T69" s="42"/>
      <c r="U69" s="44">
        <v>0.86174024999999999</v>
      </c>
      <c r="V69" s="42"/>
      <c r="W69" s="45">
        <f t="shared" si="0"/>
        <v>2.19</v>
      </c>
      <c r="Y69"/>
      <c r="Z69"/>
      <c r="AA69" s="313"/>
      <c r="AB69" s="313"/>
      <c r="AC69" s="313"/>
      <c r="AD69" s="313"/>
    </row>
    <row r="70" spans="2:30" ht="26.25" customHeight="1" x14ac:dyDescent="0.2">
      <c r="B70" s="189" t="s">
        <v>73</v>
      </c>
      <c r="C70" s="190"/>
      <c r="D70" s="190"/>
      <c r="E70" s="54" t="s">
        <v>175</v>
      </c>
      <c r="F70" s="54"/>
      <c r="G70" s="54"/>
      <c r="H70" s="47"/>
      <c r="I70" s="47"/>
      <c r="J70" s="47"/>
      <c r="K70" s="47"/>
      <c r="L70" s="47"/>
      <c r="M70" s="47"/>
      <c r="N70" s="47"/>
      <c r="O70" s="47"/>
      <c r="P70" s="48"/>
      <c r="Q70" s="48"/>
      <c r="R70" s="49">
        <v>0.86174024999999999</v>
      </c>
      <c r="S70" s="49">
        <v>0.86174024999999999</v>
      </c>
      <c r="T70" s="50">
        <f t="shared" ref="T70" si="37">+IF(ISERR(S70/R70*100),"N/A",ROUND(S70/R70*100,2))</f>
        <v>100</v>
      </c>
      <c r="U70" s="49">
        <v>0.86174024999999999</v>
      </c>
      <c r="V70" s="50">
        <f t="shared" ref="V70" si="38">+IF(ISERR(U70/S70*100),"N/A",ROUND(U70/S70*100,2))</f>
        <v>100</v>
      </c>
      <c r="W70" s="51">
        <f t="shared" si="0"/>
        <v>100</v>
      </c>
      <c r="Y70"/>
      <c r="Z70"/>
      <c r="AA70" s="313"/>
      <c r="AB70" s="313"/>
      <c r="AC70" s="313"/>
      <c r="AD70" s="313"/>
    </row>
    <row r="71" spans="2:30" ht="23.25" customHeight="1" thickBot="1" x14ac:dyDescent="0.25">
      <c r="B71" s="187" t="s">
        <v>69</v>
      </c>
      <c r="C71" s="188"/>
      <c r="D71" s="188"/>
      <c r="E71" s="53" t="s">
        <v>175</v>
      </c>
      <c r="F71" s="53"/>
      <c r="G71" s="53"/>
      <c r="H71" s="41"/>
      <c r="I71" s="41"/>
      <c r="J71" s="41"/>
      <c r="K71" s="41"/>
      <c r="L71" s="41"/>
      <c r="M71" s="41"/>
      <c r="N71" s="41"/>
      <c r="O71" s="41"/>
      <c r="P71" s="42"/>
      <c r="Q71" s="42"/>
      <c r="R71" s="43">
        <v>59.143374000000001</v>
      </c>
      <c r="S71" s="44" t="s">
        <v>10</v>
      </c>
      <c r="T71" s="42"/>
      <c r="U71" s="44">
        <v>6</v>
      </c>
      <c r="V71" s="42"/>
      <c r="W71" s="45">
        <f t="shared" si="0"/>
        <v>10.14</v>
      </c>
      <c r="Y71"/>
      <c r="Z71"/>
      <c r="AA71" s="313"/>
      <c r="AB71" s="313"/>
      <c r="AC71" s="313"/>
      <c r="AD71" s="313"/>
    </row>
    <row r="72" spans="2:30" ht="26.25" customHeight="1" x14ac:dyDescent="0.2">
      <c r="B72" s="189" t="s">
        <v>73</v>
      </c>
      <c r="C72" s="190"/>
      <c r="D72" s="190"/>
      <c r="E72" s="54" t="s">
        <v>175</v>
      </c>
      <c r="F72" s="54"/>
      <c r="G72" s="54"/>
      <c r="H72" s="47"/>
      <c r="I72" s="47"/>
      <c r="J72" s="47"/>
      <c r="K72" s="47"/>
      <c r="L72" s="47"/>
      <c r="M72" s="47"/>
      <c r="N72" s="47"/>
      <c r="O72" s="47"/>
      <c r="P72" s="48"/>
      <c r="Q72" s="48"/>
      <c r="R72" s="49">
        <v>6</v>
      </c>
      <c r="S72" s="49">
        <v>6</v>
      </c>
      <c r="T72" s="50">
        <f t="shared" ref="T72" si="39">+IF(ISERR(S72/R72*100),"N/A",ROUND(S72/R72*100,2))</f>
        <v>100</v>
      </c>
      <c r="U72" s="49">
        <v>6</v>
      </c>
      <c r="V72" s="50">
        <f t="shared" ref="V72" si="40">+IF(ISERR(U72/S72*100),"N/A",ROUND(U72/S72*100,2))</f>
        <v>100</v>
      </c>
      <c r="W72" s="51">
        <f t="shared" si="0"/>
        <v>100</v>
      </c>
      <c r="Y72"/>
      <c r="Z72"/>
      <c r="AA72" s="313"/>
      <c r="AB72" s="313"/>
      <c r="AC72" s="313"/>
      <c r="AD72" s="313"/>
    </row>
    <row r="73" spans="2:30" ht="23.25" customHeight="1" thickBot="1" x14ac:dyDescent="0.25">
      <c r="B73" s="187" t="s">
        <v>69</v>
      </c>
      <c r="C73" s="188"/>
      <c r="D73" s="188"/>
      <c r="E73" s="53" t="s">
        <v>175</v>
      </c>
      <c r="F73" s="53"/>
      <c r="G73" s="53"/>
      <c r="H73" s="41"/>
      <c r="I73" s="41"/>
      <c r="J73" s="41"/>
      <c r="K73" s="41"/>
      <c r="L73" s="41"/>
      <c r="M73" s="41"/>
      <c r="N73" s="41"/>
      <c r="O73" s="41"/>
      <c r="P73" s="42"/>
      <c r="Q73" s="42"/>
      <c r="R73" s="43">
        <v>20.596339</v>
      </c>
      <c r="S73" s="44" t="s">
        <v>10</v>
      </c>
      <c r="T73" s="42"/>
      <c r="U73" s="44">
        <v>1.1749961799999999</v>
      </c>
      <c r="V73" s="42"/>
      <c r="W73" s="45">
        <f t="shared" si="0"/>
        <v>5.7</v>
      </c>
      <c r="Y73"/>
      <c r="Z73"/>
      <c r="AA73" s="313"/>
      <c r="AB73" s="313"/>
      <c r="AC73" s="313"/>
      <c r="AD73" s="313"/>
    </row>
    <row r="74" spans="2:30" ht="26.25" customHeight="1" x14ac:dyDescent="0.2">
      <c r="B74" s="189" t="s">
        <v>73</v>
      </c>
      <c r="C74" s="190"/>
      <c r="D74" s="190"/>
      <c r="E74" s="54" t="s">
        <v>175</v>
      </c>
      <c r="F74" s="54"/>
      <c r="G74" s="54"/>
      <c r="H74" s="47"/>
      <c r="I74" s="47"/>
      <c r="J74" s="47"/>
      <c r="K74" s="47"/>
      <c r="L74" s="47"/>
      <c r="M74" s="47"/>
      <c r="N74" s="47"/>
      <c r="O74" s="47"/>
      <c r="P74" s="48"/>
      <c r="Q74" s="48"/>
      <c r="R74" s="49">
        <v>1.1749961799999999</v>
      </c>
      <c r="S74" s="49">
        <v>1.1749961799999999</v>
      </c>
      <c r="T74" s="50">
        <f t="shared" ref="T74" si="41">+IF(ISERR(S74/R74*100),"N/A",ROUND(S74/R74*100,2))</f>
        <v>100</v>
      </c>
      <c r="U74" s="49">
        <v>1.1749961799999999</v>
      </c>
      <c r="V74" s="50">
        <f t="shared" ref="V74" si="42">+IF(ISERR(U74/S74*100),"N/A",ROUND(U74/S74*100,2))</f>
        <v>100</v>
      </c>
      <c r="W74" s="51">
        <f t="shared" si="0"/>
        <v>100</v>
      </c>
      <c r="Y74"/>
      <c r="Z74"/>
      <c r="AA74" s="313"/>
      <c r="AB74" s="313"/>
      <c r="AC74" s="313"/>
      <c r="AD74" s="313"/>
    </row>
    <row r="75" spans="2:30" ht="23.25" customHeight="1" thickBot="1" x14ac:dyDescent="0.25">
      <c r="B75" s="187" t="s">
        <v>69</v>
      </c>
      <c r="C75" s="188"/>
      <c r="D75" s="188"/>
      <c r="E75" s="53" t="s">
        <v>175</v>
      </c>
      <c r="F75" s="53"/>
      <c r="G75" s="53"/>
      <c r="H75" s="41"/>
      <c r="I75" s="41"/>
      <c r="J75" s="41"/>
      <c r="K75" s="41"/>
      <c r="L75" s="41"/>
      <c r="M75" s="41"/>
      <c r="N75" s="41"/>
      <c r="O75" s="41"/>
      <c r="P75" s="42"/>
      <c r="Q75" s="42"/>
      <c r="R75" s="43">
        <v>14.260120000000001</v>
      </c>
      <c r="S75" s="44" t="s">
        <v>10</v>
      </c>
      <c r="T75" s="42"/>
      <c r="U75" s="44">
        <v>0.7</v>
      </c>
      <c r="V75" s="42"/>
      <c r="W75" s="45">
        <f t="shared" si="0"/>
        <v>4.91</v>
      </c>
      <c r="Y75"/>
      <c r="Z75"/>
      <c r="AA75" s="313"/>
      <c r="AB75" s="313"/>
      <c r="AC75" s="313"/>
      <c r="AD75" s="313"/>
    </row>
    <row r="76" spans="2:30" ht="26.25" customHeight="1" x14ac:dyDescent="0.2">
      <c r="B76" s="189" t="s">
        <v>73</v>
      </c>
      <c r="C76" s="190"/>
      <c r="D76" s="190"/>
      <c r="E76" s="54" t="s">
        <v>175</v>
      </c>
      <c r="F76" s="54"/>
      <c r="G76" s="54"/>
      <c r="H76" s="47"/>
      <c r="I76" s="47"/>
      <c r="J76" s="47"/>
      <c r="K76" s="47"/>
      <c r="L76" s="47"/>
      <c r="M76" s="47"/>
      <c r="N76" s="47"/>
      <c r="O76" s="47"/>
      <c r="P76" s="48"/>
      <c r="Q76" s="48"/>
      <c r="R76" s="49">
        <v>0.7</v>
      </c>
      <c r="S76" s="49">
        <v>0.7</v>
      </c>
      <c r="T76" s="50">
        <f t="shared" ref="T76" si="43">+IF(ISERR(S76/R76*100),"N/A",ROUND(S76/R76*100,2))</f>
        <v>100</v>
      </c>
      <c r="U76" s="49">
        <v>0.7</v>
      </c>
      <c r="V76" s="50">
        <f t="shared" ref="V76" si="44">+IF(ISERR(U76/S76*100),"N/A",ROUND(U76/S76*100,2))</f>
        <v>100</v>
      </c>
      <c r="W76" s="51">
        <f t="shared" si="0"/>
        <v>100</v>
      </c>
      <c r="Y76"/>
      <c r="Z76"/>
      <c r="AA76" s="313"/>
      <c r="AB76" s="313"/>
      <c r="AC76" s="313"/>
      <c r="AD76" s="313"/>
    </row>
    <row r="77" spans="2:30" ht="23.25" customHeight="1" thickBot="1" x14ac:dyDescent="0.25">
      <c r="B77" s="187" t="s">
        <v>69</v>
      </c>
      <c r="C77" s="188"/>
      <c r="D77" s="188"/>
      <c r="E77" s="53" t="s">
        <v>175</v>
      </c>
      <c r="F77" s="53"/>
      <c r="G77" s="53"/>
      <c r="H77" s="41"/>
      <c r="I77" s="41"/>
      <c r="J77" s="41"/>
      <c r="K77" s="41"/>
      <c r="L77" s="41"/>
      <c r="M77" s="41"/>
      <c r="N77" s="41"/>
      <c r="O77" s="41"/>
      <c r="P77" s="42"/>
      <c r="Q77" s="42"/>
      <c r="R77" s="43">
        <v>31.762639</v>
      </c>
      <c r="S77" s="44" t="s">
        <v>10</v>
      </c>
      <c r="T77" s="42"/>
      <c r="U77" s="44">
        <v>1</v>
      </c>
      <c r="V77" s="42"/>
      <c r="W77" s="45">
        <f t="shared" si="0"/>
        <v>3.15</v>
      </c>
      <c r="Y77"/>
      <c r="Z77"/>
      <c r="AA77" s="313"/>
      <c r="AB77" s="313"/>
      <c r="AC77" s="313"/>
      <c r="AD77" s="313"/>
    </row>
    <row r="78" spans="2:30" ht="26.25" customHeight="1" x14ac:dyDescent="0.2">
      <c r="B78" s="189" t="s">
        <v>73</v>
      </c>
      <c r="C78" s="190"/>
      <c r="D78" s="190"/>
      <c r="E78" s="54" t="s">
        <v>175</v>
      </c>
      <c r="F78" s="54"/>
      <c r="G78" s="54"/>
      <c r="H78" s="47"/>
      <c r="I78" s="47"/>
      <c r="J78" s="47"/>
      <c r="K78" s="47"/>
      <c r="L78" s="47"/>
      <c r="M78" s="47"/>
      <c r="N78" s="47"/>
      <c r="O78" s="47"/>
      <c r="P78" s="48"/>
      <c r="Q78" s="48"/>
      <c r="R78" s="49">
        <v>1</v>
      </c>
      <c r="S78" s="49">
        <v>1</v>
      </c>
      <c r="T78" s="50">
        <f t="shared" ref="T78" si="45">+IF(ISERR(S78/R78*100),"N/A",ROUND(S78/R78*100,2))</f>
        <v>100</v>
      </c>
      <c r="U78" s="49">
        <v>1</v>
      </c>
      <c r="V78" s="50">
        <f t="shared" ref="V78" si="46">+IF(ISERR(U78/S78*100),"N/A",ROUND(U78/S78*100,2))</f>
        <v>100</v>
      </c>
      <c r="W78" s="51">
        <f t="shared" si="0"/>
        <v>100</v>
      </c>
      <c r="Y78"/>
      <c r="Z78"/>
      <c r="AA78" s="313"/>
      <c r="AB78" s="313"/>
      <c r="AC78" s="313"/>
      <c r="AD78" s="313"/>
    </row>
    <row r="79" spans="2:30" ht="23.25" customHeight="1" thickBot="1" x14ac:dyDescent="0.25">
      <c r="B79" s="187" t="s">
        <v>69</v>
      </c>
      <c r="C79" s="188"/>
      <c r="D79" s="188"/>
      <c r="E79" s="53" t="s">
        <v>175</v>
      </c>
      <c r="F79" s="53"/>
      <c r="G79" s="53"/>
      <c r="H79" s="41"/>
      <c r="I79" s="41"/>
      <c r="J79" s="41"/>
      <c r="K79" s="41"/>
      <c r="L79" s="41"/>
      <c r="M79" s="41"/>
      <c r="N79" s="41"/>
      <c r="O79" s="41"/>
      <c r="P79" s="42"/>
      <c r="Q79" s="42"/>
      <c r="R79" s="43">
        <v>38.952973</v>
      </c>
      <c r="S79" s="44" t="s">
        <v>10</v>
      </c>
      <c r="T79" s="42"/>
      <c r="U79" s="44">
        <v>4.1266782099999997</v>
      </c>
      <c r="V79" s="42"/>
      <c r="W79" s="45">
        <f t="shared" si="0"/>
        <v>10.59</v>
      </c>
      <c r="Y79"/>
      <c r="Z79"/>
      <c r="AA79" s="313"/>
      <c r="AB79" s="313"/>
      <c r="AC79" s="313"/>
      <c r="AD79" s="313"/>
    </row>
    <row r="80" spans="2:30" ht="26.25" customHeight="1" x14ac:dyDescent="0.2">
      <c r="B80" s="189" t="s">
        <v>73</v>
      </c>
      <c r="C80" s="190"/>
      <c r="D80" s="190"/>
      <c r="E80" s="54" t="s">
        <v>175</v>
      </c>
      <c r="F80" s="54"/>
      <c r="G80" s="54"/>
      <c r="H80" s="47"/>
      <c r="I80" s="47"/>
      <c r="J80" s="47"/>
      <c r="K80" s="47"/>
      <c r="L80" s="47"/>
      <c r="M80" s="47"/>
      <c r="N80" s="47"/>
      <c r="O80" s="47"/>
      <c r="P80" s="48"/>
      <c r="Q80" s="48"/>
      <c r="R80" s="49">
        <v>4.1266782099999997</v>
      </c>
      <c r="S80" s="49">
        <v>4.1266782099999997</v>
      </c>
      <c r="T80" s="50">
        <f t="shared" ref="T80" si="47">+IF(ISERR(S80/R80*100),"N/A",ROUND(S80/R80*100,2))</f>
        <v>100</v>
      </c>
      <c r="U80" s="49">
        <v>4.1266782099999997</v>
      </c>
      <c r="V80" s="50">
        <f t="shared" ref="V80" si="48">+IF(ISERR(U80/S80*100),"N/A",ROUND(U80/S80*100,2))</f>
        <v>100</v>
      </c>
      <c r="W80" s="51">
        <f t="shared" si="0"/>
        <v>100</v>
      </c>
      <c r="Y80"/>
      <c r="Z80"/>
      <c r="AA80" s="313"/>
      <c r="AB80" s="313"/>
      <c r="AC80" s="313"/>
      <c r="AD80" s="313"/>
    </row>
    <row r="81" spans="2:30" ht="23.25" customHeight="1" thickBot="1" x14ac:dyDescent="0.25">
      <c r="B81" s="187" t="s">
        <v>69</v>
      </c>
      <c r="C81" s="188"/>
      <c r="D81" s="188"/>
      <c r="E81" s="53" t="s">
        <v>175</v>
      </c>
      <c r="F81" s="53"/>
      <c r="G81" s="53"/>
      <c r="H81" s="41"/>
      <c r="I81" s="41"/>
      <c r="J81" s="41"/>
      <c r="K81" s="41"/>
      <c r="L81" s="41"/>
      <c r="M81" s="41"/>
      <c r="N81" s="41"/>
      <c r="O81" s="41"/>
      <c r="P81" s="42"/>
      <c r="Q81" s="42"/>
      <c r="R81" s="43">
        <v>26.709665000000001</v>
      </c>
      <c r="S81" s="44" t="s">
        <v>10</v>
      </c>
      <c r="T81" s="42"/>
      <c r="U81" s="44">
        <v>4.0465499999999999</v>
      </c>
      <c r="V81" s="42"/>
      <c r="W81" s="45">
        <f t="shared" si="0"/>
        <v>15.15</v>
      </c>
      <c r="Y81"/>
      <c r="Z81"/>
      <c r="AA81" s="313"/>
      <c r="AB81" s="313"/>
      <c r="AC81" s="313"/>
      <c r="AD81" s="313"/>
    </row>
    <row r="82" spans="2:30" ht="26.25" customHeight="1" x14ac:dyDescent="0.2">
      <c r="B82" s="189" t="s">
        <v>73</v>
      </c>
      <c r="C82" s="190"/>
      <c r="D82" s="190"/>
      <c r="E82" s="54" t="s">
        <v>175</v>
      </c>
      <c r="F82" s="54"/>
      <c r="G82" s="54"/>
      <c r="H82" s="47"/>
      <c r="I82" s="47"/>
      <c r="J82" s="47"/>
      <c r="K82" s="47"/>
      <c r="L82" s="47"/>
      <c r="M82" s="47"/>
      <c r="N82" s="47"/>
      <c r="O82" s="47"/>
      <c r="P82" s="48"/>
      <c r="Q82" s="48"/>
      <c r="R82" s="49">
        <v>4.0465499999999999</v>
      </c>
      <c r="S82" s="49">
        <v>4.0465499999999999</v>
      </c>
      <c r="T82" s="50">
        <f t="shared" ref="T82" si="49">+IF(ISERR(S82/R82*100),"N/A",ROUND(S82/R82*100,2))</f>
        <v>100</v>
      </c>
      <c r="U82" s="49">
        <v>4.0465499999999999</v>
      </c>
      <c r="V82" s="50">
        <f t="shared" ref="V82" si="50">+IF(ISERR(U82/S82*100),"N/A",ROUND(U82/S82*100,2))</f>
        <v>100</v>
      </c>
      <c r="W82" s="51">
        <f t="shared" si="0"/>
        <v>100</v>
      </c>
      <c r="Y82"/>
      <c r="Z82"/>
      <c r="AA82" s="313"/>
      <c r="AB82" s="313"/>
      <c r="AC82" s="313"/>
      <c r="AD82" s="313"/>
    </row>
    <row r="83" spans="2:30" ht="23.25" customHeight="1" thickBot="1" x14ac:dyDescent="0.25">
      <c r="B83" s="187" t="s">
        <v>69</v>
      </c>
      <c r="C83" s="188"/>
      <c r="D83" s="188"/>
      <c r="E83" s="53" t="s">
        <v>175</v>
      </c>
      <c r="F83" s="53"/>
      <c r="G83" s="53"/>
      <c r="H83" s="41"/>
      <c r="I83" s="41"/>
      <c r="J83" s="41"/>
      <c r="K83" s="41"/>
      <c r="L83" s="41"/>
      <c r="M83" s="41"/>
      <c r="N83" s="41"/>
      <c r="O83" s="41"/>
      <c r="P83" s="42"/>
      <c r="Q83" s="42"/>
      <c r="R83" s="43">
        <v>27.058586999999999</v>
      </c>
      <c r="S83" s="44" t="s">
        <v>10</v>
      </c>
      <c r="T83" s="42"/>
      <c r="U83" s="44">
        <v>2</v>
      </c>
      <c r="V83" s="42"/>
      <c r="W83" s="45">
        <f t="shared" si="0"/>
        <v>7.39</v>
      </c>
      <c r="Y83"/>
      <c r="Z83"/>
      <c r="AA83" s="313"/>
      <c r="AB83" s="313"/>
      <c r="AC83" s="313"/>
      <c r="AD83" s="313"/>
    </row>
    <row r="84" spans="2:30" ht="26.25" customHeight="1" x14ac:dyDescent="0.2">
      <c r="B84" s="189" t="s">
        <v>73</v>
      </c>
      <c r="C84" s="190"/>
      <c r="D84" s="190"/>
      <c r="E84" s="54" t="s">
        <v>175</v>
      </c>
      <c r="F84" s="54"/>
      <c r="G84" s="54"/>
      <c r="H84" s="47"/>
      <c r="I84" s="47"/>
      <c r="J84" s="47"/>
      <c r="K84" s="47"/>
      <c r="L84" s="47"/>
      <c r="M84" s="47"/>
      <c r="N84" s="47"/>
      <c r="O84" s="47"/>
      <c r="P84" s="48"/>
      <c r="Q84" s="48"/>
      <c r="R84" s="49">
        <v>2</v>
      </c>
      <c r="S84" s="49">
        <v>2</v>
      </c>
      <c r="T84" s="50">
        <f t="shared" ref="T84" si="51">+IF(ISERR(S84/R84*100),"N/A",ROUND(S84/R84*100,2))</f>
        <v>100</v>
      </c>
      <c r="U84" s="49">
        <v>2</v>
      </c>
      <c r="V84" s="50">
        <f t="shared" ref="V84" si="52">+IF(ISERR(U84/S84*100),"N/A",ROUND(U84/S84*100,2))</f>
        <v>100</v>
      </c>
      <c r="W84" s="51">
        <f t="shared" si="0"/>
        <v>100</v>
      </c>
      <c r="Y84"/>
      <c r="Z84"/>
      <c r="AA84" s="313"/>
      <c r="AB84" s="313"/>
      <c r="AC84" s="313"/>
      <c r="AD84" s="313"/>
    </row>
    <row r="85" spans="2:30" ht="23.25" customHeight="1" thickBot="1" x14ac:dyDescent="0.25">
      <c r="B85" s="187" t="s">
        <v>69</v>
      </c>
      <c r="C85" s="188"/>
      <c r="D85" s="188"/>
      <c r="E85" s="53" t="s">
        <v>175</v>
      </c>
      <c r="F85" s="53"/>
      <c r="G85" s="53"/>
      <c r="H85" s="41"/>
      <c r="I85" s="41"/>
      <c r="J85" s="41"/>
      <c r="K85" s="41"/>
      <c r="L85" s="41"/>
      <c r="M85" s="41"/>
      <c r="N85" s="41"/>
      <c r="O85" s="41"/>
      <c r="P85" s="42"/>
      <c r="Q85" s="42"/>
      <c r="R85" s="43">
        <v>38.599654999999998</v>
      </c>
      <c r="S85" s="44" t="s">
        <v>10</v>
      </c>
      <c r="T85" s="42"/>
      <c r="U85" s="44">
        <v>0.5</v>
      </c>
      <c r="V85" s="42"/>
      <c r="W85" s="45">
        <f t="shared" si="0"/>
        <v>1.3</v>
      </c>
      <c r="Y85"/>
      <c r="Z85"/>
      <c r="AA85" s="313"/>
      <c r="AB85" s="313"/>
      <c r="AC85" s="313"/>
      <c r="AD85" s="313"/>
    </row>
    <row r="86" spans="2:30" ht="26.25" customHeight="1" x14ac:dyDescent="0.2">
      <c r="B86" s="189" t="s">
        <v>73</v>
      </c>
      <c r="C86" s="190"/>
      <c r="D86" s="190"/>
      <c r="E86" s="54" t="s">
        <v>175</v>
      </c>
      <c r="F86" s="54"/>
      <c r="G86" s="54"/>
      <c r="H86" s="47"/>
      <c r="I86" s="47"/>
      <c r="J86" s="47"/>
      <c r="K86" s="47"/>
      <c r="L86" s="47"/>
      <c r="M86" s="47"/>
      <c r="N86" s="47"/>
      <c r="O86" s="47"/>
      <c r="P86" s="48"/>
      <c r="Q86" s="48"/>
      <c r="R86" s="49">
        <v>0.5</v>
      </c>
      <c r="S86" s="49">
        <v>0.5</v>
      </c>
      <c r="T86" s="50">
        <f t="shared" ref="T86" si="53">+IF(ISERR(S86/R86*100),"N/A",ROUND(S86/R86*100,2))</f>
        <v>100</v>
      </c>
      <c r="U86" s="49">
        <v>0.5</v>
      </c>
      <c r="V86" s="50">
        <f t="shared" ref="V86" si="54">+IF(ISERR(U86/S86*100),"N/A",ROUND(U86/S86*100,2))</f>
        <v>100</v>
      </c>
      <c r="W86" s="51">
        <f t="shared" si="0"/>
        <v>100</v>
      </c>
      <c r="Y86"/>
      <c r="Z86"/>
      <c r="AA86" s="313"/>
      <c r="AB86" s="313"/>
      <c r="AC86" s="313"/>
      <c r="AD86" s="313"/>
    </row>
    <row r="87" spans="2:30" ht="23.25" customHeight="1" thickBot="1" x14ac:dyDescent="0.25">
      <c r="B87" s="187" t="s">
        <v>69</v>
      </c>
      <c r="C87" s="188"/>
      <c r="D87" s="188"/>
      <c r="E87" s="53" t="s">
        <v>175</v>
      </c>
      <c r="F87" s="53"/>
      <c r="G87" s="53"/>
      <c r="H87" s="41"/>
      <c r="I87" s="41"/>
      <c r="J87" s="41"/>
      <c r="K87" s="41"/>
      <c r="L87" s="41"/>
      <c r="M87" s="41"/>
      <c r="N87" s="41"/>
      <c r="O87" s="41"/>
      <c r="P87" s="42"/>
      <c r="Q87" s="42"/>
      <c r="R87" s="43">
        <v>25.325935999999999</v>
      </c>
      <c r="S87" s="44" t="s">
        <v>10</v>
      </c>
      <c r="T87" s="42"/>
      <c r="U87" s="44">
        <v>3.9921390899999998</v>
      </c>
      <c r="V87" s="42"/>
      <c r="W87" s="45">
        <f t="shared" si="0"/>
        <v>15.76</v>
      </c>
      <c r="Y87"/>
      <c r="Z87"/>
      <c r="AA87" s="313"/>
      <c r="AB87" s="313"/>
      <c r="AC87" s="313"/>
      <c r="AD87" s="313"/>
    </row>
    <row r="88" spans="2:30" ht="26.25" customHeight="1" x14ac:dyDescent="0.2">
      <c r="B88" s="189" t="s">
        <v>73</v>
      </c>
      <c r="C88" s="190"/>
      <c r="D88" s="190"/>
      <c r="E88" s="54" t="s">
        <v>175</v>
      </c>
      <c r="F88" s="54"/>
      <c r="G88" s="54"/>
      <c r="H88" s="47"/>
      <c r="I88" s="47"/>
      <c r="J88" s="47"/>
      <c r="K88" s="47"/>
      <c r="L88" s="47"/>
      <c r="M88" s="47"/>
      <c r="N88" s="47"/>
      <c r="O88" s="47"/>
      <c r="P88" s="48"/>
      <c r="Q88" s="48"/>
      <c r="R88" s="49">
        <v>3.9921390899999998</v>
      </c>
      <c r="S88" s="49">
        <v>3.9921390899999998</v>
      </c>
      <c r="T88" s="50">
        <f t="shared" ref="T88" si="55">+IF(ISERR(S88/R88*100),"N/A",ROUND(S88/R88*100,2))</f>
        <v>100</v>
      </c>
      <c r="U88" s="49">
        <v>3.9921390899999998</v>
      </c>
      <c r="V88" s="50">
        <f t="shared" ref="V88" si="56">+IF(ISERR(U88/S88*100),"N/A",ROUND(U88/S88*100,2))</f>
        <v>100</v>
      </c>
      <c r="W88" s="51">
        <f t="shared" si="0"/>
        <v>100</v>
      </c>
      <c r="Y88"/>
      <c r="Z88"/>
      <c r="AA88" s="313"/>
      <c r="AB88" s="313"/>
      <c r="AC88" s="313"/>
      <c r="AD88" s="313"/>
    </row>
    <row r="89" spans="2:30" ht="23.25" customHeight="1" thickBot="1" x14ac:dyDescent="0.25">
      <c r="B89" s="187" t="s">
        <v>69</v>
      </c>
      <c r="C89" s="188"/>
      <c r="D89" s="188"/>
      <c r="E89" s="53" t="s">
        <v>175</v>
      </c>
      <c r="F89" s="53"/>
      <c r="G89" s="53"/>
      <c r="H89" s="41"/>
      <c r="I89" s="41"/>
      <c r="J89" s="41"/>
      <c r="K89" s="41"/>
      <c r="L89" s="41"/>
      <c r="M89" s="41"/>
      <c r="N89" s="41"/>
      <c r="O89" s="41"/>
      <c r="P89" s="42"/>
      <c r="Q89" s="42"/>
      <c r="R89" s="43">
        <v>26.229664</v>
      </c>
      <c r="S89" s="44" t="s">
        <v>10</v>
      </c>
      <c r="T89" s="42"/>
      <c r="U89" s="44">
        <v>3.0010328199999998</v>
      </c>
      <c r="V89" s="42"/>
      <c r="W89" s="45">
        <f t="shared" si="0"/>
        <v>11.44</v>
      </c>
      <c r="Y89"/>
      <c r="Z89"/>
      <c r="AA89" s="313"/>
      <c r="AB89" s="313"/>
      <c r="AC89" s="313"/>
      <c r="AD89" s="313"/>
    </row>
    <row r="90" spans="2:30" ht="26.25" customHeight="1" x14ac:dyDescent="0.2">
      <c r="B90" s="189" t="s">
        <v>73</v>
      </c>
      <c r="C90" s="190"/>
      <c r="D90" s="190"/>
      <c r="E90" s="54" t="s">
        <v>175</v>
      </c>
      <c r="F90" s="54"/>
      <c r="G90" s="54"/>
      <c r="H90" s="47"/>
      <c r="I90" s="47"/>
      <c r="J90" s="47"/>
      <c r="K90" s="47"/>
      <c r="L90" s="47"/>
      <c r="M90" s="47"/>
      <c r="N90" s="47"/>
      <c r="O90" s="47"/>
      <c r="P90" s="48"/>
      <c r="Q90" s="48"/>
      <c r="R90" s="49">
        <v>3.0010328199999998</v>
      </c>
      <c r="S90" s="49">
        <v>3.0010328199999998</v>
      </c>
      <c r="T90" s="50">
        <f t="shared" ref="T90" si="57">+IF(ISERR(S90/R90*100),"N/A",ROUND(S90/R90*100,2))</f>
        <v>100</v>
      </c>
      <c r="U90" s="49">
        <v>3.0010328199999998</v>
      </c>
      <c r="V90" s="50">
        <f t="shared" ref="V90" si="58">+IF(ISERR(U90/S90*100),"N/A",ROUND(U90/S90*100,2))</f>
        <v>100</v>
      </c>
      <c r="W90" s="51">
        <f t="shared" si="0"/>
        <v>100</v>
      </c>
      <c r="Y90"/>
      <c r="Z90"/>
      <c r="AA90" s="313"/>
      <c r="AB90" s="313"/>
      <c r="AC90" s="313"/>
      <c r="AD90" s="313"/>
    </row>
    <row r="91" spans="2:30" ht="23.25" customHeight="1" thickBot="1" x14ac:dyDescent="0.25">
      <c r="B91" s="187" t="s">
        <v>69</v>
      </c>
      <c r="C91" s="188"/>
      <c r="D91" s="188"/>
      <c r="E91" s="53" t="s">
        <v>175</v>
      </c>
      <c r="F91" s="53"/>
      <c r="G91" s="53"/>
      <c r="H91" s="41"/>
      <c r="I91" s="41"/>
      <c r="J91" s="41"/>
      <c r="K91" s="41"/>
      <c r="L91" s="41"/>
      <c r="M91" s="41"/>
      <c r="N91" s="41"/>
      <c r="O91" s="41"/>
      <c r="P91" s="42"/>
      <c r="Q91" s="42"/>
      <c r="R91" s="43">
        <v>26.973535999999999</v>
      </c>
      <c r="S91" s="44" t="s">
        <v>10</v>
      </c>
      <c r="T91" s="42"/>
      <c r="U91" s="44">
        <v>2.9951639999999999</v>
      </c>
      <c r="V91" s="42"/>
      <c r="W91" s="45">
        <f t="shared" si="0"/>
        <v>11.1</v>
      </c>
      <c r="Y91"/>
      <c r="Z91"/>
      <c r="AA91" s="313"/>
      <c r="AB91" s="313"/>
      <c r="AC91" s="313"/>
      <c r="AD91" s="313"/>
    </row>
    <row r="92" spans="2:30" ht="26.25" customHeight="1" x14ac:dyDescent="0.2">
      <c r="B92" s="189" t="s">
        <v>73</v>
      </c>
      <c r="C92" s="190"/>
      <c r="D92" s="190"/>
      <c r="E92" s="54" t="s">
        <v>175</v>
      </c>
      <c r="F92" s="54"/>
      <c r="G92" s="54"/>
      <c r="H92" s="47"/>
      <c r="I92" s="47"/>
      <c r="J92" s="47"/>
      <c r="K92" s="47"/>
      <c r="L92" s="47"/>
      <c r="M92" s="47"/>
      <c r="N92" s="47"/>
      <c r="O92" s="47"/>
      <c r="P92" s="48"/>
      <c r="Q92" s="48"/>
      <c r="R92" s="49">
        <v>2.9951639999999999</v>
      </c>
      <c r="S92" s="49">
        <v>2.9951639999999999</v>
      </c>
      <c r="T92" s="50">
        <f t="shared" ref="T92" si="59">+IF(ISERR(S92/R92*100),"N/A",ROUND(S92/R92*100,2))</f>
        <v>100</v>
      </c>
      <c r="U92" s="49">
        <v>2.9951639999999999</v>
      </c>
      <c r="V92" s="50">
        <f t="shared" ref="V92" si="60">+IF(ISERR(U92/S92*100),"N/A",ROUND(U92/S92*100,2))</f>
        <v>100</v>
      </c>
      <c r="W92" s="51">
        <f t="shared" si="0"/>
        <v>100</v>
      </c>
      <c r="Y92"/>
      <c r="Z92"/>
      <c r="AA92" s="313"/>
      <c r="AB92" s="313"/>
      <c r="AC92" s="313"/>
      <c r="AD92" s="313"/>
    </row>
    <row r="93" spans="2:30" ht="23.25" customHeight="1" thickBot="1" x14ac:dyDescent="0.25">
      <c r="B93" s="187" t="s">
        <v>69</v>
      </c>
      <c r="C93" s="188"/>
      <c r="D93" s="188"/>
      <c r="E93" s="53" t="s">
        <v>175</v>
      </c>
      <c r="F93" s="53"/>
      <c r="G93" s="53"/>
      <c r="H93" s="41"/>
      <c r="I93" s="41"/>
      <c r="J93" s="41"/>
      <c r="K93" s="41"/>
      <c r="L93" s="41"/>
      <c r="M93" s="41"/>
      <c r="N93" s="41"/>
      <c r="O93" s="41"/>
      <c r="P93" s="42"/>
      <c r="Q93" s="42"/>
      <c r="R93" s="43">
        <v>24.835262</v>
      </c>
      <c r="S93" s="44" t="s">
        <v>10</v>
      </c>
      <c r="T93" s="42"/>
      <c r="U93" s="44">
        <v>1.0494770600000001</v>
      </c>
      <c r="V93" s="42"/>
      <c r="W93" s="45">
        <f t="shared" si="0"/>
        <v>4.2300000000000004</v>
      </c>
      <c r="Y93"/>
      <c r="Z93"/>
      <c r="AA93" s="313"/>
      <c r="AB93" s="313"/>
      <c r="AC93" s="313"/>
      <c r="AD93" s="313"/>
    </row>
    <row r="94" spans="2:30" ht="26.25" customHeight="1" x14ac:dyDescent="0.2">
      <c r="B94" s="189" t="s">
        <v>73</v>
      </c>
      <c r="C94" s="190"/>
      <c r="D94" s="190"/>
      <c r="E94" s="54" t="s">
        <v>175</v>
      </c>
      <c r="F94" s="54"/>
      <c r="G94" s="54"/>
      <c r="H94" s="47"/>
      <c r="I94" s="47"/>
      <c r="J94" s="47"/>
      <c r="K94" s="47"/>
      <c r="L94" s="47"/>
      <c r="M94" s="47"/>
      <c r="N94" s="47"/>
      <c r="O94" s="47"/>
      <c r="P94" s="48"/>
      <c r="Q94" s="48"/>
      <c r="R94" s="49">
        <v>1.0494770600000001</v>
      </c>
      <c r="S94" s="49">
        <v>1.0494770600000001</v>
      </c>
      <c r="T94" s="50">
        <f t="shared" ref="T94" si="61">+IF(ISERR(S94/R94*100),"N/A",ROUND(S94/R94*100,2))</f>
        <v>100</v>
      </c>
      <c r="U94" s="49">
        <v>1.0494770600000001</v>
      </c>
      <c r="V94" s="50">
        <f t="shared" ref="V94" si="62">+IF(ISERR(U94/S94*100),"N/A",ROUND(U94/S94*100,2))</f>
        <v>100</v>
      </c>
      <c r="W94" s="51">
        <f t="shared" si="0"/>
        <v>100</v>
      </c>
      <c r="Y94"/>
      <c r="Z94"/>
      <c r="AA94" s="313"/>
      <c r="AB94" s="313"/>
      <c r="AC94" s="313"/>
      <c r="AD94" s="313"/>
    </row>
    <row r="95" spans="2:30" ht="23.25" customHeight="1" thickBot="1" x14ac:dyDescent="0.25">
      <c r="B95" s="187" t="s">
        <v>69</v>
      </c>
      <c r="C95" s="188"/>
      <c r="D95" s="188"/>
      <c r="E95" s="53" t="s">
        <v>175</v>
      </c>
      <c r="F95" s="53"/>
      <c r="G95" s="53"/>
      <c r="H95" s="41"/>
      <c r="I95" s="41"/>
      <c r="J95" s="41"/>
      <c r="K95" s="41"/>
      <c r="L95" s="41"/>
      <c r="M95" s="41"/>
      <c r="N95" s="41"/>
      <c r="O95" s="41"/>
      <c r="P95" s="42"/>
      <c r="Q95" s="42"/>
      <c r="R95" s="43">
        <v>816.31776600000001</v>
      </c>
      <c r="S95" s="44" t="s">
        <v>10</v>
      </c>
      <c r="T95" s="42"/>
      <c r="U95" s="44">
        <v>1652.5922247599999</v>
      </c>
      <c r="V95" s="42"/>
      <c r="W95" s="45">
        <f t="shared" si="0"/>
        <v>202.44</v>
      </c>
      <c r="Y95"/>
      <c r="Z95"/>
      <c r="AA95" s="313"/>
      <c r="AB95" s="313"/>
      <c r="AC95" s="313"/>
      <c r="AD95" s="313"/>
    </row>
    <row r="96" spans="2:30" ht="26.25" customHeight="1" thickBot="1" x14ac:dyDescent="0.25">
      <c r="B96" s="189" t="s">
        <v>73</v>
      </c>
      <c r="C96" s="190"/>
      <c r="D96" s="190"/>
      <c r="E96" s="54" t="s">
        <v>175</v>
      </c>
      <c r="F96" s="54"/>
      <c r="G96" s="54"/>
      <c r="H96" s="47"/>
      <c r="I96" s="47"/>
      <c r="J96" s="47"/>
      <c r="K96" s="47"/>
      <c r="L96" s="47"/>
      <c r="M96" s="47"/>
      <c r="N96" s="47"/>
      <c r="O96" s="47"/>
      <c r="P96" s="48"/>
      <c r="Q96" s="48"/>
      <c r="R96" s="49">
        <v>1945.7470348099998</v>
      </c>
      <c r="S96" s="49">
        <v>1652.5922247599999</v>
      </c>
      <c r="T96" s="50">
        <f t="shared" ref="T96" si="63">+IF(ISERR(S96/R96*100),"N/A",ROUND(S96/R96*100,2))</f>
        <v>84.93</v>
      </c>
      <c r="U96" s="49">
        <v>1652.5922247599999</v>
      </c>
      <c r="V96" s="50">
        <f t="shared" ref="V96" si="64">+IF(ISERR(U96/S96*100),"N/A",ROUND(U96/S96*100,2))</f>
        <v>100</v>
      </c>
      <c r="W96" s="51">
        <f t="shared" si="0"/>
        <v>84.93</v>
      </c>
      <c r="Y96"/>
      <c r="Z96"/>
      <c r="AA96"/>
      <c r="AB96"/>
      <c r="AC96"/>
      <c r="AD96"/>
    </row>
    <row r="97" spans="2:23" ht="22.5" customHeight="1" thickTop="1" thickBot="1" x14ac:dyDescent="0.25">
      <c r="B97" s="9" t="s">
        <v>76</v>
      </c>
      <c r="C97" s="10"/>
      <c r="D97" s="10"/>
      <c r="E97" s="10"/>
      <c r="F97" s="10"/>
      <c r="G97" s="10"/>
      <c r="H97" s="11"/>
      <c r="I97" s="11"/>
      <c r="J97" s="11"/>
      <c r="K97" s="11"/>
      <c r="L97" s="11"/>
      <c r="M97" s="11"/>
      <c r="N97" s="11"/>
      <c r="O97" s="11"/>
      <c r="P97" s="11"/>
      <c r="Q97" s="11"/>
      <c r="R97" s="11"/>
      <c r="S97" s="11"/>
      <c r="T97" s="11"/>
      <c r="U97" s="11"/>
      <c r="V97" s="11"/>
      <c r="W97" s="12"/>
    </row>
    <row r="98" spans="2:23" ht="37.5" customHeight="1" thickTop="1" x14ac:dyDescent="0.2">
      <c r="B98" s="172" t="s">
        <v>2181</v>
      </c>
      <c r="C98" s="173"/>
      <c r="D98" s="173"/>
      <c r="E98" s="173"/>
      <c r="F98" s="173"/>
      <c r="G98" s="173"/>
      <c r="H98" s="173"/>
      <c r="I98" s="173"/>
      <c r="J98" s="173"/>
      <c r="K98" s="173"/>
      <c r="L98" s="173"/>
      <c r="M98" s="173"/>
      <c r="N98" s="173"/>
      <c r="O98" s="173"/>
      <c r="P98" s="173"/>
      <c r="Q98" s="173"/>
      <c r="R98" s="173"/>
      <c r="S98" s="173"/>
      <c r="T98" s="173"/>
      <c r="U98" s="173"/>
      <c r="V98" s="173"/>
      <c r="W98" s="174"/>
    </row>
    <row r="99" spans="2:23" ht="15" customHeight="1" thickBot="1" x14ac:dyDescent="0.25">
      <c r="B99" s="175"/>
      <c r="C99" s="176"/>
      <c r="D99" s="176"/>
      <c r="E99" s="176"/>
      <c r="F99" s="176"/>
      <c r="G99" s="176"/>
      <c r="H99" s="176"/>
      <c r="I99" s="176"/>
      <c r="J99" s="176"/>
      <c r="K99" s="176"/>
      <c r="L99" s="176"/>
      <c r="M99" s="176"/>
      <c r="N99" s="176"/>
      <c r="O99" s="176"/>
      <c r="P99" s="176"/>
      <c r="Q99" s="176"/>
      <c r="R99" s="176"/>
      <c r="S99" s="176"/>
      <c r="T99" s="176"/>
      <c r="U99" s="176"/>
      <c r="V99" s="176"/>
      <c r="W99" s="177"/>
    </row>
    <row r="100" spans="2:23" ht="37.5" customHeight="1" thickTop="1" x14ac:dyDescent="0.2">
      <c r="B100" s="172" t="s">
        <v>2182</v>
      </c>
      <c r="C100" s="173"/>
      <c r="D100" s="173"/>
      <c r="E100" s="173"/>
      <c r="F100" s="173"/>
      <c r="G100" s="173"/>
      <c r="H100" s="173"/>
      <c r="I100" s="173"/>
      <c r="J100" s="173"/>
      <c r="K100" s="173"/>
      <c r="L100" s="173"/>
      <c r="M100" s="173"/>
      <c r="N100" s="173"/>
      <c r="O100" s="173"/>
      <c r="P100" s="173"/>
      <c r="Q100" s="173"/>
      <c r="R100" s="173"/>
      <c r="S100" s="173"/>
      <c r="T100" s="173"/>
      <c r="U100" s="173"/>
      <c r="V100" s="173"/>
      <c r="W100" s="174"/>
    </row>
    <row r="101" spans="2:23" ht="45.75" customHeight="1" thickBot="1" x14ac:dyDescent="0.25">
      <c r="B101" s="175"/>
      <c r="C101" s="176"/>
      <c r="D101" s="176"/>
      <c r="E101" s="176"/>
      <c r="F101" s="176"/>
      <c r="G101" s="176"/>
      <c r="H101" s="176"/>
      <c r="I101" s="176"/>
      <c r="J101" s="176"/>
      <c r="K101" s="176"/>
      <c r="L101" s="176"/>
      <c r="M101" s="176"/>
      <c r="N101" s="176"/>
      <c r="O101" s="176"/>
      <c r="P101" s="176"/>
      <c r="Q101" s="176"/>
      <c r="R101" s="176"/>
      <c r="S101" s="176"/>
      <c r="T101" s="176"/>
      <c r="U101" s="176"/>
      <c r="V101" s="176"/>
      <c r="W101" s="177"/>
    </row>
    <row r="102" spans="2:23" ht="37.5" customHeight="1" thickTop="1" x14ac:dyDescent="0.2">
      <c r="B102" s="172" t="s">
        <v>2183</v>
      </c>
      <c r="C102" s="173"/>
      <c r="D102" s="173"/>
      <c r="E102" s="173"/>
      <c r="F102" s="173"/>
      <c r="G102" s="173"/>
      <c r="H102" s="173"/>
      <c r="I102" s="173"/>
      <c r="J102" s="173"/>
      <c r="K102" s="173"/>
      <c r="L102" s="173"/>
      <c r="M102" s="173"/>
      <c r="N102" s="173"/>
      <c r="O102" s="173"/>
      <c r="P102" s="173"/>
      <c r="Q102" s="173"/>
      <c r="R102" s="173"/>
      <c r="S102" s="173"/>
      <c r="T102" s="173"/>
      <c r="U102" s="173"/>
      <c r="V102" s="173"/>
      <c r="W102" s="174"/>
    </row>
    <row r="103" spans="2:23" ht="15.75" thickBot="1" x14ac:dyDescent="0.25">
      <c r="B103" s="178"/>
      <c r="C103" s="179"/>
      <c r="D103" s="179"/>
      <c r="E103" s="179"/>
      <c r="F103" s="179"/>
      <c r="G103" s="179"/>
      <c r="H103" s="179"/>
      <c r="I103" s="179"/>
      <c r="J103" s="179"/>
      <c r="K103" s="179"/>
      <c r="L103" s="179"/>
      <c r="M103" s="179"/>
      <c r="N103" s="179"/>
      <c r="O103" s="179"/>
      <c r="P103" s="179"/>
      <c r="Q103" s="179"/>
      <c r="R103" s="179"/>
      <c r="S103" s="179"/>
      <c r="T103" s="179"/>
      <c r="U103" s="179"/>
      <c r="V103" s="179"/>
      <c r="W103" s="180"/>
    </row>
  </sheetData>
  <mergeCells count="129">
    <mergeCell ref="B44:D44"/>
    <mergeCell ref="B45:D45"/>
    <mergeCell ref="B46:D46"/>
    <mergeCell ref="B31:D31"/>
    <mergeCell ref="B32:D32"/>
    <mergeCell ref="B33:D33"/>
    <mergeCell ref="B34:D34"/>
    <mergeCell ref="B35:D35"/>
    <mergeCell ref="B36:D36"/>
    <mergeCell ref="B37:D37"/>
    <mergeCell ref="B38:D38"/>
    <mergeCell ref="B39:D39"/>
    <mergeCell ref="B40:D40"/>
    <mergeCell ref="B41:D41"/>
    <mergeCell ref="B42:D42"/>
    <mergeCell ref="B43:D43"/>
    <mergeCell ref="B60:D60"/>
    <mergeCell ref="B61:D61"/>
    <mergeCell ref="B62:D62"/>
    <mergeCell ref="B47:D47"/>
    <mergeCell ref="B48:D48"/>
    <mergeCell ref="B49:D49"/>
    <mergeCell ref="B50:D50"/>
    <mergeCell ref="B51:D51"/>
    <mergeCell ref="B52:D52"/>
    <mergeCell ref="B53:D53"/>
    <mergeCell ref="B54:D54"/>
    <mergeCell ref="B55:D55"/>
    <mergeCell ref="B56:D56"/>
    <mergeCell ref="B57:D57"/>
    <mergeCell ref="B58:D58"/>
    <mergeCell ref="B59:D59"/>
    <mergeCell ref="B76:D76"/>
    <mergeCell ref="B77:D77"/>
    <mergeCell ref="B78:D78"/>
    <mergeCell ref="B63:D63"/>
    <mergeCell ref="B64:D64"/>
    <mergeCell ref="B65:D65"/>
    <mergeCell ref="B66:D66"/>
    <mergeCell ref="B67:D67"/>
    <mergeCell ref="B68:D68"/>
    <mergeCell ref="B69:D69"/>
    <mergeCell ref="B70:D70"/>
    <mergeCell ref="B71:D71"/>
    <mergeCell ref="B72:D72"/>
    <mergeCell ref="B73:D73"/>
    <mergeCell ref="B74:D74"/>
    <mergeCell ref="B75:D75"/>
    <mergeCell ref="B92:D92"/>
    <mergeCell ref="B93:D93"/>
    <mergeCell ref="B94:D94"/>
    <mergeCell ref="B79:D79"/>
    <mergeCell ref="B80:D80"/>
    <mergeCell ref="B81:D81"/>
    <mergeCell ref="B82:D82"/>
    <mergeCell ref="B83:D83"/>
    <mergeCell ref="B84:D84"/>
    <mergeCell ref="B85:D85"/>
    <mergeCell ref="B86:D86"/>
    <mergeCell ref="B87:D87"/>
    <mergeCell ref="B88:D88"/>
    <mergeCell ref="B89:D89"/>
    <mergeCell ref="B90:D90"/>
    <mergeCell ref="B91:D9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D12:H12"/>
    <mergeCell ref="I12:W12"/>
    <mergeCell ref="D13:H13"/>
    <mergeCell ref="I13:W13"/>
    <mergeCell ref="C14:W14"/>
    <mergeCell ref="C15:W15"/>
    <mergeCell ref="B18:I18"/>
    <mergeCell ref="K18:Q18"/>
    <mergeCell ref="S18:W18"/>
    <mergeCell ref="C19:I19"/>
    <mergeCell ref="L19:Q19"/>
    <mergeCell ref="T19:W19"/>
    <mergeCell ref="Q24:R25"/>
    <mergeCell ref="S24:S25"/>
    <mergeCell ref="T24:T25"/>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B27:L27"/>
    <mergeCell ref="M27:N27"/>
    <mergeCell ref="O27:P27"/>
    <mergeCell ref="Q27:R27"/>
    <mergeCell ref="B29:Q30"/>
    <mergeCell ref="B100:W101"/>
    <mergeCell ref="B102:W103"/>
    <mergeCell ref="S29:T29"/>
    <mergeCell ref="V29:W29"/>
    <mergeCell ref="B98:W99"/>
    <mergeCell ref="B95:D95"/>
    <mergeCell ref="B96:D9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99"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D9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7" width="10" style="8"/>
    <col min="28" max="28" width="12.625" style="8" bestFit="1" customWidth="1"/>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1546</v>
      </c>
      <c r="D4" s="134" t="s">
        <v>1545</v>
      </c>
      <c r="E4" s="134"/>
      <c r="F4" s="134"/>
      <c r="G4" s="134"/>
      <c r="H4" s="135"/>
      <c r="I4" s="16"/>
      <c r="J4" s="136" t="s">
        <v>6</v>
      </c>
      <c r="K4" s="134"/>
      <c r="L4" s="15" t="s">
        <v>1615</v>
      </c>
      <c r="M4" s="137" t="s">
        <v>1614</v>
      </c>
      <c r="N4" s="137"/>
      <c r="O4" s="137"/>
      <c r="P4" s="137"/>
      <c r="Q4" s="138"/>
      <c r="R4" s="17"/>
      <c r="S4" s="139" t="s">
        <v>2099</v>
      </c>
      <c r="T4" s="140"/>
      <c r="U4" s="140"/>
      <c r="V4" s="141" t="s">
        <v>1613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1612</v>
      </c>
      <c r="D6" s="143" t="s">
        <v>1611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1603</v>
      </c>
      <c r="D7" s="131" t="s">
        <v>1602</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1601</v>
      </c>
      <c r="D8" s="131" t="s">
        <v>1600</v>
      </c>
      <c r="E8" s="131"/>
      <c r="F8" s="131"/>
      <c r="G8" s="131"/>
      <c r="H8" s="131"/>
      <c r="I8" s="20"/>
      <c r="J8" s="24" t="s">
        <v>1610</v>
      </c>
      <c r="K8" s="24" t="s">
        <v>1609</v>
      </c>
      <c r="L8" s="24" t="s">
        <v>1608</v>
      </c>
      <c r="M8" s="24" t="s">
        <v>1607</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1588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30"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30"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30"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30"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c r="AA20" s="32"/>
    </row>
    <row r="21" spans="2:30" ht="56.25" customHeight="1" thickBot="1" x14ac:dyDescent="0.25">
      <c r="B21" s="168" t="s">
        <v>1606</v>
      </c>
      <c r="C21" s="169"/>
      <c r="D21" s="169"/>
      <c r="E21" s="169"/>
      <c r="F21" s="169"/>
      <c r="G21" s="169"/>
      <c r="H21" s="169"/>
      <c r="I21" s="169"/>
      <c r="J21" s="169"/>
      <c r="K21" s="169"/>
      <c r="L21" s="169"/>
      <c r="M21" s="170" t="s">
        <v>324</v>
      </c>
      <c r="N21" s="170"/>
      <c r="O21" s="170" t="s">
        <v>48</v>
      </c>
      <c r="P21" s="170"/>
      <c r="Q21" s="171" t="s">
        <v>237</v>
      </c>
      <c r="R21" s="171"/>
      <c r="S21" s="33" t="s">
        <v>1605</v>
      </c>
      <c r="T21" s="33" t="s">
        <v>87</v>
      </c>
      <c r="U21" s="33" t="s">
        <v>87</v>
      </c>
      <c r="V21" s="33" t="str">
        <f>+IF(ISERR(U21/T21*100),"N/A",ROUND(U21/T21*100,2))</f>
        <v>N/A</v>
      </c>
      <c r="W21" s="34" t="str">
        <f>+IF(ISERR(U21/S21*100),"N/A",ROUND(U21/S21*100,2))</f>
        <v>N/A</v>
      </c>
    </row>
    <row r="22" spans="2:30"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30"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30"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c r="AB24" s="311"/>
    </row>
    <row r="25" spans="2:30" ht="23.25" customHeight="1" thickBot="1" x14ac:dyDescent="0.25">
      <c r="B25" s="187" t="s">
        <v>69</v>
      </c>
      <c r="C25" s="188"/>
      <c r="D25" s="188"/>
      <c r="E25" s="53" t="s">
        <v>2477</v>
      </c>
      <c r="F25" s="53"/>
      <c r="G25" s="53"/>
      <c r="H25" s="41"/>
      <c r="I25" s="41"/>
      <c r="J25" s="41"/>
      <c r="K25" s="41"/>
      <c r="L25" s="41"/>
      <c r="M25" s="41"/>
      <c r="N25" s="41"/>
      <c r="O25" s="41"/>
      <c r="P25" s="42"/>
      <c r="Q25" s="42"/>
      <c r="R25" s="43">
        <v>4.5406678392635999E-2</v>
      </c>
      <c r="S25" s="44" t="s">
        <v>10</v>
      </c>
      <c r="T25" s="42"/>
      <c r="U25" s="44">
        <v>0</v>
      </c>
      <c r="V25" s="42"/>
      <c r="W25" s="45">
        <f>+IF(ISERR(U25/R25*100),"N/A",ROUND(U25/R25*100,2))</f>
        <v>0</v>
      </c>
      <c r="Y25"/>
      <c r="Z25"/>
      <c r="AA25" s="313"/>
      <c r="AB25" s="313"/>
      <c r="AC25" s="313"/>
      <c r="AD25" s="313"/>
    </row>
    <row r="26" spans="2:30" ht="26.25" customHeight="1" x14ac:dyDescent="0.2">
      <c r="B26" s="189" t="s">
        <v>73</v>
      </c>
      <c r="C26" s="190"/>
      <c r="D26" s="190"/>
      <c r="E26" s="54" t="s">
        <v>2477</v>
      </c>
      <c r="F26" s="54"/>
      <c r="G26" s="54"/>
      <c r="H26" s="47"/>
      <c r="I26" s="47"/>
      <c r="J26" s="47"/>
      <c r="K26" s="47"/>
      <c r="L26" s="47"/>
      <c r="M26" s="47"/>
      <c r="N26" s="47"/>
      <c r="O26" s="47"/>
      <c r="P26" s="48"/>
      <c r="Q26" s="48"/>
      <c r="R26" s="49">
        <v>0</v>
      </c>
      <c r="S26" s="49">
        <v>0</v>
      </c>
      <c r="T26" s="50" t="str">
        <f>+IF(ISERR(S26/R26*100),"N/A",ROUND(S26/R26*100,2))</f>
        <v>N/A</v>
      </c>
      <c r="U26" s="49">
        <v>0</v>
      </c>
      <c r="V26" s="50" t="str">
        <f>+IF(ISERR(U26/S26*100),"N/A",ROUND(U26/S26*100,2))</f>
        <v>N/A</v>
      </c>
      <c r="W26" s="51" t="str">
        <f>+IF(ISERR(U26/R26*100),"N/A",ROUND(U26/R26*100,2))</f>
        <v>N/A</v>
      </c>
      <c r="Y26"/>
      <c r="Z26"/>
      <c r="AA26" s="313"/>
      <c r="AB26" s="313"/>
      <c r="AC26" s="313"/>
      <c r="AD26" s="313"/>
    </row>
    <row r="27" spans="2:30" ht="23.25" customHeight="1" thickBot="1" x14ac:dyDescent="0.25">
      <c r="B27" s="187" t="s">
        <v>69</v>
      </c>
      <c r="C27" s="188"/>
      <c r="D27" s="188"/>
      <c r="E27" s="53" t="s">
        <v>1671</v>
      </c>
      <c r="F27" s="53"/>
      <c r="G27" s="53"/>
      <c r="H27" s="41"/>
      <c r="I27" s="41"/>
      <c r="J27" s="41"/>
      <c r="K27" s="41"/>
      <c r="L27" s="41"/>
      <c r="M27" s="41"/>
      <c r="N27" s="41"/>
      <c r="O27" s="41"/>
      <c r="P27" s="42"/>
      <c r="Q27" s="42"/>
      <c r="R27" s="43">
        <v>7.7839579707999998E-2</v>
      </c>
      <c r="S27" s="44" t="s">
        <v>10</v>
      </c>
      <c r="T27" s="42"/>
      <c r="U27" s="44">
        <v>0</v>
      </c>
      <c r="V27" s="42"/>
      <c r="W27" s="45">
        <f t="shared" ref="W27:W90" si="0">+IF(ISERR(U27/R27*100),"N/A",ROUND(U27/R27*100,2))</f>
        <v>0</v>
      </c>
      <c r="Y27"/>
      <c r="Z27"/>
      <c r="AA27" s="313"/>
      <c r="AB27" s="313"/>
      <c r="AC27" s="313"/>
      <c r="AD27" s="313"/>
    </row>
    <row r="28" spans="2:30" ht="26.25" customHeight="1" x14ac:dyDescent="0.2">
      <c r="B28" s="189" t="s">
        <v>73</v>
      </c>
      <c r="C28" s="190"/>
      <c r="D28" s="190"/>
      <c r="E28" s="54" t="s">
        <v>1671</v>
      </c>
      <c r="F28" s="54"/>
      <c r="G28" s="54"/>
      <c r="H28" s="47"/>
      <c r="I28" s="47"/>
      <c r="J28" s="47"/>
      <c r="K28" s="47"/>
      <c r="L28" s="47"/>
      <c r="M28" s="47"/>
      <c r="N28" s="47"/>
      <c r="O28" s="47"/>
      <c r="P28" s="48"/>
      <c r="Q28" s="48"/>
      <c r="R28" s="49">
        <v>0</v>
      </c>
      <c r="S28" s="49">
        <v>0</v>
      </c>
      <c r="T28" s="50" t="str">
        <f t="shared" ref="T28" si="1">+IF(ISERR(S28/R28*100),"N/A",ROUND(S28/R28*100,2))</f>
        <v>N/A</v>
      </c>
      <c r="U28" s="49">
        <v>0</v>
      </c>
      <c r="V28" s="50" t="str">
        <f t="shared" ref="V28" si="2">+IF(ISERR(U28/S28*100),"N/A",ROUND(U28/S28*100,2))</f>
        <v>N/A</v>
      </c>
      <c r="W28" s="51" t="str">
        <f t="shared" si="0"/>
        <v>N/A</v>
      </c>
      <c r="Y28"/>
      <c r="Z28"/>
      <c r="AA28" s="313"/>
      <c r="AB28" s="313"/>
      <c r="AC28" s="313"/>
      <c r="AD28" s="313"/>
    </row>
    <row r="29" spans="2:30" ht="23.25" customHeight="1" thickBot="1" x14ac:dyDescent="0.25">
      <c r="B29" s="187" t="s">
        <v>69</v>
      </c>
      <c r="C29" s="188"/>
      <c r="D29" s="188"/>
      <c r="E29" s="53" t="s">
        <v>1667</v>
      </c>
      <c r="F29" s="53"/>
      <c r="G29" s="53"/>
      <c r="H29" s="41"/>
      <c r="I29" s="41"/>
      <c r="J29" s="41"/>
      <c r="K29" s="41"/>
      <c r="L29" s="41"/>
      <c r="M29" s="41"/>
      <c r="N29" s="41"/>
      <c r="O29" s="41"/>
      <c r="P29" s="42"/>
      <c r="Q29" s="42"/>
      <c r="R29" s="43">
        <v>6.9659102294034006E-2</v>
      </c>
      <c r="S29" s="44" t="s">
        <v>10</v>
      </c>
      <c r="T29" s="42"/>
      <c r="U29" s="44">
        <v>0</v>
      </c>
      <c r="V29" s="42"/>
      <c r="W29" s="45">
        <f t="shared" si="0"/>
        <v>0</v>
      </c>
      <c r="Y29"/>
      <c r="Z29"/>
      <c r="AA29" s="313"/>
      <c r="AB29" s="313"/>
      <c r="AC29" s="313"/>
      <c r="AD29" s="313"/>
    </row>
    <row r="30" spans="2:30" ht="26.25" customHeight="1" x14ac:dyDescent="0.2">
      <c r="B30" s="189" t="s">
        <v>73</v>
      </c>
      <c r="C30" s="190"/>
      <c r="D30" s="190"/>
      <c r="E30" s="54" t="s">
        <v>1667</v>
      </c>
      <c r="F30" s="54"/>
      <c r="G30" s="54"/>
      <c r="H30" s="47"/>
      <c r="I30" s="47"/>
      <c r="J30" s="47"/>
      <c r="K30" s="47"/>
      <c r="L30" s="47"/>
      <c r="M30" s="47"/>
      <c r="N30" s="47"/>
      <c r="O30" s="47"/>
      <c r="P30" s="48"/>
      <c r="Q30" s="48"/>
      <c r="R30" s="49">
        <v>0</v>
      </c>
      <c r="S30" s="49">
        <v>0</v>
      </c>
      <c r="T30" s="50" t="str">
        <f t="shared" ref="T30" si="3">+IF(ISERR(S30/R30*100),"N/A",ROUND(S30/R30*100,2))</f>
        <v>N/A</v>
      </c>
      <c r="U30" s="49">
        <v>0</v>
      </c>
      <c r="V30" s="50" t="str">
        <f t="shared" ref="V30" si="4">+IF(ISERR(U30/S30*100),"N/A",ROUND(U30/S30*100,2))</f>
        <v>N/A</v>
      </c>
      <c r="W30" s="51" t="str">
        <f t="shared" si="0"/>
        <v>N/A</v>
      </c>
      <c r="Y30"/>
      <c r="Z30"/>
      <c r="AA30" s="313"/>
      <c r="AB30" s="313"/>
      <c r="AC30" s="313"/>
      <c r="AD30" s="313"/>
    </row>
    <row r="31" spans="2:30" ht="23.25" customHeight="1" thickBot="1" x14ac:dyDescent="0.25">
      <c r="B31" s="187" t="s">
        <v>69</v>
      </c>
      <c r="C31" s="188"/>
      <c r="D31" s="188"/>
      <c r="E31" s="53" t="s">
        <v>2478</v>
      </c>
      <c r="F31" s="53"/>
      <c r="G31" s="53"/>
      <c r="H31" s="41"/>
      <c r="I31" s="41"/>
      <c r="J31" s="41"/>
      <c r="K31" s="41"/>
      <c r="L31" s="41"/>
      <c r="M31" s="41"/>
      <c r="N31" s="41"/>
      <c r="O31" s="41"/>
      <c r="P31" s="42"/>
      <c r="Q31" s="42"/>
      <c r="R31" s="43">
        <v>3.5722201574707999E-2</v>
      </c>
      <c r="S31" s="44" t="s">
        <v>10</v>
      </c>
      <c r="T31" s="42"/>
      <c r="U31" s="44">
        <v>0</v>
      </c>
      <c r="V31" s="42"/>
      <c r="W31" s="45">
        <f t="shared" si="0"/>
        <v>0</v>
      </c>
      <c r="Y31"/>
      <c r="Z31"/>
      <c r="AA31" s="313"/>
      <c r="AB31" s="313"/>
      <c r="AC31" s="313"/>
      <c r="AD31" s="313"/>
    </row>
    <row r="32" spans="2:30" ht="26.25" customHeight="1" x14ac:dyDescent="0.2">
      <c r="B32" s="189" t="s">
        <v>73</v>
      </c>
      <c r="C32" s="190"/>
      <c r="D32" s="190"/>
      <c r="E32" s="54" t="s">
        <v>2478</v>
      </c>
      <c r="F32" s="54"/>
      <c r="G32" s="54"/>
      <c r="H32" s="47"/>
      <c r="I32" s="47"/>
      <c r="J32" s="47"/>
      <c r="K32" s="47"/>
      <c r="L32" s="47"/>
      <c r="M32" s="47"/>
      <c r="N32" s="47"/>
      <c r="O32" s="47"/>
      <c r="P32" s="48"/>
      <c r="Q32" s="48"/>
      <c r="R32" s="49">
        <v>0</v>
      </c>
      <c r="S32" s="49">
        <v>0</v>
      </c>
      <c r="T32" s="50" t="str">
        <f t="shared" ref="T32" si="5">+IF(ISERR(S32/R32*100),"N/A",ROUND(S32/R32*100,2))</f>
        <v>N/A</v>
      </c>
      <c r="U32" s="49">
        <v>0</v>
      </c>
      <c r="V32" s="50" t="str">
        <f t="shared" ref="V32" si="6">+IF(ISERR(U32/S32*100),"N/A",ROUND(U32/S32*100,2))</f>
        <v>N/A</v>
      </c>
      <c r="W32" s="51" t="str">
        <f t="shared" si="0"/>
        <v>N/A</v>
      </c>
      <c r="Y32"/>
      <c r="Z32"/>
      <c r="AA32" s="313"/>
      <c r="AB32" s="313"/>
      <c r="AC32" s="313"/>
      <c r="AD32" s="313"/>
    </row>
    <row r="33" spans="2:30" ht="23.25" customHeight="1" thickBot="1" x14ac:dyDescent="0.25">
      <c r="B33" s="187" t="s">
        <v>69</v>
      </c>
      <c r="C33" s="188"/>
      <c r="D33" s="188"/>
      <c r="E33" s="53" t="s">
        <v>2468</v>
      </c>
      <c r="F33" s="53"/>
      <c r="G33" s="53"/>
      <c r="H33" s="41"/>
      <c r="I33" s="41"/>
      <c r="J33" s="41"/>
      <c r="K33" s="41"/>
      <c r="L33" s="41"/>
      <c r="M33" s="41"/>
      <c r="N33" s="41"/>
      <c r="O33" s="41"/>
      <c r="P33" s="42"/>
      <c r="Q33" s="42"/>
      <c r="R33" s="43">
        <v>6.787303074974399E-2</v>
      </c>
      <c r="S33" s="44" t="s">
        <v>10</v>
      </c>
      <c r="T33" s="42"/>
      <c r="U33" s="44">
        <v>0</v>
      </c>
      <c r="V33" s="42"/>
      <c r="W33" s="45">
        <f t="shared" si="0"/>
        <v>0</v>
      </c>
      <c r="Y33"/>
      <c r="Z33"/>
      <c r="AA33" s="313"/>
      <c r="AB33" s="313"/>
      <c r="AC33" s="313"/>
      <c r="AD33" s="313"/>
    </row>
    <row r="34" spans="2:30" ht="26.25" customHeight="1" x14ac:dyDescent="0.2">
      <c r="B34" s="189" t="s">
        <v>73</v>
      </c>
      <c r="C34" s="190"/>
      <c r="D34" s="190"/>
      <c r="E34" s="54" t="s">
        <v>2468</v>
      </c>
      <c r="F34" s="54"/>
      <c r="G34" s="54"/>
      <c r="H34" s="47"/>
      <c r="I34" s="47"/>
      <c r="J34" s="47"/>
      <c r="K34" s="47"/>
      <c r="L34" s="47"/>
      <c r="M34" s="47"/>
      <c r="N34" s="47"/>
      <c r="O34" s="47"/>
      <c r="P34" s="48"/>
      <c r="Q34" s="48"/>
      <c r="R34" s="49">
        <v>0</v>
      </c>
      <c r="S34" s="49">
        <v>0</v>
      </c>
      <c r="T34" s="50" t="str">
        <f t="shared" ref="T34" si="7">+IF(ISERR(S34/R34*100),"N/A",ROUND(S34/R34*100,2))</f>
        <v>N/A</v>
      </c>
      <c r="U34" s="49">
        <v>0</v>
      </c>
      <c r="V34" s="50" t="str">
        <f t="shared" ref="V34" si="8">+IF(ISERR(U34/S34*100),"N/A",ROUND(U34/S34*100,2))</f>
        <v>N/A</v>
      </c>
      <c r="W34" s="51" t="str">
        <f t="shared" si="0"/>
        <v>N/A</v>
      </c>
      <c r="Y34"/>
      <c r="Z34"/>
      <c r="AA34" s="313"/>
      <c r="AB34" s="313"/>
      <c r="AC34" s="313"/>
      <c r="AD34" s="313"/>
    </row>
    <row r="35" spans="2:30" ht="23.25" customHeight="1" thickBot="1" x14ac:dyDescent="0.25">
      <c r="B35" s="187" t="s">
        <v>69</v>
      </c>
      <c r="C35" s="188"/>
      <c r="D35" s="188"/>
      <c r="E35" s="53" t="s">
        <v>2469</v>
      </c>
      <c r="F35" s="53"/>
      <c r="G35" s="53"/>
      <c r="H35" s="41"/>
      <c r="I35" s="41"/>
      <c r="J35" s="41"/>
      <c r="K35" s="41"/>
      <c r="L35" s="41"/>
      <c r="M35" s="41"/>
      <c r="N35" s="41"/>
      <c r="O35" s="41"/>
      <c r="P35" s="42"/>
      <c r="Q35" s="42"/>
      <c r="R35" s="43">
        <v>3.5722201574707999E-2</v>
      </c>
      <c r="S35" s="44" t="s">
        <v>10</v>
      </c>
      <c r="T35" s="42"/>
      <c r="U35" s="44">
        <v>0</v>
      </c>
      <c r="V35" s="42"/>
      <c r="W35" s="45">
        <f t="shared" si="0"/>
        <v>0</v>
      </c>
      <c r="Y35"/>
      <c r="Z35"/>
      <c r="AA35" s="313"/>
      <c r="AB35" s="313"/>
      <c r="AC35" s="313"/>
      <c r="AD35" s="313"/>
    </row>
    <row r="36" spans="2:30" ht="26.25" customHeight="1" x14ac:dyDescent="0.2">
      <c r="B36" s="189" t="s">
        <v>73</v>
      </c>
      <c r="C36" s="190"/>
      <c r="D36" s="190"/>
      <c r="E36" s="54" t="s">
        <v>2469</v>
      </c>
      <c r="F36" s="54"/>
      <c r="G36" s="54"/>
      <c r="H36" s="47"/>
      <c r="I36" s="47"/>
      <c r="J36" s="47"/>
      <c r="K36" s="47"/>
      <c r="L36" s="47"/>
      <c r="M36" s="47"/>
      <c r="N36" s="47"/>
      <c r="O36" s="47"/>
      <c r="P36" s="48"/>
      <c r="Q36" s="48"/>
      <c r="R36" s="49">
        <v>0</v>
      </c>
      <c r="S36" s="49">
        <v>0</v>
      </c>
      <c r="T36" s="50" t="str">
        <f t="shared" ref="T36" si="9">+IF(ISERR(S36/R36*100),"N/A",ROUND(S36/R36*100,2))</f>
        <v>N/A</v>
      </c>
      <c r="U36" s="49">
        <v>0</v>
      </c>
      <c r="V36" s="50" t="str">
        <f t="shared" ref="V36" si="10">+IF(ISERR(U36/S36*100),"N/A",ROUND(U36/S36*100,2))</f>
        <v>N/A</v>
      </c>
      <c r="W36" s="51" t="str">
        <f t="shared" si="0"/>
        <v>N/A</v>
      </c>
      <c r="Y36"/>
      <c r="Z36"/>
      <c r="AA36" s="313"/>
      <c r="AB36" s="313"/>
      <c r="AC36" s="313"/>
      <c r="AD36" s="313"/>
    </row>
    <row r="37" spans="2:30" ht="23.25" customHeight="1" thickBot="1" x14ac:dyDescent="0.25">
      <c r="B37" s="187" t="s">
        <v>69</v>
      </c>
      <c r="C37" s="188"/>
      <c r="D37" s="188"/>
      <c r="E37" s="53" t="s">
        <v>2479</v>
      </c>
      <c r="F37" s="53"/>
      <c r="G37" s="53"/>
      <c r="H37" s="41"/>
      <c r="I37" s="41"/>
      <c r="J37" s="41"/>
      <c r="K37" s="41"/>
      <c r="L37" s="41"/>
      <c r="M37" s="41"/>
      <c r="N37" s="41"/>
      <c r="O37" s="41"/>
      <c r="P37" s="42"/>
      <c r="Q37" s="42"/>
      <c r="R37" s="43">
        <v>0.33936476840426599</v>
      </c>
      <c r="S37" s="44" t="s">
        <v>10</v>
      </c>
      <c r="T37" s="42"/>
      <c r="U37" s="44">
        <v>0</v>
      </c>
      <c r="V37" s="42"/>
      <c r="W37" s="45">
        <f t="shared" si="0"/>
        <v>0</v>
      </c>
      <c r="Y37"/>
      <c r="Z37"/>
      <c r="AA37" s="313"/>
      <c r="AB37" s="313"/>
      <c r="AC37" s="313"/>
      <c r="AD37" s="313"/>
    </row>
    <row r="38" spans="2:30" ht="26.25" customHeight="1" x14ac:dyDescent="0.2">
      <c r="B38" s="189" t="s">
        <v>73</v>
      </c>
      <c r="C38" s="190"/>
      <c r="D38" s="190"/>
      <c r="E38" s="54" t="s">
        <v>2479</v>
      </c>
      <c r="F38" s="54"/>
      <c r="G38" s="54"/>
      <c r="H38" s="47"/>
      <c r="I38" s="47"/>
      <c r="J38" s="47"/>
      <c r="K38" s="47"/>
      <c r="L38" s="47"/>
      <c r="M38" s="47"/>
      <c r="N38" s="47"/>
      <c r="O38" s="47"/>
      <c r="P38" s="48"/>
      <c r="Q38" s="48"/>
      <c r="R38" s="49">
        <v>0</v>
      </c>
      <c r="S38" s="49">
        <v>0</v>
      </c>
      <c r="T38" s="50" t="str">
        <f t="shared" ref="T38" si="11">+IF(ISERR(S38/R38*100),"N/A",ROUND(S38/R38*100,2))</f>
        <v>N/A</v>
      </c>
      <c r="U38" s="49">
        <v>0</v>
      </c>
      <c r="V38" s="50" t="str">
        <f t="shared" ref="V38" si="12">+IF(ISERR(U38/S38*100),"N/A",ROUND(U38/S38*100,2))</f>
        <v>N/A</v>
      </c>
      <c r="W38" s="51" t="str">
        <f t="shared" si="0"/>
        <v>N/A</v>
      </c>
      <c r="Y38"/>
      <c r="Z38"/>
      <c r="AA38" s="313"/>
      <c r="AB38" s="313"/>
      <c r="AC38" s="313"/>
      <c r="AD38" s="313"/>
    </row>
    <row r="39" spans="2:30" ht="23.25" customHeight="1" thickBot="1" x14ac:dyDescent="0.25">
      <c r="B39" s="187" t="s">
        <v>69</v>
      </c>
      <c r="C39" s="188"/>
      <c r="D39" s="188"/>
      <c r="E39" s="53" t="s">
        <v>2470</v>
      </c>
      <c r="F39" s="53"/>
      <c r="G39" s="53"/>
      <c r="H39" s="41"/>
      <c r="I39" s="41"/>
      <c r="J39" s="41"/>
      <c r="K39" s="41"/>
      <c r="L39" s="41"/>
      <c r="M39" s="41"/>
      <c r="N39" s="41"/>
      <c r="O39" s="41"/>
      <c r="P39" s="42"/>
      <c r="Q39" s="42"/>
      <c r="R39" s="43">
        <v>0.11252597539035601</v>
      </c>
      <c r="S39" s="44" t="s">
        <v>10</v>
      </c>
      <c r="T39" s="42"/>
      <c r="U39" s="44">
        <v>0</v>
      </c>
      <c r="V39" s="42"/>
      <c r="W39" s="45">
        <f t="shared" si="0"/>
        <v>0</v>
      </c>
      <c r="Y39"/>
      <c r="Z39"/>
      <c r="AA39" s="313"/>
      <c r="AB39" s="313"/>
      <c r="AC39" s="313"/>
      <c r="AD39" s="313"/>
    </row>
    <row r="40" spans="2:30" ht="26.25" customHeight="1" x14ac:dyDescent="0.2">
      <c r="B40" s="189" t="s">
        <v>73</v>
      </c>
      <c r="C40" s="190"/>
      <c r="D40" s="190"/>
      <c r="E40" s="54" t="s">
        <v>2470</v>
      </c>
      <c r="F40" s="54"/>
      <c r="G40" s="54"/>
      <c r="H40" s="47"/>
      <c r="I40" s="47"/>
      <c r="J40" s="47"/>
      <c r="K40" s="47"/>
      <c r="L40" s="47"/>
      <c r="M40" s="47"/>
      <c r="N40" s="47"/>
      <c r="O40" s="47"/>
      <c r="P40" s="48"/>
      <c r="Q40" s="48"/>
      <c r="R40" s="49">
        <v>0.11252597539035601</v>
      </c>
      <c r="S40" s="49">
        <v>0</v>
      </c>
      <c r="T40" s="50">
        <f t="shared" ref="T40" si="13">+IF(ISERR(S40/R40*100),"N/A",ROUND(S40/R40*100,2))</f>
        <v>0</v>
      </c>
      <c r="U40" s="49">
        <v>0</v>
      </c>
      <c r="V40" s="50" t="str">
        <f t="shared" ref="V40" si="14">+IF(ISERR(U40/S40*100),"N/A",ROUND(U40/S40*100,2))</f>
        <v>N/A</v>
      </c>
      <c r="W40" s="51">
        <f t="shared" si="0"/>
        <v>0</v>
      </c>
      <c r="Y40"/>
      <c r="Z40"/>
      <c r="AA40" s="313"/>
      <c r="AB40" s="313"/>
      <c r="AC40" s="313"/>
      <c r="AD40" s="313"/>
    </row>
    <row r="41" spans="2:30" ht="23.25" customHeight="1" thickBot="1" x14ac:dyDescent="0.25">
      <c r="B41" s="187" t="s">
        <v>69</v>
      </c>
      <c r="C41" s="188"/>
      <c r="D41" s="188"/>
      <c r="E41" s="53" t="s">
        <v>2480</v>
      </c>
      <c r="F41" s="53"/>
      <c r="G41" s="53"/>
      <c r="H41" s="41"/>
      <c r="I41" s="41"/>
      <c r="J41" s="41"/>
      <c r="K41" s="41"/>
      <c r="L41" s="41"/>
      <c r="M41" s="41"/>
      <c r="N41" s="41"/>
      <c r="O41" s="41"/>
      <c r="P41" s="42"/>
      <c r="Q41" s="42"/>
      <c r="R41" s="43">
        <v>8.9307430659040007E-3</v>
      </c>
      <c r="S41" s="44" t="s">
        <v>10</v>
      </c>
      <c r="T41" s="42"/>
      <c r="U41" s="44">
        <v>0</v>
      </c>
      <c r="V41" s="42"/>
      <c r="W41" s="45">
        <f t="shared" si="0"/>
        <v>0</v>
      </c>
      <c r="Y41"/>
      <c r="Z41"/>
      <c r="AA41" s="313"/>
      <c r="AB41" s="313"/>
      <c r="AC41" s="313"/>
      <c r="AD41" s="313"/>
    </row>
    <row r="42" spans="2:30" ht="26.25" customHeight="1" x14ac:dyDescent="0.2">
      <c r="B42" s="189" t="s">
        <v>73</v>
      </c>
      <c r="C42" s="190"/>
      <c r="D42" s="190"/>
      <c r="E42" s="54" t="s">
        <v>2480</v>
      </c>
      <c r="F42" s="54"/>
      <c r="G42" s="54"/>
      <c r="H42" s="47"/>
      <c r="I42" s="47"/>
      <c r="J42" s="47"/>
      <c r="K42" s="47"/>
      <c r="L42" s="47"/>
      <c r="M42" s="47"/>
      <c r="N42" s="47"/>
      <c r="O42" s="47"/>
      <c r="P42" s="48"/>
      <c r="Q42" s="48"/>
      <c r="R42" s="49">
        <v>0</v>
      </c>
      <c r="S42" s="49">
        <v>0</v>
      </c>
      <c r="T42" s="50" t="str">
        <f t="shared" ref="T42" si="15">+IF(ISERR(S42/R42*100),"N/A",ROUND(S42/R42*100,2))</f>
        <v>N/A</v>
      </c>
      <c r="U42" s="49">
        <v>0</v>
      </c>
      <c r="V42" s="50" t="str">
        <f t="shared" ref="V42" si="16">+IF(ISERR(U42/S42*100),"N/A",ROUND(U42/S42*100,2))</f>
        <v>N/A</v>
      </c>
      <c r="W42" s="51" t="str">
        <f t="shared" si="0"/>
        <v>N/A</v>
      </c>
      <c r="Y42"/>
      <c r="Z42"/>
      <c r="AA42" s="313"/>
      <c r="AB42" s="313"/>
      <c r="AC42" s="313"/>
      <c r="AD42" s="313"/>
    </row>
    <row r="43" spans="2:30" ht="23.25" customHeight="1" thickBot="1" x14ac:dyDescent="0.25">
      <c r="B43" s="187" t="s">
        <v>69</v>
      </c>
      <c r="C43" s="188"/>
      <c r="D43" s="188"/>
      <c r="E43" s="53" t="s">
        <v>2481</v>
      </c>
      <c r="F43" s="53"/>
      <c r="G43" s="53"/>
      <c r="H43" s="41"/>
      <c r="I43" s="41"/>
      <c r="J43" s="41"/>
      <c r="K43" s="41"/>
      <c r="L43" s="41"/>
      <c r="M43" s="41"/>
      <c r="N43" s="41"/>
      <c r="O43" s="41"/>
      <c r="P43" s="42"/>
      <c r="Q43" s="42"/>
      <c r="R43" s="43">
        <v>0.135745676155034</v>
      </c>
      <c r="S43" s="44" t="s">
        <v>10</v>
      </c>
      <c r="T43" s="42"/>
      <c r="U43" s="44">
        <v>0</v>
      </c>
      <c r="V43" s="42"/>
      <c r="W43" s="45">
        <f t="shared" si="0"/>
        <v>0</v>
      </c>
      <c r="Y43"/>
      <c r="Z43"/>
      <c r="AA43" s="313"/>
      <c r="AB43" s="313"/>
      <c r="AC43" s="313"/>
      <c r="AD43" s="313"/>
    </row>
    <row r="44" spans="2:30" ht="26.25" customHeight="1" x14ac:dyDescent="0.2">
      <c r="B44" s="189" t="s">
        <v>73</v>
      </c>
      <c r="C44" s="190"/>
      <c r="D44" s="190"/>
      <c r="E44" s="54" t="s">
        <v>2481</v>
      </c>
      <c r="F44" s="54"/>
      <c r="G44" s="54"/>
      <c r="H44" s="47"/>
      <c r="I44" s="47"/>
      <c r="J44" s="47"/>
      <c r="K44" s="47"/>
      <c r="L44" s="47"/>
      <c r="M44" s="47"/>
      <c r="N44" s="47"/>
      <c r="O44" s="47"/>
      <c r="P44" s="48"/>
      <c r="Q44" s="48"/>
      <c r="R44" s="49">
        <v>0</v>
      </c>
      <c r="S44" s="49">
        <v>0</v>
      </c>
      <c r="T44" s="50" t="str">
        <f t="shared" ref="T44" si="17">+IF(ISERR(S44/R44*100),"N/A",ROUND(S44/R44*100,2))</f>
        <v>N/A</v>
      </c>
      <c r="U44" s="49">
        <v>0</v>
      </c>
      <c r="V44" s="50" t="str">
        <f t="shared" ref="V44" si="18">+IF(ISERR(U44/S44*100),"N/A",ROUND(U44/S44*100,2))</f>
        <v>N/A</v>
      </c>
      <c r="W44" s="51" t="str">
        <f t="shared" si="0"/>
        <v>N/A</v>
      </c>
      <c r="Y44"/>
      <c r="Z44"/>
      <c r="AA44" s="313"/>
      <c r="AB44" s="313"/>
      <c r="AC44" s="313"/>
      <c r="AD44" s="313"/>
    </row>
    <row r="45" spans="2:30" ht="23.25" customHeight="1" thickBot="1" x14ac:dyDescent="0.25">
      <c r="B45" s="187" t="s">
        <v>69</v>
      </c>
      <c r="C45" s="188"/>
      <c r="D45" s="188"/>
      <c r="E45" s="53" t="s">
        <v>2471</v>
      </c>
      <c r="F45" s="53"/>
      <c r="G45" s="53"/>
      <c r="H45" s="41"/>
      <c r="I45" s="41"/>
      <c r="J45" s="41"/>
      <c r="K45" s="41"/>
      <c r="L45" s="41"/>
      <c r="M45" s="41"/>
      <c r="N45" s="41"/>
      <c r="O45" s="41"/>
      <c r="P45" s="42"/>
      <c r="Q45" s="42"/>
      <c r="R45" s="43">
        <v>0.25363025152271401</v>
      </c>
      <c r="S45" s="44" t="s">
        <v>10</v>
      </c>
      <c r="T45" s="42"/>
      <c r="U45" s="44">
        <v>0</v>
      </c>
      <c r="V45" s="42"/>
      <c r="W45" s="45">
        <f t="shared" si="0"/>
        <v>0</v>
      </c>
      <c r="Y45"/>
      <c r="Z45"/>
      <c r="AA45" s="313"/>
      <c r="AB45" s="313"/>
      <c r="AC45" s="313"/>
      <c r="AD45" s="313"/>
    </row>
    <row r="46" spans="2:30" ht="26.25" customHeight="1" x14ac:dyDescent="0.2">
      <c r="B46" s="189" t="s">
        <v>73</v>
      </c>
      <c r="C46" s="190"/>
      <c r="D46" s="190"/>
      <c r="E46" s="54" t="s">
        <v>2471</v>
      </c>
      <c r="F46" s="54"/>
      <c r="G46" s="54"/>
      <c r="H46" s="47"/>
      <c r="I46" s="47"/>
      <c r="J46" s="47"/>
      <c r="K46" s="47"/>
      <c r="L46" s="47"/>
      <c r="M46" s="47"/>
      <c r="N46" s="47"/>
      <c r="O46" s="47"/>
      <c r="P46" s="48"/>
      <c r="Q46" s="48"/>
      <c r="R46" s="49">
        <v>0</v>
      </c>
      <c r="S46" s="49">
        <v>0</v>
      </c>
      <c r="T46" s="50" t="str">
        <f t="shared" ref="T46" si="19">+IF(ISERR(S46/R46*100),"N/A",ROUND(S46/R46*100,2))</f>
        <v>N/A</v>
      </c>
      <c r="U46" s="49">
        <v>0</v>
      </c>
      <c r="V46" s="50" t="str">
        <f t="shared" ref="V46" si="20">+IF(ISERR(U46/S46*100),"N/A",ROUND(U46/S46*100,2))</f>
        <v>N/A</v>
      </c>
      <c r="W46" s="51" t="str">
        <f t="shared" si="0"/>
        <v>N/A</v>
      </c>
      <c r="Y46"/>
      <c r="Z46"/>
      <c r="AA46" s="313"/>
      <c r="AB46" s="313"/>
      <c r="AC46" s="313"/>
      <c r="AD46" s="313"/>
    </row>
    <row r="47" spans="2:30" ht="23.25" customHeight="1" thickBot="1" x14ac:dyDescent="0.25">
      <c r="B47" s="187" t="s">
        <v>69</v>
      </c>
      <c r="C47" s="188"/>
      <c r="D47" s="188"/>
      <c r="E47" s="53" t="s">
        <v>2472</v>
      </c>
      <c r="F47" s="53"/>
      <c r="G47" s="53"/>
      <c r="H47" s="41"/>
      <c r="I47" s="41"/>
      <c r="J47" s="41"/>
      <c r="K47" s="41"/>
      <c r="L47" s="41"/>
      <c r="M47" s="41"/>
      <c r="N47" s="41"/>
      <c r="O47" s="41"/>
      <c r="P47" s="42"/>
      <c r="Q47" s="42"/>
      <c r="R47" s="43">
        <v>0.244699893801264</v>
      </c>
      <c r="S47" s="44" t="s">
        <v>10</v>
      </c>
      <c r="T47" s="42"/>
      <c r="U47" s="44">
        <v>0</v>
      </c>
      <c r="V47" s="42"/>
      <c r="W47" s="45">
        <f t="shared" si="0"/>
        <v>0</v>
      </c>
      <c r="Y47"/>
      <c r="Z47"/>
      <c r="AA47" s="313"/>
      <c r="AB47" s="313"/>
      <c r="AC47" s="313"/>
      <c r="AD47" s="313"/>
    </row>
    <row r="48" spans="2:30" ht="26.25" customHeight="1" x14ac:dyDescent="0.2">
      <c r="B48" s="189" t="s">
        <v>73</v>
      </c>
      <c r="C48" s="190"/>
      <c r="D48" s="190"/>
      <c r="E48" s="54" t="s">
        <v>2472</v>
      </c>
      <c r="F48" s="54"/>
      <c r="G48" s="54"/>
      <c r="H48" s="47"/>
      <c r="I48" s="47"/>
      <c r="J48" s="47"/>
      <c r="K48" s="47"/>
      <c r="L48" s="47"/>
      <c r="M48" s="47"/>
      <c r="N48" s="47"/>
      <c r="O48" s="47"/>
      <c r="P48" s="48"/>
      <c r="Q48" s="48"/>
      <c r="R48" s="49">
        <v>0</v>
      </c>
      <c r="S48" s="49">
        <v>0</v>
      </c>
      <c r="T48" s="50" t="str">
        <f t="shared" ref="T48" si="21">+IF(ISERR(S48/R48*100),"N/A",ROUND(S48/R48*100,2))</f>
        <v>N/A</v>
      </c>
      <c r="U48" s="49">
        <v>0</v>
      </c>
      <c r="V48" s="50" t="str">
        <f t="shared" ref="V48" si="22">+IF(ISERR(U48/S48*100),"N/A",ROUND(U48/S48*100,2))</f>
        <v>N/A</v>
      </c>
      <c r="W48" s="51" t="str">
        <f t="shared" si="0"/>
        <v>N/A</v>
      </c>
      <c r="Y48"/>
      <c r="Z48"/>
      <c r="AA48" s="313"/>
      <c r="AB48" s="313"/>
      <c r="AC48" s="313"/>
      <c r="AD48" s="313"/>
    </row>
    <row r="49" spans="2:30" ht="23.25" customHeight="1" thickBot="1" x14ac:dyDescent="0.25">
      <c r="B49" s="187" t="s">
        <v>69</v>
      </c>
      <c r="C49" s="188"/>
      <c r="D49" s="188"/>
      <c r="E49" s="53" t="s">
        <v>1442</v>
      </c>
      <c r="F49" s="53"/>
      <c r="G49" s="53"/>
      <c r="H49" s="41"/>
      <c r="I49" s="41"/>
      <c r="J49" s="41"/>
      <c r="K49" s="41"/>
      <c r="L49" s="41"/>
      <c r="M49" s="41"/>
      <c r="N49" s="41"/>
      <c r="O49" s="41"/>
      <c r="P49" s="42"/>
      <c r="Q49" s="42"/>
      <c r="R49" s="43">
        <v>0.242913822256974</v>
      </c>
      <c r="S49" s="44" t="s">
        <v>10</v>
      </c>
      <c r="T49" s="42"/>
      <c r="U49" s="44">
        <v>0</v>
      </c>
      <c r="V49" s="42"/>
      <c r="W49" s="45">
        <f t="shared" si="0"/>
        <v>0</v>
      </c>
      <c r="Y49"/>
      <c r="Z49"/>
      <c r="AA49" s="313"/>
      <c r="AB49" s="313"/>
      <c r="AC49" s="313"/>
      <c r="AD49" s="313"/>
    </row>
    <row r="50" spans="2:30" ht="26.25" customHeight="1" x14ac:dyDescent="0.2">
      <c r="B50" s="189" t="s">
        <v>73</v>
      </c>
      <c r="C50" s="190"/>
      <c r="D50" s="190"/>
      <c r="E50" s="54" t="s">
        <v>1442</v>
      </c>
      <c r="F50" s="54"/>
      <c r="G50" s="54"/>
      <c r="H50" s="47"/>
      <c r="I50" s="47"/>
      <c r="J50" s="47"/>
      <c r="K50" s="47"/>
      <c r="L50" s="47"/>
      <c r="M50" s="47"/>
      <c r="N50" s="47"/>
      <c r="O50" s="47"/>
      <c r="P50" s="48"/>
      <c r="Q50" s="48"/>
      <c r="R50" s="49">
        <v>0</v>
      </c>
      <c r="S50" s="49">
        <v>0</v>
      </c>
      <c r="T50" s="50" t="str">
        <f t="shared" ref="T50" si="23">+IF(ISERR(S50/R50*100),"N/A",ROUND(S50/R50*100,2))</f>
        <v>N/A</v>
      </c>
      <c r="U50" s="49">
        <v>0</v>
      </c>
      <c r="V50" s="50" t="str">
        <f t="shared" ref="V50" si="24">+IF(ISERR(U50/S50*100),"N/A",ROUND(U50/S50*100,2))</f>
        <v>N/A</v>
      </c>
      <c r="W50" s="51" t="str">
        <f t="shared" si="0"/>
        <v>N/A</v>
      </c>
      <c r="Y50"/>
      <c r="Z50"/>
      <c r="AA50" s="313"/>
      <c r="AB50" s="313"/>
      <c r="AC50" s="313"/>
      <c r="AD50" s="313"/>
    </row>
    <row r="51" spans="2:30" ht="23.25" customHeight="1" thickBot="1" x14ac:dyDescent="0.25">
      <c r="B51" s="187" t="s">
        <v>69</v>
      </c>
      <c r="C51" s="188"/>
      <c r="D51" s="188"/>
      <c r="E51" s="53" t="s">
        <v>2482</v>
      </c>
      <c r="F51" s="53"/>
      <c r="G51" s="53"/>
      <c r="H51" s="41"/>
      <c r="I51" s="41"/>
      <c r="J51" s="41"/>
      <c r="K51" s="41"/>
      <c r="L51" s="41"/>
      <c r="M51" s="41"/>
      <c r="N51" s="41"/>
      <c r="O51" s="41"/>
      <c r="P51" s="42"/>
      <c r="Q51" s="42"/>
      <c r="R51" s="43">
        <v>0.26256060924416402</v>
      </c>
      <c r="S51" s="44" t="s">
        <v>10</v>
      </c>
      <c r="T51" s="42"/>
      <c r="U51" s="44">
        <v>0</v>
      </c>
      <c r="V51" s="42"/>
      <c r="W51" s="45">
        <f t="shared" si="0"/>
        <v>0</v>
      </c>
      <c r="Y51"/>
      <c r="Z51"/>
      <c r="AA51" s="313"/>
      <c r="AB51" s="313"/>
      <c r="AC51" s="313"/>
      <c r="AD51" s="313"/>
    </row>
    <row r="52" spans="2:30" ht="26.25" customHeight="1" x14ac:dyDescent="0.2">
      <c r="B52" s="189" t="s">
        <v>73</v>
      </c>
      <c r="C52" s="190"/>
      <c r="D52" s="190"/>
      <c r="E52" s="54" t="s">
        <v>2482</v>
      </c>
      <c r="F52" s="54"/>
      <c r="G52" s="54"/>
      <c r="H52" s="47"/>
      <c r="I52" s="47"/>
      <c r="J52" s="47"/>
      <c r="K52" s="47"/>
      <c r="L52" s="47"/>
      <c r="M52" s="47"/>
      <c r="N52" s="47"/>
      <c r="O52" s="47"/>
      <c r="P52" s="48"/>
      <c r="Q52" s="48"/>
      <c r="R52" s="49">
        <v>0</v>
      </c>
      <c r="S52" s="49">
        <v>0</v>
      </c>
      <c r="T52" s="50" t="str">
        <f t="shared" ref="T52" si="25">+IF(ISERR(S52/R52*100),"N/A",ROUND(S52/R52*100,2))</f>
        <v>N/A</v>
      </c>
      <c r="U52" s="49">
        <v>0</v>
      </c>
      <c r="V52" s="50" t="str">
        <f t="shared" ref="V52" si="26">+IF(ISERR(U52/S52*100),"N/A",ROUND(U52/S52*100,2))</f>
        <v>N/A</v>
      </c>
      <c r="W52" s="51" t="str">
        <f t="shared" si="0"/>
        <v>N/A</v>
      </c>
      <c r="Y52"/>
      <c r="Z52"/>
      <c r="AA52" s="313"/>
      <c r="AB52" s="313"/>
      <c r="AC52" s="313"/>
      <c r="AD52" s="313"/>
    </row>
    <row r="53" spans="2:30" ht="23.25" customHeight="1" thickBot="1" x14ac:dyDescent="0.25">
      <c r="B53" s="187" t="s">
        <v>69</v>
      </c>
      <c r="C53" s="188"/>
      <c r="D53" s="188"/>
      <c r="E53" s="53" t="s">
        <v>2483</v>
      </c>
      <c r="F53" s="53"/>
      <c r="G53" s="53"/>
      <c r="H53" s="41"/>
      <c r="I53" s="41"/>
      <c r="J53" s="41"/>
      <c r="K53" s="41"/>
      <c r="L53" s="41"/>
      <c r="M53" s="41"/>
      <c r="N53" s="41"/>
      <c r="O53" s="41"/>
      <c r="P53" s="42"/>
      <c r="Q53" s="42"/>
      <c r="R53" s="43">
        <v>0.60907043451449794</v>
      </c>
      <c r="S53" s="44" t="s">
        <v>10</v>
      </c>
      <c r="T53" s="42"/>
      <c r="U53" s="44">
        <v>0</v>
      </c>
      <c r="V53" s="42"/>
      <c r="W53" s="45">
        <f t="shared" si="0"/>
        <v>0</v>
      </c>
      <c r="Y53"/>
      <c r="Z53"/>
      <c r="AA53" s="313"/>
      <c r="AB53" s="313"/>
      <c r="AC53" s="313"/>
      <c r="AD53" s="313"/>
    </row>
    <row r="54" spans="2:30" ht="26.25" customHeight="1" x14ac:dyDescent="0.2">
      <c r="B54" s="189" t="s">
        <v>73</v>
      </c>
      <c r="C54" s="190"/>
      <c r="D54" s="190"/>
      <c r="E54" s="54" t="s">
        <v>2483</v>
      </c>
      <c r="F54" s="54"/>
      <c r="G54" s="54"/>
      <c r="H54" s="47"/>
      <c r="I54" s="47"/>
      <c r="J54" s="47"/>
      <c r="K54" s="47"/>
      <c r="L54" s="47"/>
      <c r="M54" s="47"/>
      <c r="N54" s="47"/>
      <c r="O54" s="47"/>
      <c r="P54" s="48"/>
      <c r="Q54" s="48"/>
      <c r="R54" s="49">
        <v>0</v>
      </c>
      <c r="S54" s="49">
        <v>0</v>
      </c>
      <c r="T54" s="50" t="str">
        <f t="shared" ref="T54" si="27">+IF(ISERR(S54/R54*100),"N/A",ROUND(S54/R54*100,2))</f>
        <v>N/A</v>
      </c>
      <c r="U54" s="49">
        <v>0</v>
      </c>
      <c r="V54" s="50" t="str">
        <f t="shared" ref="V54" si="28">+IF(ISERR(U54/S54*100),"N/A",ROUND(U54/S54*100,2))</f>
        <v>N/A</v>
      </c>
      <c r="W54" s="51" t="str">
        <f t="shared" si="0"/>
        <v>N/A</v>
      </c>
      <c r="Y54"/>
      <c r="Z54"/>
      <c r="AA54" s="313"/>
      <c r="AB54" s="313"/>
      <c r="AC54" s="313"/>
      <c r="AD54" s="313"/>
    </row>
    <row r="55" spans="2:30" ht="23.25" customHeight="1" thickBot="1" x14ac:dyDescent="0.25">
      <c r="B55" s="187" t="s">
        <v>69</v>
      </c>
      <c r="C55" s="188"/>
      <c r="D55" s="188"/>
      <c r="E55" s="53" t="s">
        <v>2484</v>
      </c>
      <c r="F55" s="53"/>
      <c r="G55" s="53"/>
      <c r="H55" s="41"/>
      <c r="I55" s="41"/>
      <c r="J55" s="41"/>
      <c r="K55" s="41"/>
      <c r="L55" s="41"/>
      <c r="M55" s="41"/>
      <c r="N55" s="41"/>
      <c r="O55" s="41"/>
      <c r="P55" s="42"/>
      <c r="Q55" s="42"/>
      <c r="R55" s="43">
        <v>0.32686149690532801</v>
      </c>
      <c r="S55" s="44" t="s">
        <v>10</v>
      </c>
      <c r="T55" s="42"/>
      <c r="U55" s="44">
        <v>0</v>
      </c>
      <c r="V55" s="42"/>
      <c r="W55" s="45">
        <f t="shared" si="0"/>
        <v>0</v>
      </c>
      <c r="Y55"/>
      <c r="Z55"/>
      <c r="AA55" s="313"/>
      <c r="AB55" s="313"/>
      <c r="AC55" s="313"/>
      <c r="AD55" s="313"/>
    </row>
    <row r="56" spans="2:30" ht="26.25" customHeight="1" x14ac:dyDescent="0.2">
      <c r="B56" s="189" t="s">
        <v>73</v>
      </c>
      <c r="C56" s="190"/>
      <c r="D56" s="190"/>
      <c r="E56" s="54" t="s">
        <v>2484</v>
      </c>
      <c r="F56" s="54"/>
      <c r="G56" s="54"/>
      <c r="H56" s="47"/>
      <c r="I56" s="47"/>
      <c r="J56" s="47"/>
      <c r="K56" s="47"/>
      <c r="L56" s="47"/>
      <c r="M56" s="47"/>
      <c r="N56" s="47"/>
      <c r="O56" s="47"/>
      <c r="P56" s="48"/>
      <c r="Q56" s="48"/>
      <c r="R56" s="49">
        <v>0</v>
      </c>
      <c r="S56" s="49">
        <v>0</v>
      </c>
      <c r="T56" s="50" t="str">
        <f t="shared" ref="T56" si="29">+IF(ISERR(S56/R56*100),"N/A",ROUND(S56/R56*100,2))</f>
        <v>N/A</v>
      </c>
      <c r="U56" s="49">
        <v>0</v>
      </c>
      <c r="V56" s="50" t="str">
        <f t="shared" ref="V56" si="30">+IF(ISERR(U56/S56*100),"N/A",ROUND(U56/S56*100,2))</f>
        <v>N/A</v>
      </c>
      <c r="W56" s="51" t="str">
        <f t="shared" si="0"/>
        <v>N/A</v>
      </c>
      <c r="Y56"/>
      <c r="Z56"/>
      <c r="AA56" s="313"/>
      <c r="AB56" s="313"/>
      <c r="AC56" s="313"/>
      <c r="AD56" s="313"/>
    </row>
    <row r="57" spans="2:30" ht="23.25" customHeight="1" thickBot="1" x14ac:dyDescent="0.25">
      <c r="B57" s="187" t="s">
        <v>69</v>
      </c>
      <c r="C57" s="188"/>
      <c r="D57" s="188"/>
      <c r="E57" s="53" t="s">
        <v>2485</v>
      </c>
      <c r="F57" s="53"/>
      <c r="G57" s="53"/>
      <c r="H57" s="41"/>
      <c r="I57" s="41"/>
      <c r="J57" s="41"/>
      <c r="K57" s="41"/>
      <c r="L57" s="41"/>
      <c r="M57" s="41"/>
      <c r="N57" s="41"/>
      <c r="O57" s="41"/>
      <c r="P57" s="42"/>
      <c r="Q57" s="42"/>
      <c r="R57" s="43">
        <v>8.5734516881551995E-2</v>
      </c>
      <c r="S57" s="44" t="s">
        <v>10</v>
      </c>
      <c r="T57" s="42"/>
      <c r="U57" s="44">
        <v>0</v>
      </c>
      <c r="V57" s="42"/>
      <c r="W57" s="45">
        <f t="shared" si="0"/>
        <v>0</v>
      </c>
      <c r="Y57"/>
      <c r="Z57"/>
      <c r="AA57" s="313"/>
      <c r="AB57" s="313"/>
      <c r="AC57" s="313"/>
      <c r="AD57" s="313"/>
    </row>
    <row r="58" spans="2:30" ht="26.25" customHeight="1" x14ac:dyDescent="0.2">
      <c r="B58" s="189" t="s">
        <v>73</v>
      </c>
      <c r="C58" s="190"/>
      <c r="D58" s="190"/>
      <c r="E58" s="54" t="s">
        <v>2485</v>
      </c>
      <c r="F58" s="54"/>
      <c r="G58" s="54"/>
      <c r="H58" s="47"/>
      <c r="I58" s="47"/>
      <c r="J58" s="47"/>
      <c r="K58" s="47"/>
      <c r="L58" s="47"/>
      <c r="M58" s="47"/>
      <c r="N58" s="47"/>
      <c r="O58" s="47"/>
      <c r="P58" s="48"/>
      <c r="Q58" s="48"/>
      <c r="R58" s="49">
        <v>0</v>
      </c>
      <c r="S58" s="49">
        <v>0</v>
      </c>
      <c r="T58" s="50" t="str">
        <f t="shared" ref="T58" si="31">+IF(ISERR(S58/R58*100),"N/A",ROUND(S58/R58*100,2))</f>
        <v>N/A</v>
      </c>
      <c r="U58" s="49">
        <v>0</v>
      </c>
      <c r="V58" s="50" t="str">
        <f t="shared" ref="V58" si="32">+IF(ISERR(U58/S58*100),"N/A",ROUND(U58/S58*100,2))</f>
        <v>N/A</v>
      </c>
      <c r="W58" s="51" t="str">
        <f t="shared" si="0"/>
        <v>N/A</v>
      </c>
      <c r="Y58"/>
      <c r="Z58"/>
      <c r="AA58" s="313"/>
      <c r="AB58" s="313"/>
      <c r="AC58" s="313"/>
      <c r="AD58" s="313"/>
    </row>
    <row r="59" spans="2:30" ht="23.25" customHeight="1" thickBot="1" x14ac:dyDescent="0.25">
      <c r="B59" s="187" t="s">
        <v>69</v>
      </c>
      <c r="C59" s="188"/>
      <c r="D59" s="188"/>
      <c r="E59" s="53" t="s">
        <v>259</v>
      </c>
      <c r="F59" s="53"/>
      <c r="G59" s="53"/>
      <c r="H59" s="41"/>
      <c r="I59" s="41"/>
      <c r="J59" s="41"/>
      <c r="K59" s="41"/>
      <c r="L59" s="41"/>
      <c r="M59" s="41"/>
      <c r="N59" s="41"/>
      <c r="O59" s="41"/>
      <c r="P59" s="42"/>
      <c r="Q59" s="42"/>
      <c r="R59" s="43">
        <v>0.14110427613235801</v>
      </c>
      <c r="S59" s="44" t="s">
        <v>10</v>
      </c>
      <c r="T59" s="42"/>
      <c r="U59" s="44">
        <v>0</v>
      </c>
      <c r="V59" s="42"/>
      <c r="W59" s="45">
        <f t="shared" si="0"/>
        <v>0</v>
      </c>
      <c r="Y59"/>
      <c r="Z59"/>
      <c r="AA59" s="313"/>
      <c r="AB59" s="313"/>
      <c r="AC59" s="313"/>
      <c r="AD59" s="313"/>
    </row>
    <row r="60" spans="2:30" ht="26.25" customHeight="1" x14ac:dyDescent="0.2">
      <c r="B60" s="189" t="s">
        <v>73</v>
      </c>
      <c r="C60" s="190"/>
      <c r="D60" s="190"/>
      <c r="E60" s="54" t="s">
        <v>259</v>
      </c>
      <c r="F60" s="54"/>
      <c r="G60" s="54"/>
      <c r="H60" s="47"/>
      <c r="I60" s="47"/>
      <c r="J60" s="47"/>
      <c r="K60" s="47"/>
      <c r="L60" s="47"/>
      <c r="M60" s="47"/>
      <c r="N60" s="47"/>
      <c r="O60" s="47"/>
      <c r="P60" s="48"/>
      <c r="Q60" s="48"/>
      <c r="R60" s="49">
        <v>0</v>
      </c>
      <c r="S60" s="49">
        <v>0</v>
      </c>
      <c r="T60" s="50" t="str">
        <f t="shared" ref="T60" si="33">+IF(ISERR(S60/R60*100),"N/A",ROUND(S60/R60*100,2))</f>
        <v>N/A</v>
      </c>
      <c r="U60" s="49">
        <v>0</v>
      </c>
      <c r="V60" s="50" t="str">
        <f t="shared" ref="V60" si="34">+IF(ISERR(U60/S60*100),"N/A",ROUND(U60/S60*100,2))</f>
        <v>N/A</v>
      </c>
      <c r="W60" s="51" t="str">
        <f t="shared" si="0"/>
        <v>N/A</v>
      </c>
      <c r="Y60"/>
      <c r="Z60"/>
      <c r="AA60" s="313"/>
      <c r="AB60" s="313"/>
      <c r="AC60" s="313"/>
      <c r="AD60" s="313"/>
    </row>
    <row r="61" spans="2:30" ht="23.25" customHeight="1" thickBot="1" x14ac:dyDescent="0.25">
      <c r="B61" s="187" t="s">
        <v>69</v>
      </c>
      <c r="C61" s="188"/>
      <c r="D61" s="188"/>
      <c r="E61" s="53" t="s">
        <v>255</v>
      </c>
      <c r="F61" s="53"/>
      <c r="G61" s="53"/>
      <c r="H61" s="41"/>
      <c r="I61" s="41"/>
      <c r="J61" s="41"/>
      <c r="K61" s="41"/>
      <c r="L61" s="41"/>
      <c r="M61" s="41"/>
      <c r="N61" s="41"/>
      <c r="O61" s="41"/>
      <c r="P61" s="42"/>
      <c r="Q61" s="42"/>
      <c r="R61" s="43">
        <v>3.5722201574707999E-2</v>
      </c>
      <c r="S61" s="44" t="s">
        <v>10</v>
      </c>
      <c r="T61" s="42"/>
      <c r="U61" s="44">
        <v>0</v>
      </c>
      <c r="V61" s="42"/>
      <c r="W61" s="45">
        <f t="shared" si="0"/>
        <v>0</v>
      </c>
      <c r="Y61"/>
      <c r="Z61"/>
      <c r="AA61" s="313"/>
      <c r="AB61" s="313"/>
      <c r="AC61" s="313"/>
      <c r="AD61" s="313"/>
    </row>
    <row r="62" spans="2:30" ht="26.25" customHeight="1" x14ac:dyDescent="0.2">
      <c r="B62" s="189" t="s">
        <v>73</v>
      </c>
      <c r="C62" s="190"/>
      <c r="D62" s="190"/>
      <c r="E62" s="54" t="s">
        <v>255</v>
      </c>
      <c r="F62" s="54"/>
      <c r="G62" s="54"/>
      <c r="H62" s="47"/>
      <c r="I62" s="47"/>
      <c r="J62" s="47"/>
      <c r="K62" s="47"/>
      <c r="L62" s="47"/>
      <c r="M62" s="47"/>
      <c r="N62" s="47"/>
      <c r="O62" s="47"/>
      <c r="P62" s="48"/>
      <c r="Q62" s="48"/>
      <c r="R62" s="49">
        <v>0</v>
      </c>
      <c r="S62" s="49">
        <v>0</v>
      </c>
      <c r="T62" s="50" t="str">
        <f t="shared" ref="T62" si="35">+IF(ISERR(S62/R62*100),"N/A",ROUND(S62/R62*100,2))</f>
        <v>N/A</v>
      </c>
      <c r="U62" s="49">
        <v>0</v>
      </c>
      <c r="V62" s="50" t="str">
        <f t="shared" ref="V62" si="36">+IF(ISERR(U62/S62*100),"N/A",ROUND(U62/S62*100,2))</f>
        <v>N/A</v>
      </c>
      <c r="W62" s="51" t="str">
        <f t="shared" si="0"/>
        <v>N/A</v>
      </c>
      <c r="Y62"/>
      <c r="Z62"/>
      <c r="AA62" s="313"/>
      <c r="AB62" s="313"/>
      <c r="AC62" s="313"/>
      <c r="AD62" s="313"/>
    </row>
    <row r="63" spans="2:30" ht="23.25" customHeight="1" thickBot="1" x14ac:dyDescent="0.25">
      <c r="B63" s="187" t="s">
        <v>69</v>
      </c>
      <c r="C63" s="188"/>
      <c r="D63" s="188"/>
      <c r="E63" s="53" t="s">
        <v>2486</v>
      </c>
      <c r="F63" s="53"/>
      <c r="G63" s="53"/>
      <c r="H63" s="41"/>
      <c r="I63" s="41"/>
      <c r="J63" s="41"/>
      <c r="K63" s="41"/>
      <c r="L63" s="41"/>
      <c r="M63" s="41"/>
      <c r="N63" s="41"/>
      <c r="O63" s="41"/>
      <c r="P63" s="42"/>
      <c r="Q63" s="42"/>
      <c r="R63" s="43">
        <v>0.39116238456649199</v>
      </c>
      <c r="S63" s="44" t="s">
        <v>10</v>
      </c>
      <c r="T63" s="42"/>
      <c r="U63" s="44">
        <v>0</v>
      </c>
      <c r="V63" s="42"/>
      <c r="W63" s="45">
        <f t="shared" si="0"/>
        <v>0</v>
      </c>
      <c r="Y63"/>
      <c r="Z63"/>
      <c r="AA63" s="313"/>
      <c r="AB63" s="313"/>
      <c r="AC63" s="313"/>
      <c r="AD63" s="313"/>
    </row>
    <row r="64" spans="2:30" ht="26.25" customHeight="1" x14ac:dyDescent="0.2">
      <c r="B64" s="189" t="s">
        <v>73</v>
      </c>
      <c r="C64" s="190"/>
      <c r="D64" s="190"/>
      <c r="E64" s="54" t="s">
        <v>2486</v>
      </c>
      <c r="F64" s="54"/>
      <c r="G64" s="54"/>
      <c r="H64" s="47"/>
      <c r="I64" s="47"/>
      <c r="J64" s="47"/>
      <c r="K64" s="47"/>
      <c r="L64" s="47"/>
      <c r="M64" s="47"/>
      <c r="N64" s="47"/>
      <c r="O64" s="47"/>
      <c r="P64" s="48"/>
      <c r="Q64" s="48"/>
      <c r="R64" s="49">
        <v>0</v>
      </c>
      <c r="S64" s="49">
        <v>0</v>
      </c>
      <c r="T64" s="50" t="str">
        <f t="shared" ref="T64" si="37">+IF(ISERR(S64/R64*100),"N/A",ROUND(S64/R64*100,2))</f>
        <v>N/A</v>
      </c>
      <c r="U64" s="49">
        <v>0</v>
      </c>
      <c r="V64" s="50" t="str">
        <f t="shared" ref="V64" si="38">+IF(ISERR(U64/S64*100),"N/A",ROUND(U64/S64*100,2))</f>
        <v>N/A</v>
      </c>
      <c r="W64" s="51" t="str">
        <f t="shared" si="0"/>
        <v>N/A</v>
      </c>
      <c r="Y64"/>
      <c r="Z64"/>
      <c r="AA64" s="313"/>
      <c r="AB64" s="313"/>
      <c r="AC64" s="313"/>
      <c r="AD64" s="313"/>
    </row>
    <row r="65" spans="2:30" ht="23.25" customHeight="1" thickBot="1" x14ac:dyDescent="0.25">
      <c r="B65" s="187" t="s">
        <v>69</v>
      </c>
      <c r="C65" s="188"/>
      <c r="D65" s="188"/>
      <c r="E65" s="53" t="s">
        <v>2487</v>
      </c>
      <c r="F65" s="53"/>
      <c r="G65" s="53"/>
      <c r="H65" s="41"/>
      <c r="I65" s="41"/>
      <c r="J65" s="41"/>
      <c r="K65" s="41"/>
      <c r="L65" s="41"/>
      <c r="M65" s="41"/>
      <c r="N65" s="41"/>
      <c r="O65" s="41"/>
      <c r="P65" s="42"/>
      <c r="Q65" s="42"/>
      <c r="R65" s="43">
        <v>0.45546288688320202</v>
      </c>
      <c r="S65" s="44" t="s">
        <v>10</v>
      </c>
      <c r="T65" s="42"/>
      <c r="U65" s="44">
        <v>0</v>
      </c>
      <c r="V65" s="42"/>
      <c r="W65" s="45">
        <f t="shared" si="0"/>
        <v>0</v>
      </c>
      <c r="Y65"/>
      <c r="Z65"/>
      <c r="AA65" s="313"/>
      <c r="AB65" s="313"/>
      <c r="AC65" s="313"/>
      <c r="AD65" s="313"/>
    </row>
    <row r="66" spans="2:30" ht="26.25" customHeight="1" x14ac:dyDescent="0.2">
      <c r="B66" s="189" t="s">
        <v>73</v>
      </c>
      <c r="C66" s="190"/>
      <c r="D66" s="190"/>
      <c r="E66" s="54" t="s">
        <v>2487</v>
      </c>
      <c r="F66" s="54"/>
      <c r="G66" s="54"/>
      <c r="H66" s="47"/>
      <c r="I66" s="47"/>
      <c r="J66" s="47"/>
      <c r="K66" s="47"/>
      <c r="L66" s="47"/>
      <c r="M66" s="47"/>
      <c r="N66" s="47"/>
      <c r="O66" s="47"/>
      <c r="P66" s="48"/>
      <c r="Q66" s="48"/>
      <c r="R66" s="49">
        <v>0</v>
      </c>
      <c r="S66" s="49">
        <v>0</v>
      </c>
      <c r="T66" s="50" t="str">
        <f t="shared" ref="T66" si="39">+IF(ISERR(S66/R66*100),"N/A",ROUND(S66/R66*100,2))</f>
        <v>N/A</v>
      </c>
      <c r="U66" s="49">
        <v>0</v>
      </c>
      <c r="V66" s="50" t="str">
        <f t="shared" ref="V66" si="40">+IF(ISERR(U66/S66*100),"N/A",ROUND(U66/S66*100,2))</f>
        <v>N/A</v>
      </c>
      <c r="W66" s="51" t="str">
        <f t="shared" si="0"/>
        <v>N/A</v>
      </c>
      <c r="Y66"/>
      <c r="Z66"/>
      <c r="AA66" s="313"/>
      <c r="AB66" s="313"/>
      <c r="AC66" s="313"/>
      <c r="AD66" s="313"/>
    </row>
    <row r="67" spans="2:30" ht="23.25" customHeight="1" thickBot="1" x14ac:dyDescent="0.25">
      <c r="B67" s="187" t="s">
        <v>69</v>
      </c>
      <c r="C67" s="188"/>
      <c r="D67" s="188"/>
      <c r="E67" s="53" t="s">
        <v>2488</v>
      </c>
      <c r="F67" s="53"/>
      <c r="G67" s="53"/>
      <c r="H67" s="41"/>
      <c r="I67" s="41"/>
      <c r="J67" s="41"/>
      <c r="K67" s="41"/>
      <c r="L67" s="41"/>
      <c r="M67" s="41"/>
      <c r="N67" s="41"/>
      <c r="O67" s="41"/>
      <c r="P67" s="42"/>
      <c r="Q67" s="42"/>
      <c r="R67" s="43">
        <v>0.15896576226416601</v>
      </c>
      <c r="S67" s="44" t="s">
        <v>10</v>
      </c>
      <c r="T67" s="42"/>
      <c r="U67" s="44">
        <v>0</v>
      </c>
      <c r="V67" s="42"/>
      <c r="W67" s="45">
        <f t="shared" si="0"/>
        <v>0</v>
      </c>
      <c r="Y67"/>
      <c r="Z67"/>
      <c r="AA67" s="313"/>
      <c r="AB67" s="313"/>
      <c r="AC67" s="313"/>
      <c r="AD67" s="313"/>
    </row>
    <row r="68" spans="2:30" ht="26.25" customHeight="1" x14ac:dyDescent="0.2">
      <c r="B68" s="189" t="s">
        <v>73</v>
      </c>
      <c r="C68" s="190"/>
      <c r="D68" s="190"/>
      <c r="E68" s="54" t="s">
        <v>2488</v>
      </c>
      <c r="F68" s="54"/>
      <c r="G68" s="54"/>
      <c r="H68" s="47"/>
      <c r="I68" s="47"/>
      <c r="J68" s="47"/>
      <c r="K68" s="47"/>
      <c r="L68" s="47"/>
      <c r="M68" s="47"/>
      <c r="N68" s="47"/>
      <c r="O68" s="47"/>
      <c r="P68" s="48"/>
      <c r="Q68" s="48"/>
      <c r="R68" s="49">
        <v>0</v>
      </c>
      <c r="S68" s="49">
        <v>0</v>
      </c>
      <c r="T68" s="50" t="str">
        <f t="shared" ref="T68" si="41">+IF(ISERR(S68/R68*100),"N/A",ROUND(S68/R68*100,2))</f>
        <v>N/A</v>
      </c>
      <c r="U68" s="49">
        <v>0</v>
      </c>
      <c r="V68" s="50" t="str">
        <f t="shared" ref="V68" si="42">+IF(ISERR(U68/S68*100),"N/A",ROUND(U68/S68*100,2))</f>
        <v>N/A</v>
      </c>
      <c r="W68" s="51" t="str">
        <f t="shared" si="0"/>
        <v>N/A</v>
      </c>
      <c r="Y68"/>
      <c r="Z68"/>
      <c r="AA68" s="313"/>
      <c r="AB68" s="313"/>
      <c r="AC68" s="313"/>
      <c r="AD68" s="313"/>
    </row>
    <row r="69" spans="2:30" ht="23.25" customHeight="1" thickBot="1" x14ac:dyDescent="0.25">
      <c r="B69" s="187" t="s">
        <v>69</v>
      </c>
      <c r="C69" s="188"/>
      <c r="D69" s="188"/>
      <c r="E69" s="53" t="s">
        <v>2489</v>
      </c>
      <c r="F69" s="53"/>
      <c r="G69" s="53"/>
      <c r="H69" s="41"/>
      <c r="I69" s="41"/>
      <c r="J69" s="41"/>
      <c r="K69" s="41"/>
      <c r="L69" s="41"/>
      <c r="M69" s="41"/>
      <c r="N69" s="41"/>
      <c r="O69" s="41"/>
      <c r="P69" s="42"/>
      <c r="Q69" s="42"/>
      <c r="R69" s="43">
        <v>3.3936130030417996E-2</v>
      </c>
      <c r="S69" s="44" t="s">
        <v>10</v>
      </c>
      <c r="T69" s="42"/>
      <c r="U69" s="44">
        <v>0</v>
      </c>
      <c r="V69" s="42"/>
      <c r="W69" s="45">
        <f t="shared" si="0"/>
        <v>0</v>
      </c>
      <c r="Y69"/>
      <c r="Z69"/>
      <c r="AA69" s="313"/>
      <c r="AB69" s="313"/>
      <c r="AC69" s="313"/>
      <c r="AD69" s="313"/>
    </row>
    <row r="70" spans="2:30" ht="26.25" customHeight="1" x14ac:dyDescent="0.2">
      <c r="B70" s="189" t="s">
        <v>73</v>
      </c>
      <c r="C70" s="190"/>
      <c r="D70" s="190"/>
      <c r="E70" s="54" t="s">
        <v>2489</v>
      </c>
      <c r="F70" s="54"/>
      <c r="G70" s="54"/>
      <c r="H70" s="47"/>
      <c r="I70" s="47"/>
      <c r="J70" s="47"/>
      <c r="K70" s="47"/>
      <c r="L70" s="47"/>
      <c r="M70" s="47"/>
      <c r="N70" s="47"/>
      <c r="O70" s="47"/>
      <c r="P70" s="48"/>
      <c r="Q70" s="48"/>
      <c r="R70" s="49">
        <v>0</v>
      </c>
      <c r="S70" s="49">
        <v>0</v>
      </c>
      <c r="T70" s="50" t="str">
        <f t="shared" ref="T70" si="43">+IF(ISERR(S70/R70*100),"N/A",ROUND(S70/R70*100,2))</f>
        <v>N/A</v>
      </c>
      <c r="U70" s="49">
        <v>0</v>
      </c>
      <c r="V70" s="50" t="str">
        <f t="shared" ref="V70" si="44">+IF(ISERR(U70/S70*100),"N/A",ROUND(U70/S70*100,2))</f>
        <v>N/A</v>
      </c>
      <c r="W70" s="51" t="str">
        <f t="shared" si="0"/>
        <v>N/A</v>
      </c>
      <c r="Y70"/>
      <c r="Z70"/>
      <c r="AA70" s="313"/>
      <c r="AB70" s="313"/>
      <c r="AC70" s="313"/>
      <c r="AD70" s="313"/>
    </row>
    <row r="71" spans="2:30" ht="23.25" customHeight="1" thickBot="1" x14ac:dyDescent="0.25">
      <c r="B71" s="187" t="s">
        <v>69</v>
      </c>
      <c r="C71" s="188"/>
      <c r="D71" s="188"/>
      <c r="E71" s="53" t="s">
        <v>2473</v>
      </c>
      <c r="F71" s="53"/>
      <c r="G71" s="53"/>
      <c r="H71" s="41"/>
      <c r="I71" s="41"/>
      <c r="J71" s="41"/>
      <c r="K71" s="41"/>
      <c r="L71" s="41"/>
      <c r="M71" s="41"/>
      <c r="N71" s="41"/>
      <c r="O71" s="41"/>
      <c r="P71" s="42"/>
      <c r="Q71" s="42"/>
      <c r="R71" s="43">
        <v>0.19111582075029399</v>
      </c>
      <c r="S71" s="44" t="s">
        <v>10</v>
      </c>
      <c r="T71" s="42"/>
      <c r="U71" s="44">
        <v>0</v>
      </c>
      <c r="V71" s="42"/>
      <c r="W71" s="45">
        <f t="shared" si="0"/>
        <v>0</v>
      </c>
      <c r="Y71"/>
      <c r="Z71"/>
      <c r="AA71" s="313"/>
      <c r="AB71" s="313"/>
      <c r="AC71" s="313"/>
      <c r="AD71" s="313"/>
    </row>
    <row r="72" spans="2:30" ht="26.25" customHeight="1" x14ac:dyDescent="0.2">
      <c r="B72" s="189" t="s">
        <v>73</v>
      </c>
      <c r="C72" s="190"/>
      <c r="D72" s="190"/>
      <c r="E72" s="54" t="s">
        <v>2473</v>
      </c>
      <c r="F72" s="54"/>
      <c r="G72" s="54"/>
      <c r="H72" s="47"/>
      <c r="I72" s="47"/>
      <c r="J72" s="47"/>
      <c r="K72" s="47"/>
      <c r="L72" s="47"/>
      <c r="M72" s="47"/>
      <c r="N72" s="47"/>
      <c r="O72" s="47"/>
      <c r="P72" s="48"/>
      <c r="Q72" s="48"/>
      <c r="R72" s="49">
        <v>0</v>
      </c>
      <c r="S72" s="49">
        <v>0</v>
      </c>
      <c r="T72" s="50" t="str">
        <f t="shared" ref="T72" si="45">+IF(ISERR(S72/R72*100),"N/A",ROUND(S72/R72*100,2))</f>
        <v>N/A</v>
      </c>
      <c r="U72" s="49">
        <v>0</v>
      </c>
      <c r="V72" s="50" t="str">
        <f t="shared" ref="V72" si="46">+IF(ISERR(U72/S72*100),"N/A",ROUND(U72/S72*100,2))</f>
        <v>N/A</v>
      </c>
      <c r="W72" s="51" t="str">
        <f t="shared" si="0"/>
        <v>N/A</v>
      </c>
      <c r="Y72"/>
      <c r="Z72"/>
      <c r="AA72" s="313"/>
      <c r="AB72" s="313"/>
      <c r="AC72" s="313"/>
      <c r="AD72" s="313"/>
    </row>
    <row r="73" spans="2:30" ht="23.25" customHeight="1" thickBot="1" x14ac:dyDescent="0.25">
      <c r="B73" s="187" t="s">
        <v>69</v>
      </c>
      <c r="C73" s="188"/>
      <c r="D73" s="188"/>
      <c r="E73" s="53" t="s">
        <v>2474</v>
      </c>
      <c r="F73" s="53"/>
      <c r="G73" s="53"/>
      <c r="H73" s="41"/>
      <c r="I73" s="41"/>
      <c r="J73" s="41"/>
      <c r="K73" s="41"/>
      <c r="L73" s="41"/>
      <c r="M73" s="41"/>
      <c r="N73" s="41"/>
      <c r="O73" s="41"/>
      <c r="P73" s="42"/>
      <c r="Q73" s="42"/>
      <c r="R73" s="43">
        <v>0.42688535683010798</v>
      </c>
      <c r="S73" s="44" t="s">
        <v>10</v>
      </c>
      <c r="T73" s="42"/>
      <c r="U73" s="44">
        <v>0</v>
      </c>
      <c r="V73" s="42"/>
      <c r="W73" s="45">
        <f t="shared" si="0"/>
        <v>0</v>
      </c>
      <c r="Y73"/>
      <c r="Z73"/>
      <c r="AA73" s="313"/>
      <c r="AB73" s="313"/>
      <c r="AC73" s="313"/>
      <c r="AD73" s="313"/>
    </row>
    <row r="74" spans="2:30" ht="26.25" customHeight="1" x14ac:dyDescent="0.2">
      <c r="B74" s="189" t="s">
        <v>73</v>
      </c>
      <c r="C74" s="190"/>
      <c r="D74" s="190"/>
      <c r="E74" s="54" t="s">
        <v>2474</v>
      </c>
      <c r="F74" s="54"/>
      <c r="G74" s="54"/>
      <c r="H74" s="47"/>
      <c r="I74" s="47"/>
      <c r="J74" s="47"/>
      <c r="K74" s="47"/>
      <c r="L74" s="47"/>
      <c r="M74" s="47"/>
      <c r="N74" s="47"/>
      <c r="O74" s="47"/>
      <c r="P74" s="48"/>
      <c r="Q74" s="48"/>
      <c r="R74" s="49">
        <v>0</v>
      </c>
      <c r="S74" s="49">
        <v>0</v>
      </c>
      <c r="T74" s="50" t="str">
        <f t="shared" ref="T74" si="47">+IF(ISERR(S74/R74*100),"N/A",ROUND(S74/R74*100,2))</f>
        <v>N/A</v>
      </c>
      <c r="U74" s="49">
        <v>0</v>
      </c>
      <c r="V74" s="50" t="str">
        <f t="shared" ref="V74" si="48">+IF(ISERR(U74/S74*100),"N/A",ROUND(U74/S74*100,2))</f>
        <v>N/A</v>
      </c>
      <c r="W74" s="51" t="str">
        <f t="shared" si="0"/>
        <v>N/A</v>
      </c>
      <c r="Y74"/>
      <c r="Z74"/>
      <c r="AA74" s="313"/>
      <c r="AB74" s="313"/>
      <c r="AC74" s="313"/>
      <c r="AD74" s="313"/>
    </row>
    <row r="75" spans="2:30" ht="23.25" customHeight="1" thickBot="1" x14ac:dyDescent="0.25">
      <c r="B75" s="187" t="s">
        <v>69</v>
      </c>
      <c r="C75" s="188"/>
      <c r="D75" s="188"/>
      <c r="E75" s="53" t="s">
        <v>2475</v>
      </c>
      <c r="F75" s="53"/>
      <c r="G75" s="53"/>
      <c r="H75" s="41"/>
      <c r="I75" s="41"/>
      <c r="J75" s="41"/>
      <c r="K75" s="41"/>
      <c r="L75" s="41"/>
      <c r="M75" s="41"/>
      <c r="N75" s="41"/>
      <c r="O75" s="41"/>
      <c r="P75" s="42"/>
      <c r="Q75" s="42"/>
      <c r="R75" s="43">
        <v>0.21433552151497201</v>
      </c>
      <c r="S75" s="44" t="s">
        <v>10</v>
      </c>
      <c r="T75" s="42"/>
      <c r="U75" s="44">
        <v>0</v>
      </c>
      <c r="V75" s="42"/>
      <c r="W75" s="45">
        <f t="shared" si="0"/>
        <v>0</v>
      </c>
      <c r="Y75"/>
      <c r="Z75"/>
      <c r="AA75" s="313"/>
      <c r="AB75" s="313"/>
      <c r="AC75" s="313"/>
      <c r="AD75" s="313"/>
    </row>
    <row r="76" spans="2:30" ht="26.25" customHeight="1" x14ac:dyDescent="0.2">
      <c r="B76" s="189" t="s">
        <v>73</v>
      </c>
      <c r="C76" s="190"/>
      <c r="D76" s="190"/>
      <c r="E76" s="54" t="s">
        <v>2475</v>
      </c>
      <c r="F76" s="54"/>
      <c r="G76" s="54"/>
      <c r="H76" s="47"/>
      <c r="I76" s="47"/>
      <c r="J76" s="47"/>
      <c r="K76" s="47"/>
      <c r="L76" s="47"/>
      <c r="M76" s="47"/>
      <c r="N76" s="47"/>
      <c r="O76" s="47"/>
      <c r="P76" s="48"/>
      <c r="Q76" s="48"/>
      <c r="R76" s="49">
        <v>0</v>
      </c>
      <c r="S76" s="49">
        <v>0</v>
      </c>
      <c r="T76" s="50" t="str">
        <f t="shared" ref="T76" si="49">+IF(ISERR(S76/R76*100),"N/A",ROUND(S76/R76*100,2))</f>
        <v>N/A</v>
      </c>
      <c r="U76" s="49">
        <v>0</v>
      </c>
      <c r="V76" s="50" t="str">
        <f t="shared" ref="V76" si="50">+IF(ISERR(U76/S76*100),"N/A",ROUND(U76/S76*100,2))</f>
        <v>N/A</v>
      </c>
      <c r="W76" s="51" t="str">
        <f t="shared" si="0"/>
        <v>N/A</v>
      </c>
      <c r="Y76"/>
      <c r="Z76"/>
      <c r="AA76" s="313"/>
      <c r="AB76" s="313"/>
      <c r="AC76" s="313"/>
      <c r="AD76" s="313"/>
    </row>
    <row r="77" spans="2:30" ht="23.25" customHeight="1" thickBot="1" x14ac:dyDescent="0.25">
      <c r="B77" s="187" t="s">
        <v>69</v>
      </c>
      <c r="C77" s="188"/>
      <c r="D77" s="188"/>
      <c r="E77" s="53" t="s">
        <v>2490</v>
      </c>
      <c r="F77" s="53"/>
      <c r="G77" s="53"/>
      <c r="H77" s="41"/>
      <c r="I77" s="41"/>
      <c r="J77" s="41"/>
      <c r="K77" s="41"/>
      <c r="L77" s="41"/>
      <c r="M77" s="41"/>
      <c r="N77" s="41"/>
      <c r="O77" s="41"/>
      <c r="P77" s="42"/>
      <c r="Q77" s="42"/>
      <c r="R77" s="43">
        <v>0.24827165154538999</v>
      </c>
      <c r="S77" s="44" t="s">
        <v>10</v>
      </c>
      <c r="T77" s="42"/>
      <c r="U77" s="44">
        <v>0</v>
      </c>
      <c r="V77" s="42"/>
      <c r="W77" s="45">
        <f t="shared" si="0"/>
        <v>0</v>
      </c>
      <c r="Y77"/>
      <c r="Z77"/>
      <c r="AA77" s="313"/>
      <c r="AB77" s="313"/>
      <c r="AC77" s="313"/>
      <c r="AD77" s="313"/>
    </row>
    <row r="78" spans="2:30" ht="26.25" customHeight="1" x14ac:dyDescent="0.2">
      <c r="B78" s="189" t="s">
        <v>73</v>
      </c>
      <c r="C78" s="190"/>
      <c r="D78" s="190"/>
      <c r="E78" s="54" t="s">
        <v>2490</v>
      </c>
      <c r="F78" s="54"/>
      <c r="G78" s="54"/>
      <c r="H78" s="47"/>
      <c r="I78" s="47"/>
      <c r="J78" s="47"/>
      <c r="K78" s="47"/>
      <c r="L78" s="47"/>
      <c r="M78" s="47"/>
      <c r="N78" s="47"/>
      <c r="O78" s="47"/>
      <c r="P78" s="48"/>
      <c r="Q78" s="48"/>
      <c r="R78" s="49">
        <v>0</v>
      </c>
      <c r="S78" s="49">
        <v>0</v>
      </c>
      <c r="T78" s="50" t="str">
        <f t="shared" ref="T78" si="51">+IF(ISERR(S78/R78*100),"N/A",ROUND(S78/R78*100,2))</f>
        <v>N/A</v>
      </c>
      <c r="U78" s="49">
        <v>0</v>
      </c>
      <c r="V78" s="50" t="str">
        <f t="shared" ref="V78" si="52">+IF(ISERR(U78/S78*100),"N/A",ROUND(U78/S78*100,2))</f>
        <v>N/A</v>
      </c>
      <c r="W78" s="51" t="str">
        <f t="shared" si="0"/>
        <v>N/A</v>
      </c>
      <c r="Y78"/>
      <c r="Z78"/>
      <c r="AA78" s="313"/>
      <c r="AB78" s="313"/>
      <c r="AC78" s="313"/>
      <c r="AD78" s="313"/>
    </row>
    <row r="79" spans="2:30" ht="23.25" customHeight="1" thickBot="1" x14ac:dyDescent="0.25">
      <c r="B79" s="187" t="s">
        <v>69</v>
      </c>
      <c r="C79" s="188"/>
      <c r="D79" s="188"/>
      <c r="E79" s="53" t="s">
        <v>2476</v>
      </c>
      <c r="F79" s="53"/>
      <c r="G79" s="53"/>
      <c r="H79" s="41"/>
      <c r="I79" s="41"/>
      <c r="J79" s="41"/>
      <c r="K79" s="41"/>
      <c r="L79" s="41"/>
      <c r="M79" s="41"/>
      <c r="N79" s="41"/>
      <c r="O79" s="41"/>
      <c r="P79" s="42"/>
      <c r="Q79" s="42"/>
      <c r="R79" s="43">
        <v>5.179800150668E-2</v>
      </c>
      <c r="S79" s="44" t="s">
        <v>10</v>
      </c>
      <c r="T79" s="42"/>
      <c r="U79" s="44">
        <v>0</v>
      </c>
      <c r="V79" s="42"/>
      <c r="W79" s="45">
        <f t="shared" si="0"/>
        <v>0</v>
      </c>
      <c r="Y79"/>
      <c r="Z79"/>
      <c r="AA79" s="313"/>
      <c r="AB79" s="313"/>
      <c r="AC79" s="313"/>
      <c r="AD79" s="313"/>
    </row>
    <row r="80" spans="2:30" ht="26.25" customHeight="1" x14ac:dyDescent="0.2">
      <c r="B80" s="189" t="s">
        <v>73</v>
      </c>
      <c r="C80" s="190"/>
      <c r="D80" s="190"/>
      <c r="E80" s="54" t="s">
        <v>2476</v>
      </c>
      <c r="F80" s="54"/>
      <c r="G80" s="54"/>
      <c r="H80" s="47"/>
      <c r="I80" s="47"/>
      <c r="J80" s="47"/>
      <c r="K80" s="47"/>
      <c r="L80" s="47"/>
      <c r="M80" s="47"/>
      <c r="N80" s="47"/>
      <c r="O80" s="47"/>
      <c r="P80" s="48"/>
      <c r="Q80" s="48"/>
      <c r="R80" s="49">
        <v>0</v>
      </c>
      <c r="S80" s="49">
        <v>0</v>
      </c>
      <c r="T80" s="50" t="str">
        <f t="shared" ref="T80" si="53">+IF(ISERR(S80/R80*100),"N/A",ROUND(S80/R80*100,2))</f>
        <v>N/A</v>
      </c>
      <c r="U80" s="49">
        <v>0</v>
      </c>
      <c r="V80" s="50" t="str">
        <f t="shared" ref="V80" si="54">+IF(ISERR(U80/S80*100),"N/A",ROUND(U80/S80*100,2))</f>
        <v>N/A</v>
      </c>
      <c r="W80" s="51" t="str">
        <f t="shared" si="0"/>
        <v>N/A</v>
      </c>
      <c r="Y80"/>
      <c r="Z80"/>
      <c r="AA80" s="313"/>
      <c r="AB80" s="313"/>
      <c r="AC80" s="313"/>
      <c r="AD80" s="313"/>
    </row>
    <row r="81" spans="2:30" ht="23.25" customHeight="1" thickBot="1" x14ac:dyDescent="0.25">
      <c r="B81" s="187" t="s">
        <v>69</v>
      </c>
      <c r="C81" s="188"/>
      <c r="D81" s="188"/>
      <c r="E81" s="53" t="s">
        <v>2491</v>
      </c>
      <c r="F81" s="53"/>
      <c r="G81" s="53"/>
      <c r="H81" s="41"/>
      <c r="I81" s="41"/>
      <c r="J81" s="41"/>
      <c r="K81" s="41"/>
      <c r="L81" s="41"/>
      <c r="M81" s="41"/>
      <c r="N81" s="41"/>
      <c r="O81" s="41"/>
      <c r="P81" s="42"/>
      <c r="Q81" s="42"/>
      <c r="R81" s="43">
        <v>0.11252597539035601</v>
      </c>
      <c r="S81" s="44" t="s">
        <v>10</v>
      </c>
      <c r="T81" s="42"/>
      <c r="U81" s="44">
        <v>0</v>
      </c>
      <c r="V81" s="42"/>
      <c r="W81" s="45">
        <f t="shared" si="0"/>
        <v>0</v>
      </c>
      <c r="Y81"/>
      <c r="Z81"/>
      <c r="AA81" s="313"/>
      <c r="AB81" s="313"/>
      <c r="AC81" s="313"/>
      <c r="AD81" s="313"/>
    </row>
    <row r="82" spans="2:30" ht="26.25" customHeight="1" x14ac:dyDescent="0.2">
      <c r="B82" s="189" t="s">
        <v>73</v>
      </c>
      <c r="C82" s="190"/>
      <c r="D82" s="190"/>
      <c r="E82" s="54" t="s">
        <v>2491</v>
      </c>
      <c r="F82" s="54"/>
      <c r="G82" s="54"/>
      <c r="H82" s="47"/>
      <c r="I82" s="47"/>
      <c r="J82" s="47"/>
      <c r="K82" s="47"/>
      <c r="L82" s="47"/>
      <c r="M82" s="47"/>
      <c r="N82" s="47"/>
      <c r="O82" s="47"/>
      <c r="P82" s="48"/>
      <c r="Q82" s="48"/>
      <c r="R82" s="49">
        <v>0</v>
      </c>
      <c r="S82" s="49">
        <v>0</v>
      </c>
      <c r="T82" s="50" t="str">
        <f t="shared" ref="T82" si="55">+IF(ISERR(S82/R82*100),"N/A",ROUND(S82/R82*100,2))</f>
        <v>N/A</v>
      </c>
      <c r="U82" s="49">
        <v>0</v>
      </c>
      <c r="V82" s="50" t="str">
        <f t="shared" ref="V82" si="56">+IF(ISERR(U82/S82*100),"N/A",ROUND(U82/S82*100,2))</f>
        <v>N/A</v>
      </c>
      <c r="W82" s="51" t="str">
        <f t="shared" si="0"/>
        <v>N/A</v>
      </c>
      <c r="Y82"/>
      <c r="Z82"/>
      <c r="AA82" s="313"/>
      <c r="AB82" s="313"/>
      <c r="AC82" s="313"/>
      <c r="AD82" s="313"/>
    </row>
    <row r="83" spans="2:30" ht="23.25" customHeight="1" thickBot="1" x14ac:dyDescent="0.25">
      <c r="B83" s="187" t="s">
        <v>69</v>
      </c>
      <c r="C83" s="188"/>
      <c r="D83" s="188"/>
      <c r="E83" s="53" t="s">
        <v>2492</v>
      </c>
      <c r="F83" s="53"/>
      <c r="G83" s="53"/>
      <c r="H83" s="41"/>
      <c r="I83" s="41"/>
      <c r="J83" s="41"/>
      <c r="K83" s="41"/>
      <c r="L83" s="41"/>
      <c r="M83" s="41"/>
      <c r="N83" s="41"/>
      <c r="O83" s="41"/>
      <c r="P83" s="42"/>
      <c r="Q83" s="42"/>
      <c r="R83" s="43">
        <v>0.58227781997233197</v>
      </c>
      <c r="S83" s="44" t="s">
        <v>10</v>
      </c>
      <c r="T83" s="42"/>
      <c r="U83" s="44">
        <v>0</v>
      </c>
      <c r="V83" s="42"/>
      <c r="W83" s="45">
        <f t="shared" si="0"/>
        <v>0</v>
      </c>
      <c r="Y83"/>
      <c r="Z83"/>
      <c r="AA83" s="313"/>
      <c r="AB83" s="313"/>
      <c r="AC83" s="313"/>
      <c r="AD83" s="313"/>
    </row>
    <row r="84" spans="2:30" ht="26.25" customHeight="1" x14ac:dyDescent="0.2">
      <c r="B84" s="189" t="s">
        <v>73</v>
      </c>
      <c r="C84" s="190"/>
      <c r="D84" s="190"/>
      <c r="E84" s="54" t="s">
        <v>2492</v>
      </c>
      <c r="F84" s="54"/>
      <c r="G84" s="54"/>
      <c r="H84" s="47"/>
      <c r="I84" s="47"/>
      <c r="J84" s="47"/>
      <c r="K84" s="47"/>
      <c r="L84" s="47"/>
      <c r="M84" s="47"/>
      <c r="N84" s="47"/>
      <c r="O84" s="47"/>
      <c r="P84" s="48"/>
      <c r="Q84" s="48"/>
      <c r="R84" s="49">
        <v>0</v>
      </c>
      <c r="S84" s="49">
        <v>0</v>
      </c>
      <c r="T84" s="50" t="str">
        <f t="shared" ref="T84" si="57">+IF(ISERR(S84/R84*100),"N/A",ROUND(S84/R84*100,2))</f>
        <v>N/A</v>
      </c>
      <c r="U84" s="49">
        <v>0</v>
      </c>
      <c r="V84" s="50" t="str">
        <f t="shared" ref="V84" si="58">+IF(ISERR(U84/S84*100),"N/A",ROUND(U84/S84*100,2))</f>
        <v>N/A</v>
      </c>
      <c r="W84" s="51" t="str">
        <f t="shared" si="0"/>
        <v>N/A</v>
      </c>
      <c r="Y84"/>
      <c r="Z84"/>
      <c r="AA84" s="313"/>
      <c r="AB84" s="313"/>
      <c r="AC84" s="313"/>
      <c r="AD84" s="313"/>
    </row>
    <row r="85" spans="2:30" ht="23.25" customHeight="1" thickBot="1" x14ac:dyDescent="0.25">
      <c r="B85" s="187" t="s">
        <v>69</v>
      </c>
      <c r="C85" s="188"/>
      <c r="D85" s="188"/>
      <c r="E85" s="53" t="s">
        <v>2493</v>
      </c>
      <c r="F85" s="53"/>
      <c r="G85" s="53"/>
      <c r="H85" s="41"/>
      <c r="I85" s="41"/>
      <c r="J85" s="41"/>
      <c r="K85" s="41"/>
      <c r="L85" s="41"/>
      <c r="M85" s="41"/>
      <c r="N85" s="41"/>
      <c r="O85" s="41"/>
      <c r="P85" s="42"/>
      <c r="Q85" s="42"/>
      <c r="R85" s="43">
        <v>0.13753213304377801</v>
      </c>
      <c r="S85" s="44" t="s">
        <v>10</v>
      </c>
      <c r="T85" s="42"/>
      <c r="U85" s="44">
        <v>0</v>
      </c>
      <c r="V85" s="42"/>
      <c r="W85" s="45">
        <f t="shared" si="0"/>
        <v>0</v>
      </c>
      <c r="Y85"/>
      <c r="Z85"/>
      <c r="AA85" s="313"/>
      <c r="AB85" s="313"/>
      <c r="AC85" s="313"/>
      <c r="AD85" s="313"/>
    </row>
    <row r="86" spans="2:30" ht="26.25" customHeight="1" x14ac:dyDescent="0.2">
      <c r="B86" s="189" t="s">
        <v>73</v>
      </c>
      <c r="C86" s="190"/>
      <c r="D86" s="190"/>
      <c r="E86" s="54" t="s">
        <v>2493</v>
      </c>
      <c r="F86" s="54"/>
      <c r="G86" s="54"/>
      <c r="H86" s="47"/>
      <c r="I86" s="47"/>
      <c r="J86" s="47"/>
      <c r="K86" s="47"/>
      <c r="L86" s="47"/>
      <c r="M86" s="47"/>
      <c r="N86" s="47"/>
      <c r="O86" s="47"/>
      <c r="P86" s="48"/>
      <c r="Q86" s="48"/>
      <c r="R86" s="49">
        <v>0</v>
      </c>
      <c r="S86" s="49">
        <v>0</v>
      </c>
      <c r="T86" s="50" t="str">
        <f t="shared" ref="T86" si="59">+IF(ISERR(S86/R86*100),"N/A",ROUND(S86/R86*100,2))</f>
        <v>N/A</v>
      </c>
      <c r="U86" s="49">
        <v>0</v>
      </c>
      <c r="V86" s="50" t="str">
        <f t="shared" ref="V86" si="60">+IF(ISERR(U86/S86*100),"N/A",ROUND(U86/S86*100,2))</f>
        <v>N/A</v>
      </c>
      <c r="W86" s="51" t="str">
        <f t="shared" si="0"/>
        <v>N/A</v>
      </c>
      <c r="Y86"/>
      <c r="Z86"/>
      <c r="AA86" s="313"/>
      <c r="AB86" s="313"/>
      <c r="AC86" s="313"/>
      <c r="AD86" s="313"/>
    </row>
    <row r="87" spans="2:30" ht="23.25" customHeight="1" thickBot="1" x14ac:dyDescent="0.25">
      <c r="B87" s="187" t="s">
        <v>69</v>
      </c>
      <c r="C87" s="188"/>
      <c r="D87" s="188"/>
      <c r="E87" s="53" t="s">
        <v>2494</v>
      </c>
      <c r="F87" s="53"/>
      <c r="G87" s="53"/>
      <c r="H87" s="41"/>
      <c r="I87" s="41"/>
      <c r="J87" s="41"/>
      <c r="K87" s="41"/>
      <c r="L87" s="41"/>
      <c r="M87" s="41"/>
      <c r="N87" s="41"/>
      <c r="O87" s="41"/>
      <c r="P87" s="42"/>
      <c r="Q87" s="42"/>
      <c r="R87" s="43">
        <v>0.10359523232445199</v>
      </c>
      <c r="S87" s="44" t="s">
        <v>10</v>
      </c>
      <c r="T87" s="42"/>
      <c r="U87" s="44">
        <v>0</v>
      </c>
      <c r="V87" s="42"/>
      <c r="W87" s="45">
        <f t="shared" si="0"/>
        <v>0</v>
      </c>
      <c r="Y87"/>
      <c r="Z87"/>
      <c r="AA87" s="313"/>
      <c r="AB87" s="313"/>
      <c r="AC87" s="313"/>
      <c r="AD87" s="313"/>
    </row>
    <row r="88" spans="2:30" ht="26.25" customHeight="1" x14ac:dyDescent="0.2">
      <c r="B88" s="189" t="s">
        <v>73</v>
      </c>
      <c r="C88" s="190"/>
      <c r="D88" s="190"/>
      <c r="E88" s="54" t="s">
        <v>2494</v>
      </c>
      <c r="F88" s="54"/>
      <c r="G88" s="54"/>
      <c r="H88" s="47"/>
      <c r="I88" s="47"/>
      <c r="J88" s="47"/>
      <c r="K88" s="47"/>
      <c r="L88" s="47"/>
      <c r="M88" s="47"/>
      <c r="N88" s="47"/>
      <c r="O88" s="47"/>
      <c r="P88" s="48"/>
      <c r="Q88" s="48"/>
      <c r="R88" s="49">
        <v>0</v>
      </c>
      <c r="S88" s="49">
        <v>0</v>
      </c>
      <c r="T88" s="50" t="str">
        <f t="shared" ref="T88" si="61">+IF(ISERR(S88/R88*100),"N/A",ROUND(S88/R88*100,2))</f>
        <v>N/A</v>
      </c>
      <c r="U88" s="49">
        <v>0</v>
      </c>
      <c r="V88" s="50" t="str">
        <f t="shared" ref="V88" si="62">+IF(ISERR(U88/S88*100),"N/A",ROUND(U88/S88*100,2))</f>
        <v>N/A</v>
      </c>
      <c r="W88" s="51" t="str">
        <f t="shared" si="0"/>
        <v>N/A</v>
      </c>
      <c r="Y88"/>
      <c r="Z88"/>
      <c r="AA88" s="313"/>
      <c r="AB88" s="313"/>
      <c r="AC88" s="313"/>
      <c r="AD88" s="313"/>
    </row>
    <row r="89" spans="2:30" ht="23.25" customHeight="1" thickBot="1" x14ac:dyDescent="0.25">
      <c r="B89" s="187" t="s">
        <v>69</v>
      </c>
      <c r="C89" s="188"/>
      <c r="D89" s="188"/>
      <c r="E89" s="53" t="s">
        <v>315</v>
      </c>
      <c r="F89" s="53"/>
      <c r="G89" s="53"/>
      <c r="H89" s="41"/>
      <c r="I89" s="41"/>
      <c r="J89" s="41"/>
      <c r="K89" s="41"/>
      <c r="L89" s="41"/>
      <c r="M89" s="41"/>
      <c r="N89" s="41"/>
      <c r="O89" s="41"/>
      <c r="P89" s="42"/>
      <c r="Q89" s="42"/>
      <c r="R89" s="43">
        <v>37951.268206109904</v>
      </c>
      <c r="S89" s="44" t="s">
        <v>10</v>
      </c>
      <c r="T89" s="42"/>
      <c r="U89" s="44">
        <v>35357.355806020103</v>
      </c>
      <c r="V89" s="42"/>
      <c r="W89" s="45">
        <f t="shared" si="0"/>
        <v>93.17</v>
      </c>
      <c r="Y89"/>
      <c r="Z89"/>
      <c r="AA89" s="313"/>
      <c r="AB89" s="313"/>
      <c r="AC89" s="313"/>
      <c r="AD89" s="313"/>
    </row>
    <row r="90" spans="2:30" ht="26.25" customHeight="1" thickBot="1" x14ac:dyDescent="0.25">
      <c r="B90" s="189" t="s">
        <v>73</v>
      </c>
      <c r="C90" s="190"/>
      <c r="D90" s="190"/>
      <c r="E90" s="54" t="s">
        <v>315</v>
      </c>
      <c r="F90" s="54"/>
      <c r="G90" s="54"/>
      <c r="H90" s="47"/>
      <c r="I90" s="47"/>
      <c r="J90" s="47"/>
      <c r="K90" s="47"/>
      <c r="L90" s="47"/>
      <c r="M90" s="47"/>
      <c r="N90" s="47"/>
      <c r="O90" s="47"/>
      <c r="P90" s="48"/>
      <c r="Q90" s="48"/>
      <c r="R90" s="49">
        <v>41431.13124508068</v>
      </c>
      <c r="S90" s="49">
        <v>36909.21155015078</v>
      </c>
      <c r="T90" s="50">
        <f t="shared" ref="T90" si="63">+IF(ISERR(S90/R90*100),"N/A",ROUND(S90/R90*100,2))</f>
        <v>89.09</v>
      </c>
      <c r="U90" s="49">
        <v>35357.355806020103</v>
      </c>
      <c r="V90" s="50">
        <f t="shared" ref="V90" si="64">+IF(ISERR(U90/S90*100),"N/A",ROUND(U90/S90*100,2))</f>
        <v>95.8</v>
      </c>
      <c r="W90" s="51">
        <f t="shared" si="0"/>
        <v>85.34</v>
      </c>
    </row>
    <row r="91" spans="2:30" ht="22.5" customHeight="1" thickTop="1" thickBot="1" x14ac:dyDescent="0.25">
      <c r="B91" s="9" t="s">
        <v>76</v>
      </c>
      <c r="C91" s="10"/>
      <c r="D91" s="10"/>
      <c r="E91" s="10"/>
      <c r="F91" s="10"/>
      <c r="G91" s="10"/>
      <c r="H91" s="11"/>
      <c r="I91" s="11"/>
      <c r="J91" s="11"/>
      <c r="K91" s="11"/>
      <c r="L91" s="11"/>
      <c r="M91" s="11"/>
      <c r="N91" s="11"/>
      <c r="O91" s="11"/>
      <c r="P91" s="11"/>
      <c r="Q91" s="11"/>
      <c r="R91" s="11"/>
      <c r="S91" s="11"/>
      <c r="T91" s="11"/>
      <c r="U91" s="11"/>
      <c r="V91" s="11"/>
      <c r="W91" s="12"/>
    </row>
    <row r="92" spans="2:30" ht="37.5" customHeight="1" thickTop="1" x14ac:dyDescent="0.2">
      <c r="B92" s="172" t="s">
        <v>2178</v>
      </c>
      <c r="C92" s="173"/>
      <c r="D92" s="173"/>
      <c r="E92" s="173"/>
      <c r="F92" s="173"/>
      <c r="G92" s="173"/>
      <c r="H92" s="173"/>
      <c r="I92" s="173"/>
      <c r="J92" s="173"/>
      <c r="K92" s="173"/>
      <c r="L92" s="173"/>
      <c r="M92" s="173"/>
      <c r="N92" s="173"/>
      <c r="O92" s="173"/>
      <c r="P92" s="173"/>
      <c r="Q92" s="173"/>
      <c r="R92" s="173"/>
      <c r="S92" s="173"/>
      <c r="T92" s="173"/>
      <c r="U92" s="173"/>
      <c r="V92" s="173"/>
      <c r="W92" s="174"/>
    </row>
    <row r="93" spans="2:30" ht="42" customHeight="1" thickBot="1" x14ac:dyDescent="0.25">
      <c r="B93" s="175"/>
      <c r="C93" s="176"/>
      <c r="D93" s="176"/>
      <c r="E93" s="176"/>
      <c r="F93" s="176"/>
      <c r="G93" s="176"/>
      <c r="H93" s="176"/>
      <c r="I93" s="176"/>
      <c r="J93" s="176"/>
      <c r="K93" s="176"/>
      <c r="L93" s="176"/>
      <c r="M93" s="176"/>
      <c r="N93" s="176"/>
      <c r="O93" s="176"/>
      <c r="P93" s="176"/>
      <c r="Q93" s="176"/>
      <c r="R93" s="176"/>
      <c r="S93" s="176"/>
      <c r="T93" s="176"/>
      <c r="U93" s="176"/>
      <c r="V93" s="176"/>
      <c r="W93" s="177"/>
    </row>
    <row r="94" spans="2:30" ht="37.5" customHeight="1" thickTop="1" x14ac:dyDescent="0.2">
      <c r="B94" s="172" t="s">
        <v>2179</v>
      </c>
      <c r="C94" s="173"/>
      <c r="D94" s="173"/>
      <c r="E94" s="173"/>
      <c r="F94" s="173"/>
      <c r="G94" s="173"/>
      <c r="H94" s="173"/>
      <c r="I94" s="173"/>
      <c r="J94" s="173"/>
      <c r="K94" s="173"/>
      <c r="L94" s="173"/>
      <c r="M94" s="173"/>
      <c r="N94" s="173"/>
      <c r="O94" s="173"/>
      <c r="P94" s="173"/>
      <c r="Q94" s="173"/>
      <c r="R94" s="173"/>
      <c r="S94" s="173"/>
      <c r="T94" s="173"/>
      <c r="U94" s="173"/>
      <c r="V94" s="173"/>
      <c r="W94" s="174"/>
    </row>
    <row r="95" spans="2:30" ht="15" customHeight="1" thickBot="1" x14ac:dyDescent="0.25">
      <c r="B95" s="175"/>
      <c r="C95" s="176"/>
      <c r="D95" s="176"/>
      <c r="E95" s="176"/>
      <c r="F95" s="176"/>
      <c r="G95" s="176"/>
      <c r="H95" s="176"/>
      <c r="I95" s="176"/>
      <c r="J95" s="176"/>
      <c r="K95" s="176"/>
      <c r="L95" s="176"/>
      <c r="M95" s="176"/>
      <c r="N95" s="176"/>
      <c r="O95" s="176"/>
      <c r="P95" s="176"/>
      <c r="Q95" s="176"/>
      <c r="R95" s="176"/>
      <c r="S95" s="176"/>
      <c r="T95" s="176"/>
      <c r="U95" s="176"/>
      <c r="V95" s="176"/>
      <c r="W95" s="177"/>
    </row>
    <row r="96" spans="2:30" ht="37.5" customHeight="1" thickTop="1" x14ac:dyDescent="0.2">
      <c r="B96" s="172" t="s">
        <v>2180</v>
      </c>
      <c r="C96" s="173"/>
      <c r="D96" s="173"/>
      <c r="E96" s="173"/>
      <c r="F96" s="173"/>
      <c r="G96" s="173"/>
      <c r="H96" s="173"/>
      <c r="I96" s="173"/>
      <c r="J96" s="173"/>
      <c r="K96" s="173"/>
      <c r="L96" s="173"/>
      <c r="M96" s="173"/>
      <c r="N96" s="173"/>
      <c r="O96" s="173"/>
      <c r="P96" s="173"/>
      <c r="Q96" s="173"/>
      <c r="R96" s="173"/>
      <c r="S96" s="173"/>
      <c r="T96" s="173"/>
      <c r="U96" s="173"/>
      <c r="V96" s="173"/>
      <c r="W96" s="174"/>
    </row>
    <row r="97" spans="2:23" ht="15.75" thickBot="1" x14ac:dyDescent="0.25">
      <c r="B97" s="178"/>
      <c r="C97" s="179"/>
      <c r="D97" s="179"/>
      <c r="E97" s="179"/>
      <c r="F97" s="179"/>
      <c r="G97" s="179"/>
      <c r="H97" s="179"/>
      <c r="I97" s="179"/>
      <c r="J97" s="179"/>
      <c r="K97" s="179"/>
      <c r="L97" s="179"/>
      <c r="M97" s="179"/>
      <c r="N97" s="179"/>
      <c r="O97" s="179"/>
      <c r="P97" s="179"/>
      <c r="Q97" s="179"/>
      <c r="R97" s="179"/>
      <c r="S97" s="179"/>
      <c r="T97" s="179"/>
      <c r="U97" s="179"/>
      <c r="V97" s="179"/>
      <c r="W97" s="180"/>
    </row>
  </sheetData>
  <mergeCells count="115">
    <mergeCell ref="B40:D40"/>
    <mergeCell ref="B56:D56"/>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72:D72"/>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88:D88"/>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0:D90"/>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94:W95"/>
    <mergeCell ref="B96:W97"/>
    <mergeCell ref="B23:Q24"/>
    <mergeCell ref="S23:T23"/>
    <mergeCell ref="V23:W23"/>
    <mergeCell ref="B92:W9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1634</v>
      </c>
      <c r="D4" s="134" t="s">
        <v>1633</v>
      </c>
      <c r="E4" s="134"/>
      <c r="F4" s="134"/>
      <c r="G4" s="134"/>
      <c r="H4" s="135"/>
      <c r="I4" s="16"/>
      <c r="J4" s="136" t="s">
        <v>6</v>
      </c>
      <c r="K4" s="134"/>
      <c r="L4" s="15" t="s">
        <v>310</v>
      </c>
      <c r="M4" s="137" t="s">
        <v>1632</v>
      </c>
      <c r="N4" s="137"/>
      <c r="O4" s="137"/>
      <c r="P4" s="137"/>
      <c r="Q4" s="138"/>
      <c r="R4" s="17"/>
      <c r="S4" s="139" t="s">
        <v>2099</v>
      </c>
      <c r="T4" s="140"/>
      <c r="U4" s="140"/>
      <c r="V4" s="141" t="s">
        <v>1631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547</v>
      </c>
      <c r="D6" s="143" t="s">
        <v>1630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1629</v>
      </c>
      <c r="K8" s="24" t="s">
        <v>503</v>
      </c>
      <c r="L8" s="24" t="s">
        <v>1628</v>
      </c>
      <c r="M8" s="24" t="s">
        <v>1628</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17.5" customHeight="1" thickTop="1" thickBot="1" x14ac:dyDescent="0.25">
      <c r="B10" s="25" t="s">
        <v>21</v>
      </c>
      <c r="C10" s="141" t="s">
        <v>1627</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1626</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1625</v>
      </c>
      <c r="C21" s="169"/>
      <c r="D21" s="169"/>
      <c r="E21" s="169"/>
      <c r="F21" s="169"/>
      <c r="G21" s="169"/>
      <c r="H21" s="169"/>
      <c r="I21" s="169"/>
      <c r="J21" s="169"/>
      <c r="K21" s="169"/>
      <c r="L21" s="169"/>
      <c r="M21" s="170" t="s">
        <v>547</v>
      </c>
      <c r="N21" s="170"/>
      <c r="O21" s="170" t="s">
        <v>48</v>
      </c>
      <c r="P21" s="170"/>
      <c r="Q21" s="171" t="s">
        <v>68</v>
      </c>
      <c r="R21" s="171"/>
      <c r="S21" s="33" t="s">
        <v>102</v>
      </c>
      <c r="T21" s="33" t="s">
        <v>87</v>
      </c>
      <c r="U21" s="33" t="s">
        <v>87</v>
      </c>
      <c r="V21" s="33" t="str">
        <f t="shared" ref="V21:V26" si="0">+IF(ISERR(U21/T21*100),"N/A",ROUND(U21/T21*100,2))</f>
        <v>N/A</v>
      </c>
      <c r="W21" s="34" t="str">
        <f t="shared" ref="W21:W26" si="1">+IF(ISERR(U21/S21*100),"N/A",ROUND(U21/S21*100,2))</f>
        <v>N/A</v>
      </c>
    </row>
    <row r="22" spans="2:27" ht="56.25" customHeight="1" x14ac:dyDescent="0.2">
      <c r="B22" s="168" t="s">
        <v>1624</v>
      </c>
      <c r="C22" s="169"/>
      <c r="D22" s="169"/>
      <c r="E22" s="169"/>
      <c r="F22" s="169"/>
      <c r="G22" s="169"/>
      <c r="H22" s="169"/>
      <c r="I22" s="169"/>
      <c r="J22" s="169"/>
      <c r="K22" s="169"/>
      <c r="L22" s="169"/>
      <c r="M22" s="170" t="s">
        <v>547</v>
      </c>
      <c r="N22" s="170"/>
      <c r="O22" s="170" t="s">
        <v>48</v>
      </c>
      <c r="P22" s="170"/>
      <c r="Q22" s="171" t="s">
        <v>49</v>
      </c>
      <c r="R22" s="171"/>
      <c r="S22" s="33" t="s">
        <v>974</v>
      </c>
      <c r="T22" s="33" t="s">
        <v>206</v>
      </c>
      <c r="U22" s="33" t="s">
        <v>90</v>
      </c>
      <c r="V22" s="33">
        <f t="shared" si="0"/>
        <v>0</v>
      </c>
      <c r="W22" s="34">
        <f t="shared" si="1"/>
        <v>0</v>
      </c>
    </row>
    <row r="23" spans="2:27" ht="56.25" customHeight="1" x14ac:dyDescent="0.2">
      <c r="B23" s="168" t="s">
        <v>1623</v>
      </c>
      <c r="C23" s="169"/>
      <c r="D23" s="169"/>
      <c r="E23" s="169"/>
      <c r="F23" s="169"/>
      <c r="G23" s="169"/>
      <c r="H23" s="169"/>
      <c r="I23" s="169"/>
      <c r="J23" s="169"/>
      <c r="K23" s="169"/>
      <c r="L23" s="169"/>
      <c r="M23" s="170" t="s">
        <v>547</v>
      </c>
      <c r="N23" s="170"/>
      <c r="O23" s="170" t="s">
        <v>48</v>
      </c>
      <c r="P23" s="170"/>
      <c r="Q23" s="171" t="s">
        <v>68</v>
      </c>
      <c r="R23" s="171"/>
      <c r="S23" s="33" t="s">
        <v>102</v>
      </c>
      <c r="T23" s="33" t="s">
        <v>87</v>
      </c>
      <c r="U23" s="33" t="s">
        <v>87</v>
      </c>
      <c r="V23" s="33" t="str">
        <f t="shared" si="0"/>
        <v>N/A</v>
      </c>
      <c r="W23" s="34" t="str">
        <f t="shared" si="1"/>
        <v>N/A</v>
      </c>
    </row>
    <row r="24" spans="2:27" ht="56.25" customHeight="1" x14ac:dyDescent="0.2">
      <c r="B24" s="168" t="s">
        <v>1622</v>
      </c>
      <c r="C24" s="169"/>
      <c r="D24" s="169"/>
      <c r="E24" s="169"/>
      <c r="F24" s="169"/>
      <c r="G24" s="169"/>
      <c r="H24" s="169"/>
      <c r="I24" s="169"/>
      <c r="J24" s="169"/>
      <c r="K24" s="169"/>
      <c r="L24" s="169"/>
      <c r="M24" s="170" t="s">
        <v>547</v>
      </c>
      <c r="N24" s="170"/>
      <c r="O24" s="170" t="s">
        <v>48</v>
      </c>
      <c r="P24" s="170"/>
      <c r="Q24" s="171" t="s">
        <v>49</v>
      </c>
      <c r="R24" s="171"/>
      <c r="S24" s="33" t="s">
        <v>102</v>
      </c>
      <c r="T24" s="33" t="s">
        <v>1621</v>
      </c>
      <c r="U24" s="33" t="s">
        <v>1621</v>
      </c>
      <c r="V24" s="33">
        <f t="shared" si="0"/>
        <v>100</v>
      </c>
      <c r="W24" s="34">
        <f t="shared" si="1"/>
        <v>43.75</v>
      </c>
    </row>
    <row r="25" spans="2:27" ht="56.25" customHeight="1" x14ac:dyDescent="0.2">
      <c r="B25" s="168" t="s">
        <v>1620</v>
      </c>
      <c r="C25" s="169"/>
      <c r="D25" s="169"/>
      <c r="E25" s="169"/>
      <c r="F25" s="169"/>
      <c r="G25" s="169"/>
      <c r="H25" s="169"/>
      <c r="I25" s="169"/>
      <c r="J25" s="169"/>
      <c r="K25" s="169"/>
      <c r="L25" s="169"/>
      <c r="M25" s="170" t="s">
        <v>547</v>
      </c>
      <c r="N25" s="170"/>
      <c r="O25" s="170" t="s">
        <v>48</v>
      </c>
      <c r="P25" s="170"/>
      <c r="Q25" s="171" t="s">
        <v>49</v>
      </c>
      <c r="R25" s="171"/>
      <c r="S25" s="33" t="s">
        <v>206</v>
      </c>
      <c r="T25" s="33" t="s">
        <v>597</v>
      </c>
      <c r="U25" s="33" t="s">
        <v>1619</v>
      </c>
      <c r="V25" s="33">
        <f t="shared" si="0"/>
        <v>170</v>
      </c>
      <c r="W25" s="34">
        <f t="shared" si="1"/>
        <v>85</v>
      </c>
    </row>
    <row r="26" spans="2:27" ht="56.25" customHeight="1" thickBot="1" x14ac:dyDescent="0.25">
      <c r="B26" s="168" t="s">
        <v>1618</v>
      </c>
      <c r="C26" s="169"/>
      <c r="D26" s="169"/>
      <c r="E26" s="169"/>
      <c r="F26" s="169"/>
      <c r="G26" s="169"/>
      <c r="H26" s="169"/>
      <c r="I26" s="169"/>
      <c r="J26" s="169"/>
      <c r="K26" s="169"/>
      <c r="L26" s="169"/>
      <c r="M26" s="170" t="s">
        <v>547</v>
      </c>
      <c r="N26" s="170"/>
      <c r="O26" s="170" t="s">
        <v>48</v>
      </c>
      <c r="P26" s="170"/>
      <c r="Q26" s="171" t="s">
        <v>49</v>
      </c>
      <c r="R26" s="171"/>
      <c r="S26" s="33" t="s">
        <v>102</v>
      </c>
      <c r="T26" s="33" t="s">
        <v>157</v>
      </c>
      <c r="U26" s="33" t="s">
        <v>183</v>
      </c>
      <c r="V26" s="33">
        <f t="shared" si="0"/>
        <v>130</v>
      </c>
      <c r="W26" s="34">
        <f t="shared" si="1"/>
        <v>81.25</v>
      </c>
    </row>
    <row r="27" spans="2:27" ht="21.75" customHeight="1" thickTop="1" thickBot="1" x14ac:dyDescent="0.25">
      <c r="B27" s="9" t="s">
        <v>63</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x14ac:dyDescent="0.25">
      <c r="B28" s="181" t="s">
        <v>2098</v>
      </c>
      <c r="C28" s="182"/>
      <c r="D28" s="182"/>
      <c r="E28" s="182"/>
      <c r="F28" s="182"/>
      <c r="G28" s="182"/>
      <c r="H28" s="182"/>
      <c r="I28" s="182"/>
      <c r="J28" s="182"/>
      <c r="K28" s="182"/>
      <c r="L28" s="182"/>
      <c r="M28" s="182"/>
      <c r="N28" s="182"/>
      <c r="O28" s="182"/>
      <c r="P28" s="182"/>
      <c r="Q28" s="183"/>
      <c r="R28" s="36" t="s">
        <v>41</v>
      </c>
      <c r="S28" s="155" t="s">
        <v>42</v>
      </c>
      <c r="T28" s="155"/>
      <c r="U28" s="37" t="s">
        <v>64</v>
      </c>
      <c r="V28" s="154" t="s">
        <v>65</v>
      </c>
      <c r="W28" s="156"/>
    </row>
    <row r="29" spans="2:27" ht="30.75" customHeight="1" thickBot="1" x14ac:dyDescent="0.25">
      <c r="B29" s="184"/>
      <c r="C29" s="185"/>
      <c r="D29" s="185"/>
      <c r="E29" s="185"/>
      <c r="F29" s="185"/>
      <c r="G29" s="185"/>
      <c r="H29" s="185"/>
      <c r="I29" s="185"/>
      <c r="J29" s="185"/>
      <c r="K29" s="185"/>
      <c r="L29" s="185"/>
      <c r="M29" s="185"/>
      <c r="N29" s="185"/>
      <c r="O29" s="185"/>
      <c r="P29" s="185"/>
      <c r="Q29" s="186"/>
      <c r="R29" s="38" t="s">
        <v>66</v>
      </c>
      <c r="S29" s="38" t="s">
        <v>66</v>
      </c>
      <c r="T29" s="38" t="s">
        <v>48</v>
      </c>
      <c r="U29" s="38" t="s">
        <v>66</v>
      </c>
      <c r="V29" s="38" t="s">
        <v>67</v>
      </c>
      <c r="W29" s="39" t="s">
        <v>68</v>
      </c>
      <c r="Y29" s="35"/>
    </row>
    <row r="30" spans="2:27" ht="23.25" customHeight="1" thickBot="1" x14ac:dyDescent="0.25">
      <c r="B30" s="187" t="s">
        <v>69</v>
      </c>
      <c r="C30" s="188"/>
      <c r="D30" s="188"/>
      <c r="E30" s="40" t="s">
        <v>525</v>
      </c>
      <c r="F30" s="40"/>
      <c r="G30" s="40"/>
      <c r="H30" s="41"/>
      <c r="I30" s="41"/>
      <c r="J30" s="41"/>
      <c r="K30" s="41"/>
      <c r="L30" s="41"/>
      <c r="M30" s="41"/>
      <c r="N30" s="41"/>
      <c r="O30" s="41"/>
      <c r="P30" s="42"/>
      <c r="Q30" s="42"/>
      <c r="R30" s="43" t="s">
        <v>1617</v>
      </c>
      <c r="S30" s="44" t="s">
        <v>10</v>
      </c>
      <c r="T30" s="42"/>
      <c r="U30" s="44" t="s">
        <v>227</v>
      </c>
      <c r="V30" s="42"/>
      <c r="W30" s="45">
        <f>+IF(ISERR(U30/R30*100),"N/A",ROUND(U30/R30*100,2))</f>
        <v>0.27</v>
      </c>
    </row>
    <row r="31" spans="2:27" ht="26.25" customHeight="1" thickBot="1" x14ac:dyDescent="0.25">
      <c r="B31" s="189" t="s">
        <v>73</v>
      </c>
      <c r="C31" s="190"/>
      <c r="D31" s="190"/>
      <c r="E31" s="46" t="s">
        <v>525</v>
      </c>
      <c r="F31" s="46"/>
      <c r="G31" s="46"/>
      <c r="H31" s="47"/>
      <c r="I31" s="47"/>
      <c r="J31" s="47"/>
      <c r="K31" s="47"/>
      <c r="L31" s="47"/>
      <c r="M31" s="47"/>
      <c r="N31" s="47"/>
      <c r="O31" s="47"/>
      <c r="P31" s="48"/>
      <c r="Q31" s="48"/>
      <c r="R31" s="49" t="s">
        <v>1617</v>
      </c>
      <c r="S31" s="50" t="s">
        <v>1616</v>
      </c>
      <c r="T31" s="50">
        <f>+IF(ISERR(S31/R31*100),"N/A",ROUND(S31/R31*100,2))</f>
        <v>58.23</v>
      </c>
      <c r="U31" s="50" t="s">
        <v>227</v>
      </c>
      <c r="V31" s="50">
        <f>+IF(ISERR(U31/S31*100),"N/A",ROUND(U31/S31*100,2))</f>
        <v>0.47</v>
      </c>
      <c r="W31" s="51">
        <f>+IF(ISERR(U31/R31*100),"N/A",ROUND(U31/R31*100,2))</f>
        <v>0.27</v>
      </c>
    </row>
    <row r="32" spans="2:27" ht="22.5" customHeight="1" thickTop="1" thickBot="1" x14ac:dyDescent="0.25">
      <c r="B32" s="9" t="s">
        <v>76</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x14ac:dyDescent="0.2">
      <c r="B33" s="172" t="s">
        <v>2175</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83"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2176</v>
      </c>
      <c r="C35" s="173"/>
      <c r="D35" s="173"/>
      <c r="E35" s="173"/>
      <c r="F35" s="173"/>
      <c r="G35" s="173"/>
      <c r="H35" s="173"/>
      <c r="I35" s="173"/>
      <c r="J35" s="173"/>
      <c r="K35" s="173"/>
      <c r="L35" s="173"/>
      <c r="M35" s="173"/>
      <c r="N35" s="173"/>
      <c r="O35" s="173"/>
      <c r="P35" s="173"/>
      <c r="Q35" s="173"/>
      <c r="R35" s="173"/>
      <c r="S35" s="173"/>
      <c r="T35" s="173"/>
      <c r="U35" s="173"/>
      <c r="V35" s="173"/>
      <c r="W35" s="174"/>
    </row>
    <row r="36" spans="2:23" ht="93" customHeight="1" thickBot="1" x14ac:dyDescent="0.25">
      <c r="B36" s="175"/>
      <c r="C36" s="176"/>
      <c r="D36" s="176"/>
      <c r="E36" s="176"/>
      <c r="F36" s="176"/>
      <c r="G36" s="176"/>
      <c r="H36" s="176"/>
      <c r="I36" s="176"/>
      <c r="J36" s="176"/>
      <c r="K36" s="176"/>
      <c r="L36" s="176"/>
      <c r="M36" s="176"/>
      <c r="N36" s="176"/>
      <c r="O36" s="176"/>
      <c r="P36" s="176"/>
      <c r="Q36" s="176"/>
      <c r="R36" s="176"/>
      <c r="S36" s="176"/>
      <c r="T36" s="176"/>
      <c r="U36" s="176"/>
      <c r="V36" s="176"/>
      <c r="W36" s="177"/>
    </row>
    <row r="37" spans="2:23" ht="37.5" customHeight="1" thickTop="1" x14ac:dyDescent="0.2">
      <c r="B37" s="172" t="s">
        <v>2177</v>
      </c>
      <c r="C37" s="173"/>
      <c r="D37" s="173"/>
      <c r="E37" s="173"/>
      <c r="F37" s="173"/>
      <c r="G37" s="173"/>
      <c r="H37" s="173"/>
      <c r="I37" s="173"/>
      <c r="J37" s="173"/>
      <c r="K37" s="173"/>
      <c r="L37" s="173"/>
      <c r="M37" s="173"/>
      <c r="N37" s="173"/>
      <c r="O37" s="173"/>
      <c r="P37" s="173"/>
      <c r="Q37" s="173"/>
      <c r="R37" s="173"/>
      <c r="S37" s="173"/>
      <c r="T37" s="173"/>
      <c r="U37" s="173"/>
      <c r="V37" s="173"/>
      <c r="W37" s="174"/>
    </row>
    <row r="38" spans="2:23" ht="33.75" customHeight="1" thickBot="1" x14ac:dyDescent="0.25">
      <c r="B38" s="178"/>
      <c r="C38" s="179"/>
      <c r="D38" s="179"/>
      <c r="E38" s="179"/>
      <c r="F38" s="179"/>
      <c r="G38" s="179"/>
      <c r="H38" s="179"/>
      <c r="I38" s="179"/>
      <c r="J38" s="179"/>
      <c r="K38" s="179"/>
      <c r="L38" s="179"/>
      <c r="M38" s="179"/>
      <c r="N38" s="179"/>
      <c r="O38" s="179"/>
      <c r="P38" s="179"/>
      <c r="Q38" s="179"/>
      <c r="R38" s="179"/>
      <c r="S38" s="179"/>
      <c r="T38" s="179"/>
      <c r="U38" s="179"/>
      <c r="V38" s="179"/>
      <c r="W38" s="180"/>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1646</v>
      </c>
      <c r="D4" s="134" t="s">
        <v>1645</v>
      </c>
      <c r="E4" s="134"/>
      <c r="F4" s="134"/>
      <c r="G4" s="134"/>
      <c r="H4" s="135"/>
      <c r="I4" s="16"/>
      <c r="J4" s="136" t="s">
        <v>6</v>
      </c>
      <c r="K4" s="134"/>
      <c r="L4" s="15" t="s">
        <v>212</v>
      </c>
      <c r="M4" s="137" t="s">
        <v>1644</v>
      </c>
      <c r="N4" s="137"/>
      <c r="O4" s="137"/>
      <c r="P4" s="137"/>
      <c r="Q4" s="138"/>
      <c r="R4" s="17"/>
      <c r="S4" s="139" t="s">
        <v>2099</v>
      </c>
      <c r="T4" s="140"/>
      <c r="U4" s="140"/>
      <c r="V4" s="141" t="s">
        <v>217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274</v>
      </c>
      <c r="D6" s="143" t="s">
        <v>1643</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1642</v>
      </c>
      <c r="K8" s="24" t="s">
        <v>1641</v>
      </c>
      <c r="L8" s="24" t="s">
        <v>1640</v>
      </c>
      <c r="M8" s="24" t="s">
        <v>1639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1638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1637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1636</v>
      </c>
      <c r="C21" s="169"/>
      <c r="D21" s="169"/>
      <c r="E21" s="169"/>
      <c r="F21" s="169"/>
      <c r="G21" s="169"/>
      <c r="H21" s="169"/>
      <c r="I21" s="169"/>
      <c r="J21" s="169"/>
      <c r="K21" s="169"/>
      <c r="L21" s="169"/>
      <c r="M21" s="170" t="s">
        <v>274</v>
      </c>
      <c r="N21" s="170"/>
      <c r="O21" s="170" t="s">
        <v>48</v>
      </c>
      <c r="P21" s="170"/>
      <c r="Q21" s="171" t="s">
        <v>49</v>
      </c>
      <c r="R21" s="171"/>
      <c r="S21" s="33" t="s">
        <v>242</v>
      </c>
      <c r="T21" s="33" t="s">
        <v>242</v>
      </c>
      <c r="U21" s="33" t="s">
        <v>1635</v>
      </c>
      <c r="V21" s="33">
        <f>+IF(ISERR(U21/T21*100),"N/A",ROUND(U21/T21*100,2))</f>
        <v>106.22</v>
      </c>
      <c r="W21" s="34">
        <f>+IF(ISERR(U21/S21*100),"N/A",ROUND(U21/S21*100,2))</f>
        <v>106.22</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261</v>
      </c>
      <c r="F25" s="40"/>
      <c r="G25" s="40"/>
      <c r="H25" s="41"/>
      <c r="I25" s="41"/>
      <c r="J25" s="41"/>
      <c r="K25" s="41"/>
      <c r="L25" s="41"/>
      <c r="M25" s="41"/>
      <c r="N25" s="41"/>
      <c r="O25" s="41"/>
      <c r="P25" s="42"/>
      <c r="Q25" s="42"/>
      <c r="R25" s="43" t="s">
        <v>217</v>
      </c>
      <c r="S25" s="44" t="s">
        <v>10</v>
      </c>
      <c r="T25" s="42"/>
      <c r="U25" s="44" t="s">
        <v>396</v>
      </c>
      <c r="V25" s="42"/>
      <c r="W25" s="45">
        <f>+IF(ISERR(U25/R25*100),"N/A",ROUND(U25/R25*100,2))</f>
        <v>100</v>
      </c>
    </row>
    <row r="26" spans="2:27" ht="26.25" customHeight="1" thickBot="1" x14ac:dyDescent="0.25">
      <c r="B26" s="189" t="s">
        <v>73</v>
      </c>
      <c r="C26" s="190"/>
      <c r="D26" s="190"/>
      <c r="E26" s="46" t="s">
        <v>261</v>
      </c>
      <c r="F26" s="46"/>
      <c r="G26" s="46"/>
      <c r="H26" s="47"/>
      <c r="I26" s="47"/>
      <c r="J26" s="47"/>
      <c r="K26" s="47"/>
      <c r="L26" s="47"/>
      <c r="M26" s="47"/>
      <c r="N26" s="47"/>
      <c r="O26" s="47"/>
      <c r="P26" s="48"/>
      <c r="Q26" s="48"/>
      <c r="R26" s="49" t="s">
        <v>217</v>
      </c>
      <c r="S26" s="50" t="s">
        <v>396</v>
      </c>
      <c r="T26" s="50">
        <f>+IF(ISERR(S26/R26*100),"N/A",ROUND(S26/R26*100,2))</f>
        <v>100</v>
      </c>
      <c r="U26" s="50" t="s">
        <v>396</v>
      </c>
      <c r="V26" s="50">
        <f>+IF(ISERR(U26/S26*100),"N/A",ROUND(U26/S26*100,2))</f>
        <v>100</v>
      </c>
      <c r="W26" s="51">
        <f>+IF(ISERR(U26/R26*100),"N/A",ROUND(U26/R26*100,2))</f>
        <v>100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2172</v>
      </c>
      <c r="C28" s="173"/>
      <c r="D28" s="173"/>
      <c r="E28" s="173"/>
      <c r="F28" s="173"/>
      <c r="G28" s="173"/>
      <c r="H28" s="173"/>
      <c r="I28" s="173"/>
      <c r="J28" s="173"/>
      <c r="K28" s="173"/>
      <c r="L28" s="173"/>
      <c r="M28" s="173"/>
      <c r="N28" s="173"/>
      <c r="O28" s="173"/>
      <c r="P28" s="173"/>
      <c r="Q28" s="173"/>
      <c r="R28" s="173"/>
      <c r="S28" s="173"/>
      <c r="T28" s="173"/>
      <c r="U28" s="173"/>
      <c r="V28" s="173"/>
      <c r="W28" s="174"/>
    </row>
    <row r="29" spans="2:27" ht="30.7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2173</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2174</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1646</v>
      </c>
      <c r="D4" s="134" t="s">
        <v>1645</v>
      </c>
      <c r="E4" s="134"/>
      <c r="F4" s="134"/>
      <c r="G4" s="134"/>
      <c r="H4" s="135"/>
      <c r="I4" s="16"/>
      <c r="J4" s="136" t="s">
        <v>6</v>
      </c>
      <c r="K4" s="134"/>
      <c r="L4" s="15" t="s">
        <v>1663</v>
      </c>
      <c r="M4" s="137" t="s">
        <v>1662</v>
      </c>
      <c r="N4" s="137"/>
      <c r="O4" s="137"/>
      <c r="P4" s="137"/>
      <c r="Q4" s="138"/>
      <c r="R4" s="17"/>
      <c r="S4" s="139" t="s">
        <v>2099</v>
      </c>
      <c r="T4" s="140"/>
      <c r="U4" s="140"/>
      <c r="V4" s="141" t="s">
        <v>1661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275</v>
      </c>
      <c r="D6" s="143" t="s">
        <v>1660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1659</v>
      </c>
      <c r="K8" s="24" t="s">
        <v>1658</v>
      </c>
      <c r="L8" s="24" t="s">
        <v>1657</v>
      </c>
      <c r="M8" s="24" t="s">
        <v>1656</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25.75" customHeight="1" thickTop="1" thickBot="1" x14ac:dyDescent="0.25">
      <c r="B10" s="25" t="s">
        <v>21</v>
      </c>
      <c r="C10" s="141" t="s">
        <v>1655</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1637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1654</v>
      </c>
      <c r="C21" s="169"/>
      <c r="D21" s="169"/>
      <c r="E21" s="169"/>
      <c r="F21" s="169"/>
      <c r="G21" s="169"/>
      <c r="H21" s="169"/>
      <c r="I21" s="169"/>
      <c r="J21" s="169"/>
      <c r="K21" s="169"/>
      <c r="L21" s="169"/>
      <c r="M21" s="170" t="s">
        <v>275</v>
      </c>
      <c r="N21" s="170"/>
      <c r="O21" s="170" t="s">
        <v>48</v>
      </c>
      <c r="P21" s="170"/>
      <c r="Q21" s="171" t="s">
        <v>49</v>
      </c>
      <c r="R21" s="171"/>
      <c r="S21" s="33" t="s">
        <v>50</v>
      </c>
      <c r="T21" s="33" t="s">
        <v>51</v>
      </c>
      <c r="U21" s="33" t="s">
        <v>440</v>
      </c>
      <c r="V21" s="33">
        <f>+IF(ISERR(U21/T21*100),"N/A",ROUND(U21/T21*100,2))</f>
        <v>126.67</v>
      </c>
      <c r="W21" s="34">
        <f>+IF(ISERR(U21/S21*100),"N/A",ROUND(U21/S21*100,2))</f>
        <v>95</v>
      </c>
    </row>
    <row r="22" spans="2:27" ht="56.25" customHeight="1" x14ac:dyDescent="0.2">
      <c r="B22" s="168" t="s">
        <v>1653</v>
      </c>
      <c r="C22" s="169"/>
      <c r="D22" s="169"/>
      <c r="E22" s="169"/>
      <c r="F22" s="169"/>
      <c r="G22" s="169"/>
      <c r="H22" s="169"/>
      <c r="I22" s="169"/>
      <c r="J22" s="169"/>
      <c r="K22" s="169"/>
      <c r="L22" s="169"/>
      <c r="M22" s="170" t="s">
        <v>275</v>
      </c>
      <c r="N22" s="170"/>
      <c r="O22" s="170" t="s">
        <v>48</v>
      </c>
      <c r="P22" s="170"/>
      <c r="Q22" s="171" t="s">
        <v>1652</v>
      </c>
      <c r="R22" s="171"/>
      <c r="S22" s="33" t="s">
        <v>50</v>
      </c>
      <c r="T22" s="33" t="s">
        <v>1651</v>
      </c>
      <c r="U22" s="33" t="s">
        <v>776</v>
      </c>
      <c r="V22" s="33">
        <f>+IF(ISERR(U22/T22*100),"N/A",ROUND(U22/T22*100,2))</f>
        <v>64.41</v>
      </c>
      <c r="W22" s="34">
        <f>+IF(ISERR(U22/S22*100),"N/A",ROUND(U22/S22*100,2))</f>
        <v>38</v>
      </c>
    </row>
    <row r="23" spans="2:27" ht="56.25" customHeight="1" thickBot="1" x14ac:dyDescent="0.25">
      <c r="B23" s="168" t="s">
        <v>1650</v>
      </c>
      <c r="C23" s="169"/>
      <c r="D23" s="169"/>
      <c r="E23" s="169"/>
      <c r="F23" s="169"/>
      <c r="G23" s="169"/>
      <c r="H23" s="169"/>
      <c r="I23" s="169"/>
      <c r="J23" s="169"/>
      <c r="K23" s="169"/>
      <c r="L23" s="169"/>
      <c r="M23" s="170" t="s">
        <v>275</v>
      </c>
      <c r="N23" s="170"/>
      <c r="O23" s="170" t="s">
        <v>48</v>
      </c>
      <c r="P23" s="170"/>
      <c r="Q23" s="171" t="s">
        <v>68</v>
      </c>
      <c r="R23" s="171"/>
      <c r="S23" s="33" t="s">
        <v>409</v>
      </c>
      <c r="T23" s="33" t="s">
        <v>87</v>
      </c>
      <c r="U23" s="33" t="s">
        <v>87</v>
      </c>
      <c r="V23" s="33" t="str">
        <f>+IF(ISERR(U23/T23*100),"N/A",ROUND(U23/T23*100,2))</f>
        <v>N/A</v>
      </c>
      <c r="W23" s="34" t="str">
        <f>+IF(ISERR(U23/S23*100),"N/A",ROUND(U23/S23*100,2))</f>
        <v>N/A</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264</v>
      </c>
      <c r="F27" s="40"/>
      <c r="G27" s="40"/>
      <c r="H27" s="41"/>
      <c r="I27" s="41"/>
      <c r="J27" s="41"/>
      <c r="K27" s="41"/>
      <c r="L27" s="41"/>
      <c r="M27" s="41"/>
      <c r="N27" s="41"/>
      <c r="O27" s="41"/>
      <c r="P27" s="42"/>
      <c r="Q27" s="42"/>
      <c r="R27" s="43" t="s">
        <v>1649</v>
      </c>
      <c r="S27" s="44" t="s">
        <v>10</v>
      </c>
      <c r="T27" s="42"/>
      <c r="U27" s="44" t="s">
        <v>1647</v>
      </c>
      <c r="V27" s="42"/>
      <c r="W27" s="45">
        <f>+IF(ISERR(U27/R27*100),"N/A",ROUND(U27/R27*100,2))</f>
        <v>23.58</v>
      </c>
    </row>
    <row r="28" spans="2:27" ht="26.25" customHeight="1" thickBot="1" x14ac:dyDescent="0.25">
      <c r="B28" s="189" t="s">
        <v>73</v>
      </c>
      <c r="C28" s="190"/>
      <c r="D28" s="190"/>
      <c r="E28" s="46" t="s">
        <v>264</v>
      </c>
      <c r="F28" s="46"/>
      <c r="G28" s="46"/>
      <c r="H28" s="47"/>
      <c r="I28" s="47"/>
      <c r="J28" s="47"/>
      <c r="K28" s="47"/>
      <c r="L28" s="47"/>
      <c r="M28" s="47"/>
      <c r="N28" s="47"/>
      <c r="O28" s="47"/>
      <c r="P28" s="48"/>
      <c r="Q28" s="48"/>
      <c r="R28" s="49" t="s">
        <v>1649</v>
      </c>
      <c r="S28" s="50" t="s">
        <v>1648</v>
      </c>
      <c r="T28" s="50">
        <f>+IF(ISERR(S28/R28*100),"N/A",ROUND(S28/R28*100,2))</f>
        <v>96.47</v>
      </c>
      <c r="U28" s="50" t="s">
        <v>1647</v>
      </c>
      <c r="V28" s="50">
        <f>+IF(ISERR(U28/S28*100),"N/A",ROUND(U28/S28*100,2))</f>
        <v>24.44</v>
      </c>
      <c r="W28" s="51">
        <f>+IF(ISERR(U28/R28*100),"N/A",ROUND(U28/R28*100,2))</f>
        <v>23.58</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2169</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92.7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2170</v>
      </c>
      <c r="C32" s="173"/>
      <c r="D32" s="173"/>
      <c r="E32" s="173"/>
      <c r="F32" s="173"/>
      <c r="G32" s="173"/>
      <c r="H32" s="173"/>
      <c r="I32" s="173"/>
      <c r="J32" s="173"/>
      <c r="K32" s="173"/>
      <c r="L32" s="173"/>
      <c r="M32" s="173"/>
      <c r="N32" s="173"/>
      <c r="O32" s="173"/>
      <c r="P32" s="173"/>
      <c r="Q32" s="173"/>
      <c r="R32" s="173"/>
      <c r="S32" s="173"/>
      <c r="T32" s="173"/>
      <c r="U32" s="173"/>
      <c r="V32" s="173"/>
      <c r="W32" s="174"/>
    </row>
    <row r="33" spans="2:23" ht="74.2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2171</v>
      </c>
      <c r="C34" s="173"/>
      <c r="D34" s="173"/>
      <c r="E34" s="173"/>
      <c r="F34" s="173"/>
      <c r="G34" s="173"/>
      <c r="H34" s="173"/>
      <c r="I34" s="173"/>
      <c r="J34" s="173"/>
      <c r="K34" s="173"/>
      <c r="L34" s="173"/>
      <c r="M34" s="173"/>
      <c r="N34" s="173"/>
      <c r="O34" s="173"/>
      <c r="P34" s="173"/>
      <c r="Q34" s="173"/>
      <c r="R34" s="173"/>
      <c r="S34" s="173"/>
      <c r="T34" s="173"/>
      <c r="U34" s="173"/>
      <c r="V34" s="173"/>
      <c r="W34" s="174"/>
    </row>
    <row r="35" spans="2:23" ht="42" customHeight="1"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1646</v>
      </c>
      <c r="D4" s="134" t="s">
        <v>1645</v>
      </c>
      <c r="E4" s="134"/>
      <c r="F4" s="134"/>
      <c r="G4" s="134"/>
      <c r="H4" s="135"/>
      <c r="I4" s="16"/>
      <c r="J4" s="136" t="s">
        <v>6</v>
      </c>
      <c r="K4" s="134"/>
      <c r="L4" s="15" t="s">
        <v>1695</v>
      </c>
      <c r="M4" s="137" t="s">
        <v>1694</v>
      </c>
      <c r="N4" s="137"/>
      <c r="O4" s="137"/>
      <c r="P4" s="137"/>
      <c r="Q4" s="138"/>
      <c r="R4" s="17"/>
      <c r="S4" s="139" t="s">
        <v>2099</v>
      </c>
      <c r="T4" s="140"/>
      <c r="U4" s="140"/>
      <c r="V4" s="141" t="s">
        <v>1693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1592</v>
      </c>
      <c r="D6" s="143" t="s">
        <v>1692</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1590</v>
      </c>
      <c r="D7" s="131" t="s">
        <v>1691</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1690</v>
      </c>
      <c r="K8" s="24" t="s">
        <v>1689</v>
      </c>
      <c r="L8" s="24" t="s">
        <v>1688</v>
      </c>
      <c r="M8" s="24" t="s">
        <v>1687</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304.5" customHeight="1" thickTop="1" thickBot="1" x14ac:dyDescent="0.25">
      <c r="B10" s="25" t="s">
        <v>21</v>
      </c>
      <c r="C10" s="141" t="s">
        <v>1686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1637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1685</v>
      </c>
      <c r="C21" s="169"/>
      <c r="D21" s="169"/>
      <c r="E21" s="169"/>
      <c r="F21" s="169"/>
      <c r="G21" s="169"/>
      <c r="H21" s="169"/>
      <c r="I21" s="169"/>
      <c r="J21" s="169"/>
      <c r="K21" s="169"/>
      <c r="L21" s="169"/>
      <c r="M21" s="170" t="s">
        <v>1592</v>
      </c>
      <c r="N21" s="170"/>
      <c r="O21" s="170" t="s">
        <v>48</v>
      </c>
      <c r="P21" s="170"/>
      <c r="Q21" s="171" t="s">
        <v>49</v>
      </c>
      <c r="R21" s="171"/>
      <c r="S21" s="33" t="s">
        <v>50</v>
      </c>
      <c r="T21" s="33" t="s">
        <v>1410</v>
      </c>
      <c r="U21" s="33" t="s">
        <v>62</v>
      </c>
      <c r="V21" s="33">
        <f t="shared" ref="V21:V30" si="0">+IF(ISERR(U21/T21*100),"N/A",ROUND(U21/T21*100,2))</f>
        <v>116.67</v>
      </c>
      <c r="W21" s="34">
        <f t="shared" ref="W21:W30" si="1">+IF(ISERR(U21/S21*100),"N/A",ROUND(U21/S21*100,2))</f>
        <v>70</v>
      </c>
    </row>
    <row r="22" spans="2:27" ht="56.25" customHeight="1" x14ac:dyDescent="0.2">
      <c r="B22" s="168" t="s">
        <v>1684</v>
      </c>
      <c r="C22" s="169"/>
      <c r="D22" s="169"/>
      <c r="E22" s="169"/>
      <c r="F22" s="169"/>
      <c r="G22" s="169"/>
      <c r="H22" s="169"/>
      <c r="I22" s="169"/>
      <c r="J22" s="169"/>
      <c r="K22" s="169"/>
      <c r="L22" s="169"/>
      <c r="M22" s="170" t="s">
        <v>1592</v>
      </c>
      <c r="N22" s="170"/>
      <c r="O22" s="170" t="s">
        <v>48</v>
      </c>
      <c r="P22" s="170"/>
      <c r="Q22" s="171" t="s">
        <v>68</v>
      </c>
      <c r="R22" s="171"/>
      <c r="S22" s="33" t="s">
        <v>50</v>
      </c>
      <c r="T22" s="33" t="s">
        <v>87</v>
      </c>
      <c r="U22" s="33" t="s">
        <v>87</v>
      </c>
      <c r="V22" s="33" t="str">
        <f t="shared" si="0"/>
        <v>N/A</v>
      </c>
      <c r="W22" s="34" t="str">
        <f t="shared" si="1"/>
        <v>N/A</v>
      </c>
    </row>
    <row r="23" spans="2:27" ht="56.25" customHeight="1" x14ac:dyDescent="0.2">
      <c r="B23" s="168" t="s">
        <v>1683</v>
      </c>
      <c r="C23" s="169"/>
      <c r="D23" s="169"/>
      <c r="E23" s="169"/>
      <c r="F23" s="169"/>
      <c r="G23" s="169"/>
      <c r="H23" s="169"/>
      <c r="I23" s="169"/>
      <c r="J23" s="169"/>
      <c r="K23" s="169"/>
      <c r="L23" s="169"/>
      <c r="M23" s="170" t="s">
        <v>1592</v>
      </c>
      <c r="N23" s="170"/>
      <c r="O23" s="170" t="s">
        <v>48</v>
      </c>
      <c r="P23" s="170"/>
      <c r="Q23" s="171" t="s">
        <v>237</v>
      </c>
      <c r="R23" s="171"/>
      <c r="S23" s="33" t="s">
        <v>50</v>
      </c>
      <c r="T23" s="33" t="s">
        <v>87</v>
      </c>
      <c r="U23" s="33" t="s">
        <v>87</v>
      </c>
      <c r="V23" s="33" t="str">
        <f t="shared" si="0"/>
        <v>N/A</v>
      </c>
      <c r="W23" s="34" t="str">
        <f t="shared" si="1"/>
        <v>N/A</v>
      </c>
    </row>
    <row r="24" spans="2:27" ht="56.25" customHeight="1" x14ac:dyDescent="0.2">
      <c r="B24" s="168" t="s">
        <v>1682</v>
      </c>
      <c r="C24" s="169"/>
      <c r="D24" s="169"/>
      <c r="E24" s="169"/>
      <c r="F24" s="169"/>
      <c r="G24" s="169"/>
      <c r="H24" s="169"/>
      <c r="I24" s="169"/>
      <c r="J24" s="169"/>
      <c r="K24" s="169"/>
      <c r="L24" s="169"/>
      <c r="M24" s="170" t="s">
        <v>1592</v>
      </c>
      <c r="N24" s="170"/>
      <c r="O24" s="170" t="s">
        <v>48</v>
      </c>
      <c r="P24" s="170"/>
      <c r="Q24" s="171" t="s">
        <v>68</v>
      </c>
      <c r="R24" s="171"/>
      <c r="S24" s="33" t="s">
        <v>50</v>
      </c>
      <c r="T24" s="33" t="s">
        <v>87</v>
      </c>
      <c r="U24" s="33" t="s">
        <v>87</v>
      </c>
      <c r="V24" s="33" t="str">
        <f t="shared" si="0"/>
        <v>N/A</v>
      </c>
      <c r="W24" s="34" t="str">
        <f t="shared" si="1"/>
        <v>N/A</v>
      </c>
    </row>
    <row r="25" spans="2:27" ht="56.25" customHeight="1" x14ac:dyDescent="0.2">
      <c r="B25" s="168" t="s">
        <v>1681</v>
      </c>
      <c r="C25" s="169"/>
      <c r="D25" s="169"/>
      <c r="E25" s="169"/>
      <c r="F25" s="169"/>
      <c r="G25" s="169"/>
      <c r="H25" s="169"/>
      <c r="I25" s="169"/>
      <c r="J25" s="169"/>
      <c r="K25" s="169"/>
      <c r="L25" s="169"/>
      <c r="M25" s="170" t="s">
        <v>1592</v>
      </c>
      <c r="N25" s="170"/>
      <c r="O25" s="170" t="s">
        <v>48</v>
      </c>
      <c r="P25" s="170"/>
      <c r="Q25" s="171" t="s">
        <v>49</v>
      </c>
      <c r="R25" s="171"/>
      <c r="S25" s="33" t="s">
        <v>50</v>
      </c>
      <c r="T25" s="33" t="s">
        <v>102</v>
      </c>
      <c r="U25" s="33" t="s">
        <v>268</v>
      </c>
      <c r="V25" s="33">
        <f t="shared" si="0"/>
        <v>37.5</v>
      </c>
      <c r="W25" s="34">
        <f t="shared" si="1"/>
        <v>30</v>
      </c>
    </row>
    <row r="26" spans="2:27" ht="56.25" customHeight="1" x14ac:dyDescent="0.2">
      <c r="B26" s="168" t="s">
        <v>1680</v>
      </c>
      <c r="C26" s="169"/>
      <c r="D26" s="169"/>
      <c r="E26" s="169"/>
      <c r="F26" s="169"/>
      <c r="G26" s="169"/>
      <c r="H26" s="169"/>
      <c r="I26" s="169"/>
      <c r="J26" s="169"/>
      <c r="K26" s="169"/>
      <c r="L26" s="169"/>
      <c r="M26" s="170" t="s">
        <v>1592</v>
      </c>
      <c r="N26" s="170"/>
      <c r="O26" s="170" t="s">
        <v>48</v>
      </c>
      <c r="P26" s="170"/>
      <c r="Q26" s="171" t="s">
        <v>49</v>
      </c>
      <c r="R26" s="171"/>
      <c r="S26" s="33" t="s">
        <v>50</v>
      </c>
      <c r="T26" s="33" t="s">
        <v>102</v>
      </c>
      <c r="U26" s="33" t="s">
        <v>1679</v>
      </c>
      <c r="V26" s="33">
        <f t="shared" si="0"/>
        <v>112.81</v>
      </c>
      <c r="W26" s="34">
        <f t="shared" si="1"/>
        <v>90.25</v>
      </c>
    </row>
    <row r="27" spans="2:27" ht="56.25" customHeight="1" x14ac:dyDescent="0.2">
      <c r="B27" s="168" t="s">
        <v>1678</v>
      </c>
      <c r="C27" s="169"/>
      <c r="D27" s="169"/>
      <c r="E27" s="169"/>
      <c r="F27" s="169"/>
      <c r="G27" s="169"/>
      <c r="H27" s="169"/>
      <c r="I27" s="169"/>
      <c r="J27" s="169"/>
      <c r="K27" s="169"/>
      <c r="L27" s="169"/>
      <c r="M27" s="170" t="s">
        <v>1592</v>
      </c>
      <c r="N27" s="170"/>
      <c r="O27" s="170" t="s">
        <v>48</v>
      </c>
      <c r="P27" s="170"/>
      <c r="Q27" s="171" t="s">
        <v>49</v>
      </c>
      <c r="R27" s="171"/>
      <c r="S27" s="33" t="s">
        <v>50</v>
      </c>
      <c r="T27" s="33" t="s">
        <v>1677</v>
      </c>
      <c r="U27" s="33" t="s">
        <v>1111</v>
      </c>
      <c r="V27" s="33">
        <f t="shared" si="0"/>
        <v>127.36</v>
      </c>
      <c r="W27" s="34">
        <f t="shared" si="1"/>
        <v>91.7</v>
      </c>
    </row>
    <row r="28" spans="2:27" ht="56.25" customHeight="1" x14ac:dyDescent="0.2">
      <c r="B28" s="168" t="s">
        <v>1676</v>
      </c>
      <c r="C28" s="169"/>
      <c r="D28" s="169"/>
      <c r="E28" s="169"/>
      <c r="F28" s="169"/>
      <c r="G28" s="169"/>
      <c r="H28" s="169"/>
      <c r="I28" s="169"/>
      <c r="J28" s="169"/>
      <c r="K28" s="169"/>
      <c r="L28" s="169"/>
      <c r="M28" s="170" t="s">
        <v>1592</v>
      </c>
      <c r="N28" s="170"/>
      <c r="O28" s="170" t="s">
        <v>48</v>
      </c>
      <c r="P28" s="170"/>
      <c r="Q28" s="171" t="s">
        <v>49</v>
      </c>
      <c r="R28" s="171"/>
      <c r="S28" s="33" t="s">
        <v>50</v>
      </c>
      <c r="T28" s="33" t="s">
        <v>1675</v>
      </c>
      <c r="U28" s="33" t="s">
        <v>1674</v>
      </c>
      <c r="V28" s="33">
        <f t="shared" si="0"/>
        <v>121.54</v>
      </c>
      <c r="W28" s="34">
        <f t="shared" si="1"/>
        <v>39.5</v>
      </c>
    </row>
    <row r="29" spans="2:27" ht="56.25" customHeight="1" x14ac:dyDescent="0.2">
      <c r="B29" s="168" t="s">
        <v>1673</v>
      </c>
      <c r="C29" s="169"/>
      <c r="D29" s="169"/>
      <c r="E29" s="169"/>
      <c r="F29" s="169"/>
      <c r="G29" s="169"/>
      <c r="H29" s="169"/>
      <c r="I29" s="169"/>
      <c r="J29" s="169"/>
      <c r="K29" s="169"/>
      <c r="L29" s="169"/>
      <c r="M29" s="170" t="s">
        <v>1590</v>
      </c>
      <c r="N29" s="170"/>
      <c r="O29" s="170" t="s">
        <v>48</v>
      </c>
      <c r="P29" s="170"/>
      <c r="Q29" s="171" t="s">
        <v>68</v>
      </c>
      <c r="R29" s="171"/>
      <c r="S29" s="33" t="s">
        <v>781</v>
      </c>
      <c r="T29" s="33" t="s">
        <v>87</v>
      </c>
      <c r="U29" s="33" t="s">
        <v>87</v>
      </c>
      <c r="V29" s="33" t="str">
        <f t="shared" si="0"/>
        <v>N/A</v>
      </c>
      <c r="W29" s="34" t="str">
        <f t="shared" si="1"/>
        <v>N/A</v>
      </c>
    </row>
    <row r="30" spans="2:27" ht="56.25" customHeight="1" thickBot="1" x14ac:dyDescent="0.25">
      <c r="B30" s="168" t="s">
        <v>1672</v>
      </c>
      <c r="C30" s="169"/>
      <c r="D30" s="169"/>
      <c r="E30" s="169"/>
      <c r="F30" s="169"/>
      <c r="G30" s="169"/>
      <c r="H30" s="169"/>
      <c r="I30" s="169"/>
      <c r="J30" s="169"/>
      <c r="K30" s="169"/>
      <c r="L30" s="169"/>
      <c r="M30" s="170" t="s">
        <v>1590</v>
      </c>
      <c r="N30" s="170"/>
      <c r="O30" s="170" t="s">
        <v>48</v>
      </c>
      <c r="P30" s="170"/>
      <c r="Q30" s="171" t="s">
        <v>68</v>
      </c>
      <c r="R30" s="171"/>
      <c r="S30" s="33" t="s">
        <v>50</v>
      </c>
      <c r="T30" s="33" t="s">
        <v>87</v>
      </c>
      <c r="U30" s="33" t="s">
        <v>87</v>
      </c>
      <c r="V30" s="33" t="str">
        <f t="shared" si="0"/>
        <v>N/A</v>
      </c>
      <c r="W30" s="34" t="str">
        <f t="shared" si="1"/>
        <v>N/A</v>
      </c>
    </row>
    <row r="31" spans="2:27" ht="21.75" customHeight="1" thickTop="1" thickBot="1" x14ac:dyDescent="0.25">
      <c r="B31" s="9" t="s">
        <v>63</v>
      </c>
      <c r="C31" s="10"/>
      <c r="D31" s="10"/>
      <c r="E31" s="10"/>
      <c r="F31" s="10"/>
      <c r="G31" s="10"/>
      <c r="H31" s="11"/>
      <c r="I31" s="11"/>
      <c r="J31" s="11"/>
      <c r="K31" s="11"/>
      <c r="L31" s="11"/>
      <c r="M31" s="11"/>
      <c r="N31" s="11"/>
      <c r="O31" s="11"/>
      <c r="P31" s="11"/>
      <c r="Q31" s="11"/>
      <c r="R31" s="11"/>
      <c r="S31" s="11"/>
      <c r="T31" s="11"/>
      <c r="U31" s="11"/>
      <c r="V31" s="11"/>
      <c r="W31" s="12"/>
      <c r="X31" s="35"/>
    </row>
    <row r="32" spans="2:27" ht="29.25" customHeight="1" thickTop="1" thickBot="1" x14ac:dyDescent="0.25">
      <c r="B32" s="181" t="s">
        <v>2098</v>
      </c>
      <c r="C32" s="182"/>
      <c r="D32" s="182"/>
      <c r="E32" s="182"/>
      <c r="F32" s="182"/>
      <c r="G32" s="182"/>
      <c r="H32" s="182"/>
      <c r="I32" s="182"/>
      <c r="J32" s="182"/>
      <c r="K32" s="182"/>
      <c r="L32" s="182"/>
      <c r="M32" s="182"/>
      <c r="N32" s="182"/>
      <c r="O32" s="182"/>
      <c r="P32" s="182"/>
      <c r="Q32" s="183"/>
      <c r="R32" s="36" t="s">
        <v>41</v>
      </c>
      <c r="S32" s="155" t="s">
        <v>42</v>
      </c>
      <c r="T32" s="155"/>
      <c r="U32" s="37" t="s">
        <v>64</v>
      </c>
      <c r="V32" s="154" t="s">
        <v>65</v>
      </c>
      <c r="W32" s="156"/>
    </row>
    <row r="33" spans="2:25" ht="30.75" customHeight="1" thickBot="1" x14ac:dyDescent="0.25">
      <c r="B33" s="184"/>
      <c r="C33" s="185"/>
      <c r="D33" s="185"/>
      <c r="E33" s="185"/>
      <c r="F33" s="185"/>
      <c r="G33" s="185"/>
      <c r="H33" s="185"/>
      <c r="I33" s="185"/>
      <c r="J33" s="185"/>
      <c r="K33" s="185"/>
      <c r="L33" s="185"/>
      <c r="M33" s="185"/>
      <c r="N33" s="185"/>
      <c r="O33" s="185"/>
      <c r="P33" s="185"/>
      <c r="Q33" s="186"/>
      <c r="R33" s="38" t="s">
        <v>66</v>
      </c>
      <c r="S33" s="38" t="s">
        <v>66</v>
      </c>
      <c r="T33" s="38" t="s">
        <v>48</v>
      </c>
      <c r="U33" s="38" t="s">
        <v>66</v>
      </c>
      <c r="V33" s="38" t="s">
        <v>67</v>
      </c>
      <c r="W33" s="39" t="s">
        <v>68</v>
      </c>
      <c r="Y33" s="35"/>
    </row>
    <row r="34" spans="2:25" ht="23.25" customHeight="1" thickBot="1" x14ac:dyDescent="0.25">
      <c r="B34" s="187" t="s">
        <v>69</v>
      </c>
      <c r="C34" s="188"/>
      <c r="D34" s="188"/>
      <c r="E34" s="40" t="s">
        <v>1671</v>
      </c>
      <c r="F34" s="40"/>
      <c r="G34" s="40"/>
      <c r="H34" s="41"/>
      <c r="I34" s="41"/>
      <c r="J34" s="41"/>
      <c r="K34" s="41"/>
      <c r="L34" s="41"/>
      <c r="M34" s="41"/>
      <c r="N34" s="41"/>
      <c r="O34" s="41"/>
      <c r="P34" s="42"/>
      <c r="Q34" s="42"/>
      <c r="R34" s="43" t="s">
        <v>1670</v>
      </c>
      <c r="S34" s="44" t="s">
        <v>10</v>
      </c>
      <c r="T34" s="42"/>
      <c r="U34" s="44" t="s">
        <v>1668</v>
      </c>
      <c r="V34" s="42"/>
      <c r="W34" s="45">
        <f>+IF(ISERR(U34/R34*100),"N/A",ROUND(U34/R34*100,2))</f>
        <v>52.81</v>
      </c>
    </row>
    <row r="35" spans="2:25" ht="26.25" customHeight="1" x14ac:dyDescent="0.2">
      <c r="B35" s="189" t="s">
        <v>73</v>
      </c>
      <c r="C35" s="190"/>
      <c r="D35" s="190"/>
      <c r="E35" s="46" t="s">
        <v>1671</v>
      </c>
      <c r="F35" s="46"/>
      <c r="G35" s="46"/>
      <c r="H35" s="47"/>
      <c r="I35" s="47"/>
      <c r="J35" s="47"/>
      <c r="K35" s="47"/>
      <c r="L35" s="47"/>
      <c r="M35" s="47"/>
      <c r="N35" s="47"/>
      <c r="O35" s="47"/>
      <c r="P35" s="48"/>
      <c r="Q35" s="48"/>
      <c r="R35" s="49" t="s">
        <v>1670</v>
      </c>
      <c r="S35" s="50" t="s">
        <v>1669</v>
      </c>
      <c r="T35" s="50">
        <f>+IF(ISERR(S35/R35*100),"N/A",ROUND(S35/R35*100,2))</f>
        <v>95.06</v>
      </c>
      <c r="U35" s="50" t="s">
        <v>1668</v>
      </c>
      <c r="V35" s="50">
        <f>+IF(ISERR(U35/S35*100),"N/A",ROUND(U35/S35*100,2))</f>
        <v>55.56</v>
      </c>
      <c r="W35" s="51">
        <f>+IF(ISERR(U35/R35*100),"N/A",ROUND(U35/R35*100,2))</f>
        <v>52.81</v>
      </c>
    </row>
    <row r="36" spans="2:25" ht="23.25" customHeight="1" thickBot="1" x14ac:dyDescent="0.25">
      <c r="B36" s="187" t="s">
        <v>69</v>
      </c>
      <c r="C36" s="188"/>
      <c r="D36" s="188"/>
      <c r="E36" s="40" t="s">
        <v>1667</v>
      </c>
      <c r="F36" s="40"/>
      <c r="G36" s="40"/>
      <c r="H36" s="41"/>
      <c r="I36" s="41"/>
      <c r="J36" s="41"/>
      <c r="K36" s="41"/>
      <c r="L36" s="41"/>
      <c r="M36" s="41"/>
      <c r="N36" s="41"/>
      <c r="O36" s="41"/>
      <c r="P36" s="42"/>
      <c r="Q36" s="42"/>
      <c r="R36" s="43" t="s">
        <v>1666</v>
      </c>
      <c r="S36" s="44" t="s">
        <v>10</v>
      </c>
      <c r="T36" s="42"/>
      <c r="U36" s="44" t="s">
        <v>1664</v>
      </c>
      <c r="V36" s="42"/>
      <c r="W36" s="45">
        <f>+IF(ISERR(U36/R36*100),"N/A",ROUND(U36/R36*100,2))</f>
        <v>65.33</v>
      </c>
    </row>
    <row r="37" spans="2:25" ht="26.25" customHeight="1" thickBot="1" x14ac:dyDescent="0.25">
      <c r="B37" s="189" t="s">
        <v>73</v>
      </c>
      <c r="C37" s="190"/>
      <c r="D37" s="190"/>
      <c r="E37" s="46" t="s">
        <v>1667</v>
      </c>
      <c r="F37" s="46"/>
      <c r="G37" s="46"/>
      <c r="H37" s="47"/>
      <c r="I37" s="47"/>
      <c r="J37" s="47"/>
      <c r="K37" s="47"/>
      <c r="L37" s="47"/>
      <c r="M37" s="47"/>
      <c r="N37" s="47"/>
      <c r="O37" s="47"/>
      <c r="P37" s="48"/>
      <c r="Q37" s="48"/>
      <c r="R37" s="49" t="s">
        <v>1666</v>
      </c>
      <c r="S37" s="50" t="s">
        <v>1665</v>
      </c>
      <c r="T37" s="50">
        <f>+IF(ISERR(S37/R37*100),"N/A",ROUND(S37/R37*100,2))</f>
        <v>81.63</v>
      </c>
      <c r="U37" s="50" t="s">
        <v>1664</v>
      </c>
      <c r="V37" s="50">
        <f>+IF(ISERR(U37/S37*100),"N/A",ROUND(U37/S37*100,2))</f>
        <v>80.03</v>
      </c>
      <c r="W37" s="51">
        <f>+IF(ISERR(U37/R37*100),"N/A",ROUND(U37/R37*100,2))</f>
        <v>65.33</v>
      </c>
    </row>
    <row r="38" spans="2:25" ht="22.5" customHeight="1" thickTop="1" thickBot="1" x14ac:dyDescent="0.25">
      <c r="B38" s="9" t="s">
        <v>76</v>
      </c>
      <c r="C38" s="10"/>
      <c r="D38" s="10"/>
      <c r="E38" s="10"/>
      <c r="F38" s="10"/>
      <c r="G38" s="10"/>
      <c r="H38" s="11"/>
      <c r="I38" s="11"/>
      <c r="J38" s="11"/>
      <c r="K38" s="11"/>
      <c r="L38" s="11"/>
      <c r="M38" s="11"/>
      <c r="N38" s="11"/>
      <c r="O38" s="11"/>
      <c r="P38" s="11"/>
      <c r="Q38" s="11"/>
      <c r="R38" s="11"/>
      <c r="S38" s="11"/>
      <c r="T38" s="11"/>
      <c r="U38" s="11"/>
      <c r="V38" s="11"/>
      <c r="W38" s="12"/>
    </row>
    <row r="39" spans="2:25" ht="37.5" customHeight="1" thickTop="1" x14ac:dyDescent="0.2">
      <c r="B39" s="172" t="s">
        <v>2166</v>
      </c>
      <c r="C39" s="173"/>
      <c r="D39" s="173"/>
      <c r="E39" s="173"/>
      <c r="F39" s="173"/>
      <c r="G39" s="173"/>
      <c r="H39" s="173"/>
      <c r="I39" s="173"/>
      <c r="J39" s="173"/>
      <c r="K39" s="173"/>
      <c r="L39" s="173"/>
      <c r="M39" s="173"/>
      <c r="N39" s="173"/>
      <c r="O39" s="173"/>
      <c r="P39" s="173"/>
      <c r="Q39" s="173"/>
      <c r="R39" s="173"/>
      <c r="S39" s="173"/>
      <c r="T39" s="173"/>
      <c r="U39" s="173"/>
      <c r="V39" s="173"/>
      <c r="W39" s="174"/>
    </row>
    <row r="40" spans="2:25" ht="91.5" customHeight="1" thickBot="1" x14ac:dyDescent="0.25">
      <c r="B40" s="175"/>
      <c r="C40" s="176"/>
      <c r="D40" s="176"/>
      <c r="E40" s="176"/>
      <c r="F40" s="176"/>
      <c r="G40" s="176"/>
      <c r="H40" s="176"/>
      <c r="I40" s="176"/>
      <c r="J40" s="176"/>
      <c r="K40" s="176"/>
      <c r="L40" s="176"/>
      <c r="M40" s="176"/>
      <c r="N40" s="176"/>
      <c r="O40" s="176"/>
      <c r="P40" s="176"/>
      <c r="Q40" s="176"/>
      <c r="R40" s="176"/>
      <c r="S40" s="176"/>
      <c r="T40" s="176"/>
      <c r="U40" s="176"/>
      <c r="V40" s="176"/>
      <c r="W40" s="177"/>
    </row>
    <row r="41" spans="2:25" ht="37.5" customHeight="1" thickTop="1" x14ac:dyDescent="0.2">
      <c r="B41" s="172" t="s">
        <v>2167</v>
      </c>
      <c r="C41" s="173"/>
      <c r="D41" s="173"/>
      <c r="E41" s="173"/>
      <c r="F41" s="173"/>
      <c r="G41" s="173"/>
      <c r="H41" s="173"/>
      <c r="I41" s="173"/>
      <c r="J41" s="173"/>
      <c r="K41" s="173"/>
      <c r="L41" s="173"/>
      <c r="M41" s="173"/>
      <c r="N41" s="173"/>
      <c r="O41" s="173"/>
      <c r="P41" s="173"/>
      <c r="Q41" s="173"/>
      <c r="R41" s="173"/>
      <c r="S41" s="173"/>
      <c r="T41" s="173"/>
      <c r="U41" s="173"/>
      <c r="V41" s="173"/>
      <c r="W41" s="174"/>
    </row>
    <row r="42" spans="2:25" ht="153.75" customHeight="1" thickBot="1" x14ac:dyDescent="0.25">
      <c r="B42" s="175"/>
      <c r="C42" s="176"/>
      <c r="D42" s="176"/>
      <c r="E42" s="176"/>
      <c r="F42" s="176"/>
      <c r="G42" s="176"/>
      <c r="H42" s="176"/>
      <c r="I42" s="176"/>
      <c r="J42" s="176"/>
      <c r="K42" s="176"/>
      <c r="L42" s="176"/>
      <c r="M42" s="176"/>
      <c r="N42" s="176"/>
      <c r="O42" s="176"/>
      <c r="P42" s="176"/>
      <c r="Q42" s="176"/>
      <c r="R42" s="176"/>
      <c r="S42" s="176"/>
      <c r="T42" s="176"/>
      <c r="U42" s="176"/>
      <c r="V42" s="176"/>
      <c r="W42" s="177"/>
    </row>
    <row r="43" spans="2:25" ht="37.5" customHeight="1" thickTop="1" x14ac:dyDescent="0.2">
      <c r="B43" s="172" t="s">
        <v>2168</v>
      </c>
      <c r="C43" s="173"/>
      <c r="D43" s="173"/>
      <c r="E43" s="173"/>
      <c r="F43" s="173"/>
      <c r="G43" s="173"/>
      <c r="H43" s="173"/>
      <c r="I43" s="173"/>
      <c r="J43" s="173"/>
      <c r="K43" s="173"/>
      <c r="L43" s="173"/>
      <c r="M43" s="173"/>
      <c r="N43" s="173"/>
      <c r="O43" s="173"/>
      <c r="P43" s="173"/>
      <c r="Q43" s="173"/>
      <c r="R43" s="173"/>
      <c r="S43" s="173"/>
      <c r="T43" s="173"/>
      <c r="U43" s="173"/>
      <c r="V43" s="173"/>
      <c r="W43" s="174"/>
    </row>
    <row r="44" spans="2:25" ht="44.25" customHeight="1" thickBot="1" x14ac:dyDescent="0.25">
      <c r="B44" s="178"/>
      <c r="C44" s="179"/>
      <c r="D44" s="179"/>
      <c r="E44" s="179"/>
      <c r="F44" s="179"/>
      <c r="G44" s="179"/>
      <c r="H44" s="179"/>
      <c r="I44" s="179"/>
      <c r="J44" s="179"/>
      <c r="K44" s="179"/>
      <c r="L44" s="179"/>
      <c r="M44" s="179"/>
      <c r="N44" s="179"/>
      <c r="O44" s="179"/>
      <c r="P44" s="179"/>
      <c r="Q44" s="179"/>
      <c r="R44" s="179"/>
      <c r="S44" s="179"/>
      <c r="T44" s="179"/>
      <c r="U44" s="179"/>
      <c r="V44" s="179"/>
      <c r="W44" s="180"/>
    </row>
  </sheetData>
  <mergeCells count="8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2:Q33"/>
    <mergeCell ref="S32:T32"/>
    <mergeCell ref="B41:W42"/>
    <mergeCell ref="B43:W44"/>
    <mergeCell ref="V32:W32"/>
    <mergeCell ref="B34:D34"/>
    <mergeCell ref="B35:D35"/>
    <mergeCell ref="B36:D36"/>
    <mergeCell ref="B37:D37"/>
    <mergeCell ref="B39:W4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90" customHeight="1" thickTop="1" thickBot="1" x14ac:dyDescent="0.25">
      <c r="A4" s="13"/>
      <c r="B4" s="14" t="s">
        <v>3</v>
      </c>
      <c r="C4" s="15" t="s">
        <v>1646</v>
      </c>
      <c r="D4" s="134" t="s">
        <v>1645</v>
      </c>
      <c r="E4" s="134"/>
      <c r="F4" s="134"/>
      <c r="G4" s="134"/>
      <c r="H4" s="135"/>
      <c r="I4" s="16"/>
      <c r="J4" s="136" t="s">
        <v>6</v>
      </c>
      <c r="K4" s="134"/>
      <c r="L4" s="15" t="s">
        <v>1719</v>
      </c>
      <c r="M4" s="137" t="s">
        <v>1718</v>
      </c>
      <c r="N4" s="137"/>
      <c r="O4" s="137"/>
      <c r="P4" s="137"/>
      <c r="Q4" s="138"/>
      <c r="R4" s="17"/>
      <c r="S4" s="139" t="s">
        <v>2099</v>
      </c>
      <c r="T4" s="140"/>
      <c r="U4" s="140"/>
      <c r="V4" s="141" t="s">
        <v>1717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300</v>
      </c>
      <c r="D6" s="143" t="s">
        <v>1716</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1702</v>
      </c>
      <c r="D7" s="131" t="s">
        <v>1715</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1714</v>
      </c>
      <c r="K8" s="24" t="s">
        <v>1713</v>
      </c>
      <c r="L8" s="24" t="s">
        <v>1712</v>
      </c>
      <c r="M8" s="24" t="s">
        <v>1711</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408.75" customHeight="1" thickTop="1" thickBot="1" x14ac:dyDescent="0.25">
      <c r="B10" s="25" t="s">
        <v>21</v>
      </c>
      <c r="C10" s="141" t="s">
        <v>1710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1637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1709</v>
      </c>
      <c r="C21" s="169"/>
      <c r="D21" s="169"/>
      <c r="E21" s="169"/>
      <c r="F21" s="169"/>
      <c r="G21" s="169"/>
      <c r="H21" s="169"/>
      <c r="I21" s="169"/>
      <c r="J21" s="169"/>
      <c r="K21" s="169"/>
      <c r="L21" s="169"/>
      <c r="M21" s="170" t="s">
        <v>300</v>
      </c>
      <c r="N21" s="170"/>
      <c r="O21" s="170" t="s">
        <v>48</v>
      </c>
      <c r="P21" s="170"/>
      <c r="Q21" s="171" t="s">
        <v>68</v>
      </c>
      <c r="R21" s="171"/>
      <c r="S21" s="33" t="s">
        <v>50</v>
      </c>
      <c r="T21" s="33" t="s">
        <v>87</v>
      </c>
      <c r="U21" s="33" t="s">
        <v>87</v>
      </c>
      <c r="V21" s="33" t="str">
        <f t="shared" ref="V21:V27" si="0">+IF(ISERR(U21/T21*100),"N/A",ROUND(U21/T21*100,2))</f>
        <v>N/A</v>
      </c>
      <c r="W21" s="34" t="str">
        <f t="shared" ref="W21:W27" si="1">+IF(ISERR(U21/S21*100),"N/A",ROUND(U21/S21*100,2))</f>
        <v>N/A</v>
      </c>
    </row>
    <row r="22" spans="2:27" ht="56.25" customHeight="1" x14ac:dyDescent="0.2">
      <c r="B22" s="168" t="s">
        <v>1708</v>
      </c>
      <c r="C22" s="169"/>
      <c r="D22" s="169"/>
      <c r="E22" s="169"/>
      <c r="F22" s="169"/>
      <c r="G22" s="169"/>
      <c r="H22" s="169"/>
      <c r="I22" s="169"/>
      <c r="J22" s="169"/>
      <c r="K22" s="169"/>
      <c r="L22" s="169"/>
      <c r="M22" s="170" t="s">
        <v>300</v>
      </c>
      <c r="N22" s="170"/>
      <c r="O22" s="170" t="s">
        <v>48</v>
      </c>
      <c r="P22" s="170"/>
      <c r="Q22" s="171" t="s">
        <v>49</v>
      </c>
      <c r="R22" s="171"/>
      <c r="S22" s="33" t="s">
        <v>50</v>
      </c>
      <c r="T22" s="33" t="s">
        <v>50</v>
      </c>
      <c r="U22" s="33" t="s">
        <v>1410</v>
      </c>
      <c r="V22" s="33">
        <f t="shared" si="0"/>
        <v>60</v>
      </c>
      <c r="W22" s="34">
        <f t="shared" si="1"/>
        <v>60</v>
      </c>
    </row>
    <row r="23" spans="2:27" ht="56.25" customHeight="1" x14ac:dyDescent="0.2">
      <c r="B23" s="168" t="s">
        <v>1707</v>
      </c>
      <c r="C23" s="169"/>
      <c r="D23" s="169"/>
      <c r="E23" s="169"/>
      <c r="F23" s="169"/>
      <c r="G23" s="169"/>
      <c r="H23" s="169"/>
      <c r="I23" s="169"/>
      <c r="J23" s="169"/>
      <c r="K23" s="169"/>
      <c r="L23" s="169"/>
      <c r="M23" s="170" t="s">
        <v>300</v>
      </c>
      <c r="N23" s="170"/>
      <c r="O23" s="170" t="s">
        <v>48</v>
      </c>
      <c r="P23" s="170"/>
      <c r="Q23" s="171" t="s">
        <v>49</v>
      </c>
      <c r="R23" s="171"/>
      <c r="S23" s="33" t="s">
        <v>50</v>
      </c>
      <c r="T23" s="33" t="s">
        <v>50</v>
      </c>
      <c r="U23" s="33" t="s">
        <v>268</v>
      </c>
      <c r="V23" s="33">
        <f t="shared" si="0"/>
        <v>30</v>
      </c>
      <c r="W23" s="34">
        <f t="shared" si="1"/>
        <v>30</v>
      </c>
    </row>
    <row r="24" spans="2:27" ht="56.25" customHeight="1" x14ac:dyDescent="0.2">
      <c r="B24" s="168" t="s">
        <v>1706</v>
      </c>
      <c r="C24" s="169"/>
      <c r="D24" s="169"/>
      <c r="E24" s="169"/>
      <c r="F24" s="169"/>
      <c r="G24" s="169"/>
      <c r="H24" s="169"/>
      <c r="I24" s="169"/>
      <c r="J24" s="169"/>
      <c r="K24" s="169"/>
      <c r="L24" s="169"/>
      <c r="M24" s="170" t="s">
        <v>300</v>
      </c>
      <c r="N24" s="170"/>
      <c r="O24" s="170" t="s">
        <v>48</v>
      </c>
      <c r="P24" s="170"/>
      <c r="Q24" s="171" t="s">
        <v>49</v>
      </c>
      <c r="R24" s="171"/>
      <c r="S24" s="33" t="s">
        <v>50</v>
      </c>
      <c r="T24" s="33" t="s">
        <v>50</v>
      </c>
      <c r="U24" s="33" t="s">
        <v>268</v>
      </c>
      <c r="V24" s="33">
        <f t="shared" si="0"/>
        <v>30</v>
      </c>
      <c r="W24" s="34">
        <f t="shared" si="1"/>
        <v>30</v>
      </c>
    </row>
    <row r="25" spans="2:27" ht="56.25" customHeight="1" x14ac:dyDescent="0.2">
      <c r="B25" s="168" t="s">
        <v>1705</v>
      </c>
      <c r="C25" s="169"/>
      <c r="D25" s="169"/>
      <c r="E25" s="169"/>
      <c r="F25" s="169"/>
      <c r="G25" s="169"/>
      <c r="H25" s="169"/>
      <c r="I25" s="169"/>
      <c r="J25" s="169"/>
      <c r="K25" s="169"/>
      <c r="L25" s="169"/>
      <c r="M25" s="170" t="s">
        <v>300</v>
      </c>
      <c r="N25" s="170"/>
      <c r="O25" s="170" t="s">
        <v>48</v>
      </c>
      <c r="P25" s="170"/>
      <c r="Q25" s="171" t="s">
        <v>49</v>
      </c>
      <c r="R25" s="171"/>
      <c r="S25" s="33" t="s">
        <v>50</v>
      </c>
      <c r="T25" s="33" t="s">
        <v>50</v>
      </c>
      <c r="U25" s="33" t="s">
        <v>268</v>
      </c>
      <c r="V25" s="33">
        <f t="shared" si="0"/>
        <v>30</v>
      </c>
      <c r="W25" s="34">
        <f t="shared" si="1"/>
        <v>30</v>
      </c>
    </row>
    <row r="26" spans="2:27" ht="56.25" customHeight="1" x14ac:dyDescent="0.2">
      <c r="B26" s="168" t="s">
        <v>1704</v>
      </c>
      <c r="C26" s="169"/>
      <c r="D26" s="169"/>
      <c r="E26" s="169"/>
      <c r="F26" s="169"/>
      <c r="G26" s="169"/>
      <c r="H26" s="169"/>
      <c r="I26" s="169"/>
      <c r="J26" s="169"/>
      <c r="K26" s="169"/>
      <c r="L26" s="169"/>
      <c r="M26" s="170" t="s">
        <v>1702</v>
      </c>
      <c r="N26" s="170"/>
      <c r="O26" s="170" t="s">
        <v>48</v>
      </c>
      <c r="P26" s="170"/>
      <c r="Q26" s="171" t="s">
        <v>68</v>
      </c>
      <c r="R26" s="171"/>
      <c r="S26" s="33" t="s">
        <v>50</v>
      </c>
      <c r="T26" s="33" t="s">
        <v>87</v>
      </c>
      <c r="U26" s="33" t="s">
        <v>87</v>
      </c>
      <c r="V26" s="33" t="str">
        <f t="shared" si="0"/>
        <v>N/A</v>
      </c>
      <c r="W26" s="34" t="str">
        <f t="shared" si="1"/>
        <v>N/A</v>
      </c>
    </row>
    <row r="27" spans="2:27" ht="56.25" customHeight="1" thickBot="1" x14ac:dyDescent="0.25">
      <c r="B27" s="168" t="s">
        <v>1703</v>
      </c>
      <c r="C27" s="169"/>
      <c r="D27" s="169"/>
      <c r="E27" s="169"/>
      <c r="F27" s="169"/>
      <c r="G27" s="169"/>
      <c r="H27" s="169"/>
      <c r="I27" s="169"/>
      <c r="J27" s="169"/>
      <c r="K27" s="169"/>
      <c r="L27" s="169"/>
      <c r="M27" s="170" t="s">
        <v>1702</v>
      </c>
      <c r="N27" s="170"/>
      <c r="O27" s="170" t="s">
        <v>48</v>
      </c>
      <c r="P27" s="170"/>
      <c r="Q27" s="171" t="s">
        <v>49</v>
      </c>
      <c r="R27" s="171"/>
      <c r="S27" s="33" t="s">
        <v>50</v>
      </c>
      <c r="T27" s="33" t="s">
        <v>51</v>
      </c>
      <c r="U27" s="33" t="s">
        <v>1701</v>
      </c>
      <c r="V27" s="33">
        <f t="shared" si="0"/>
        <v>128.83000000000001</v>
      </c>
      <c r="W27" s="34">
        <f t="shared" si="1"/>
        <v>96.62</v>
      </c>
    </row>
    <row r="28" spans="2:27" ht="21.75" customHeight="1" thickTop="1" thickBot="1" x14ac:dyDescent="0.25">
      <c r="B28" s="9" t="s">
        <v>63</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x14ac:dyDescent="0.25">
      <c r="B29" s="181" t="s">
        <v>2098</v>
      </c>
      <c r="C29" s="182"/>
      <c r="D29" s="182"/>
      <c r="E29" s="182"/>
      <c r="F29" s="182"/>
      <c r="G29" s="182"/>
      <c r="H29" s="182"/>
      <c r="I29" s="182"/>
      <c r="J29" s="182"/>
      <c r="K29" s="182"/>
      <c r="L29" s="182"/>
      <c r="M29" s="182"/>
      <c r="N29" s="182"/>
      <c r="O29" s="182"/>
      <c r="P29" s="182"/>
      <c r="Q29" s="183"/>
      <c r="R29" s="36" t="s">
        <v>41</v>
      </c>
      <c r="S29" s="155" t="s">
        <v>42</v>
      </c>
      <c r="T29" s="155"/>
      <c r="U29" s="37" t="s">
        <v>64</v>
      </c>
      <c r="V29" s="154" t="s">
        <v>65</v>
      </c>
      <c r="W29" s="156"/>
    </row>
    <row r="30" spans="2:27" ht="30.75" customHeight="1" thickBot="1" x14ac:dyDescent="0.25">
      <c r="B30" s="184"/>
      <c r="C30" s="185"/>
      <c r="D30" s="185"/>
      <c r="E30" s="185"/>
      <c r="F30" s="185"/>
      <c r="G30" s="185"/>
      <c r="H30" s="185"/>
      <c r="I30" s="185"/>
      <c r="J30" s="185"/>
      <c r="K30" s="185"/>
      <c r="L30" s="185"/>
      <c r="M30" s="185"/>
      <c r="N30" s="185"/>
      <c r="O30" s="185"/>
      <c r="P30" s="185"/>
      <c r="Q30" s="186"/>
      <c r="R30" s="38" t="s">
        <v>66</v>
      </c>
      <c r="S30" s="38" t="s">
        <v>66</v>
      </c>
      <c r="T30" s="38" t="s">
        <v>48</v>
      </c>
      <c r="U30" s="38" t="s">
        <v>66</v>
      </c>
      <c r="V30" s="38" t="s">
        <v>67</v>
      </c>
      <c r="W30" s="39" t="s">
        <v>68</v>
      </c>
      <c r="Y30" s="35"/>
    </row>
    <row r="31" spans="2:27" ht="23.25" customHeight="1" thickBot="1" x14ac:dyDescent="0.25">
      <c r="B31" s="187" t="s">
        <v>69</v>
      </c>
      <c r="C31" s="188"/>
      <c r="D31" s="188"/>
      <c r="E31" s="40" t="s">
        <v>296</v>
      </c>
      <c r="F31" s="40"/>
      <c r="G31" s="40"/>
      <c r="H31" s="41"/>
      <c r="I31" s="41"/>
      <c r="J31" s="41"/>
      <c r="K31" s="41"/>
      <c r="L31" s="41"/>
      <c r="M31" s="41"/>
      <c r="N31" s="41"/>
      <c r="O31" s="41"/>
      <c r="P31" s="42"/>
      <c r="Q31" s="42"/>
      <c r="R31" s="43" t="s">
        <v>1480</v>
      </c>
      <c r="S31" s="44" t="s">
        <v>10</v>
      </c>
      <c r="T31" s="42"/>
      <c r="U31" s="44" t="s">
        <v>1700</v>
      </c>
      <c r="V31" s="42"/>
      <c r="W31" s="45">
        <f>+IF(ISERR(U31/R31*100),"N/A",ROUND(U31/R31*100,2))</f>
        <v>8.85</v>
      </c>
    </row>
    <row r="32" spans="2:27" ht="26.25" customHeight="1" x14ac:dyDescent="0.2">
      <c r="B32" s="189" t="s">
        <v>73</v>
      </c>
      <c r="C32" s="190"/>
      <c r="D32" s="190"/>
      <c r="E32" s="46" t="s">
        <v>296</v>
      </c>
      <c r="F32" s="46"/>
      <c r="G32" s="46"/>
      <c r="H32" s="47"/>
      <c r="I32" s="47"/>
      <c r="J32" s="47"/>
      <c r="K32" s="47"/>
      <c r="L32" s="47"/>
      <c r="M32" s="47"/>
      <c r="N32" s="47"/>
      <c r="O32" s="47"/>
      <c r="P32" s="48"/>
      <c r="Q32" s="48"/>
      <c r="R32" s="49" t="s">
        <v>1480</v>
      </c>
      <c r="S32" s="50" t="s">
        <v>1469</v>
      </c>
      <c r="T32" s="50">
        <f>+IF(ISERR(S32/R32*100),"N/A",ROUND(S32/R32*100,2))</f>
        <v>100</v>
      </c>
      <c r="U32" s="50" t="s">
        <v>1700</v>
      </c>
      <c r="V32" s="50">
        <f>+IF(ISERR(U32/S32*100),"N/A",ROUND(U32/S32*100,2))</f>
        <v>8.85</v>
      </c>
      <c r="W32" s="51">
        <f>+IF(ISERR(U32/R32*100),"N/A",ROUND(U32/R32*100,2))</f>
        <v>8.85</v>
      </c>
    </row>
    <row r="33" spans="2:23" ht="23.25" customHeight="1" thickBot="1" x14ac:dyDescent="0.25">
      <c r="B33" s="187" t="s">
        <v>69</v>
      </c>
      <c r="C33" s="188"/>
      <c r="D33" s="188"/>
      <c r="E33" s="40" t="s">
        <v>1699</v>
      </c>
      <c r="F33" s="40"/>
      <c r="G33" s="40"/>
      <c r="H33" s="41"/>
      <c r="I33" s="41"/>
      <c r="J33" s="41"/>
      <c r="K33" s="41"/>
      <c r="L33" s="41"/>
      <c r="M33" s="41"/>
      <c r="N33" s="41"/>
      <c r="O33" s="41"/>
      <c r="P33" s="42"/>
      <c r="Q33" s="42"/>
      <c r="R33" s="43" t="s">
        <v>1698</v>
      </c>
      <c r="S33" s="44" t="s">
        <v>10</v>
      </c>
      <c r="T33" s="42"/>
      <c r="U33" s="44" t="s">
        <v>1696</v>
      </c>
      <c r="V33" s="42"/>
      <c r="W33" s="45">
        <f>+IF(ISERR(U33/R33*100),"N/A",ROUND(U33/R33*100,2))</f>
        <v>23.33</v>
      </c>
    </row>
    <row r="34" spans="2:23" ht="26.25" customHeight="1" thickBot="1" x14ac:dyDescent="0.25">
      <c r="B34" s="189" t="s">
        <v>73</v>
      </c>
      <c r="C34" s="190"/>
      <c r="D34" s="190"/>
      <c r="E34" s="46" t="s">
        <v>1699</v>
      </c>
      <c r="F34" s="46"/>
      <c r="G34" s="46"/>
      <c r="H34" s="47"/>
      <c r="I34" s="47"/>
      <c r="J34" s="47"/>
      <c r="K34" s="47"/>
      <c r="L34" s="47"/>
      <c r="M34" s="47"/>
      <c r="N34" s="47"/>
      <c r="O34" s="47"/>
      <c r="P34" s="48"/>
      <c r="Q34" s="48"/>
      <c r="R34" s="49" t="s">
        <v>1698</v>
      </c>
      <c r="S34" s="50" t="s">
        <v>1697</v>
      </c>
      <c r="T34" s="50">
        <f>+IF(ISERR(S34/R34*100),"N/A",ROUND(S34/R34*100,2))</f>
        <v>59.71</v>
      </c>
      <c r="U34" s="50" t="s">
        <v>1696</v>
      </c>
      <c r="V34" s="50">
        <f>+IF(ISERR(U34/S34*100),"N/A",ROUND(U34/S34*100,2))</f>
        <v>39.08</v>
      </c>
      <c r="W34" s="51">
        <f>+IF(ISERR(U34/R34*100),"N/A",ROUND(U34/R34*100,2))</f>
        <v>23.33</v>
      </c>
    </row>
    <row r="35" spans="2:23" ht="22.5" customHeight="1" thickTop="1" thickBot="1" x14ac:dyDescent="0.25">
      <c r="B35" s="9" t="s">
        <v>76</v>
      </c>
      <c r="C35" s="10"/>
      <c r="D35" s="10"/>
      <c r="E35" s="10"/>
      <c r="F35" s="10"/>
      <c r="G35" s="10"/>
      <c r="H35" s="11"/>
      <c r="I35" s="11"/>
      <c r="J35" s="11"/>
      <c r="K35" s="11"/>
      <c r="L35" s="11"/>
      <c r="M35" s="11"/>
      <c r="N35" s="11"/>
      <c r="O35" s="11"/>
      <c r="P35" s="11"/>
      <c r="Q35" s="11"/>
      <c r="R35" s="11"/>
      <c r="S35" s="11"/>
      <c r="T35" s="11"/>
      <c r="U35" s="11"/>
      <c r="V35" s="11"/>
      <c r="W35" s="12"/>
    </row>
    <row r="36" spans="2:23" ht="37.5" customHeight="1" thickTop="1" x14ac:dyDescent="0.2">
      <c r="B36" s="172" t="s">
        <v>2163</v>
      </c>
      <c r="C36" s="173"/>
      <c r="D36" s="173"/>
      <c r="E36" s="173"/>
      <c r="F36" s="173"/>
      <c r="G36" s="173"/>
      <c r="H36" s="173"/>
      <c r="I36" s="173"/>
      <c r="J36" s="173"/>
      <c r="K36" s="173"/>
      <c r="L36" s="173"/>
      <c r="M36" s="173"/>
      <c r="N36" s="173"/>
      <c r="O36" s="173"/>
      <c r="P36" s="173"/>
      <c r="Q36" s="173"/>
      <c r="R36" s="173"/>
      <c r="S36" s="173"/>
      <c r="T36" s="173"/>
      <c r="U36" s="173"/>
      <c r="V36" s="173"/>
      <c r="W36" s="174"/>
    </row>
    <row r="37" spans="2:23" ht="278.25" customHeight="1" thickBot="1" x14ac:dyDescent="0.25">
      <c r="B37" s="175"/>
      <c r="C37" s="176"/>
      <c r="D37" s="176"/>
      <c r="E37" s="176"/>
      <c r="F37" s="176"/>
      <c r="G37" s="176"/>
      <c r="H37" s="176"/>
      <c r="I37" s="176"/>
      <c r="J37" s="176"/>
      <c r="K37" s="176"/>
      <c r="L37" s="176"/>
      <c r="M37" s="176"/>
      <c r="N37" s="176"/>
      <c r="O37" s="176"/>
      <c r="P37" s="176"/>
      <c r="Q37" s="176"/>
      <c r="R37" s="176"/>
      <c r="S37" s="176"/>
      <c r="T37" s="176"/>
      <c r="U37" s="176"/>
      <c r="V37" s="176"/>
      <c r="W37" s="177"/>
    </row>
    <row r="38" spans="2:23" ht="37.5" customHeight="1" thickTop="1" x14ac:dyDescent="0.2">
      <c r="B38" s="172" t="s">
        <v>2164</v>
      </c>
      <c r="C38" s="173"/>
      <c r="D38" s="173"/>
      <c r="E38" s="173"/>
      <c r="F38" s="173"/>
      <c r="G38" s="173"/>
      <c r="H38" s="173"/>
      <c r="I38" s="173"/>
      <c r="J38" s="173"/>
      <c r="K38" s="173"/>
      <c r="L38" s="173"/>
      <c r="M38" s="173"/>
      <c r="N38" s="173"/>
      <c r="O38" s="173"/>
      <c r="P38" s="173"/>
      <c r="Q38" s="173"/>
      <c r="R38" s="173"/>
      <c r="S38" s="173"/>
      <c r="T38" s="173"/>
      <c r="U38" s="173"/>
      <c r="V38" s="173"/>
      <c r="W38" s="174"/>
    </row>
    <row r="39" spans="2:23" ht="155.25" customHeight="1" thickBot="1" x14ac:dyDescent="0.25">
      <c r="B39" s="175"/>
      <c r="C39" s="176"/>
      <c r="D39" s="176"/>
      <c r="E39" s="176"/>
      <c r="F39" s="176"/>
      <c r="G39" s="176"/>
      <c r="H39" s="176"/>
      <c r="I39" s="176"/>
      <c r="J39" s="176"/>
      <c r="K39" s="176"/>
      <c r="L39" s="176"/>
      <c r="M39" s="176"/>
      <c r="N39" s="176"/>
      <c r="O39" s="176"/>
      <c r="P39" s="176"/>
      <c r="Q39" s="176"/>
      <c r="R39" s="176"/>
      <c r="S39" s="176"/>
      <c r="T39" s="176"/>
      <c r="U39" s="176"/>
      <c r="V39" s="176"/>
      <c r="W39" s="177"/>
    </row>
    <row r="40" spans="2:23" ht="37.5" customHeight="1" thickTop="1" x14ac:dyDescent="0.2">
      <c r="B40" s="172" t="s">
        <v>2165</v>
      </c>
      <c r="C40" s="173"/>
      <c r="D40" s="173"/>
      <c r="E40" s="173"/>
      <c r="F40" s="173"/>
      <c r="G40" s="173"/>
      <c r="H40" s="173"/>
      <c r="I40" s="173"/>
      <c r="J40" s="173"/>
      <c r="K40" s="173"/>
      <c r="L40" s="173"/>
      <c r="M40" s="173"/>
      <c r="N40" s="173"/>
      <c r="O40" s="173"/>
      <c r="P40" s="173"/>
      <c r="Q40" s="173"/>
      <c r="R40" s="173"/>
      <c r="S40" s="173"/>
      <c r="T40" s="173"/>
      <c r="U40" s="173"/>
      <c r="V40" s="173"/>
      <c r="W40" s="174"/>
    </row>
    <row r="41" spans="2:23" ht="95.25" customHeight="1" thickBot="1" x14ac:dyDescent="0.25">
      <c r="B41" s="178"/>
      <c r="C41" s="179"/>
      <c r="D41" s="179"/>
      <c r="E41" s="179"/>
      <c r="F41" s="179"/>
      <c r="G41" s="179"/>
      <c r="H41" s="179"/>
      <c r="I41" s="179"/>
      <c r="J41" s="179"/>
      <c r="K41" s="179"/>
      <c r="L41" s="179"/>
      <c r="M41" s="179"/>
      <c r="N41" s="179"/>
      <c r="O41" s="179"/>
      <c r="P41" s="179"/>
      <c r="Q41" s="179"/>
      <c r="R41" s="179"/>
      <c r="S41" s="179"/>
      <c r="T41" s="179"/>
      <c r="U41" s="179"/>
      <c r="V41" s="179"/>
      <c r="W41" s="180"/>
    </row>
  </sheetData>
  <mergeCells count="7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4:D34"/>
    <mergeCell ref="B36:W37"/>
    <mergeCell ref="B38:W39"/>
    <mergeCell ref="B40:W41"/>
    <mergeCell ref="B29:Q30"/>
    <mergeCell ref="S29:T29"/>
    <mergeCell ref="V29:W29"/>
    <mergeCell ref="B31:D31"/>
    <mergeCell ref="B32:D32"/>
    <mergeCell ref="B33:D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1646</v>
      </c>
      <c r="D4" s="134" t="s">
        <v>1645</v>
      </c>
      <c r="E4" s="134"/>
      <c r="F4" s="134"/>
      <c r="G4" s="134"/>
      <c r="H4" s="135"/>
      <c r="I4" s="16"/>
      <c r="J4" s="136" t="s">
        <v>6</v>
      </c>
      <c r="K4" s="134"/>
      <c r="L4" s="15" t="s">
        <v>1727</v>
      </c>
      <c r="M4" s="137" t="s">
        <v>1726</v>
      </c>
      <c r="N4" s="137"/>
      <c r="O4" s="137"/>
      <c r="P4" s="137"/>
      <c r="Q4" s="138"/>
      <c r="R4" s="17"/>
      <c r="S4" s="139" t="s">
        <v>2099</v>
      </c>
      <c r="T4" s="140"/>
      <c r="U4" s="140"/>
      <c r="V4" s="141" t="s">
        <v>1291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1722</v>
      </c>
      <c r="D6" s="143" t="s">
        <v>1725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95.25" customHeight="1" thickTop="1" thickBot="1" x14ac:dyDescent="0.25">
      <c r="B10" s="25" t="s">
        <v>21</v>
      </c>
      <c r="C10" s="141" t="s">
        <v>1724</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1637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1723</v>
      </c>
      <c r="C21" s="169"/>
      <c r="D21" s="169"/>
      <c r="E21" s="169"/>
      <c r="F21" s="169"/>
      <c r="G21" s="169"/>
      <c r="H21" s="169"/>
      <c r="I21" s="169"/>
      <c r="J21" s="169"/>
      <c r="K21" s="169"/>
      <c r="L21" s="169"/>
      <c r="M21" s="170" t="s">
        <v>1722</v>
      </c>
      <c r="N21" s="170"/>
      <c r="O21" s="170" t="s">
        <v>48</v>
      </c>
      <c r="P21" s="170"/>
      <c r="Q21" s="171" t="s">
        <v>68</v>
      </c>
      <c r="R21" s="171"/>
      <c r="S21" s="33" t="s">
        <v>50</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1721</v>
      </c>
      <c r="F25" s="40"/>
      <c r="G25" s="40"/>
      <c r="H25" s="41"/>
      <c r="I25" s="41"/>
      <c r="J25" s="41"/>
      <c r="K25" s="41"/>
      <c r="L25" s="41"/>
      <c r="M25" s="41"/>
      <c r="N25" s="41"/>
      <c r="O25" s="41"/>
      <c r="P25" s="42"/>
      <c r="Q25" s="42"/>
      <c r="R25" s="43" t="s">
        <v>1286</v>
      </c>
      <c r="S25" s="44" t="s">
        <v>10</v>
      </c>
      <c r="T25" s="42"/>
      <c r="U25" s="44" t="s">
        <v>1720</v>
      </c>
      <c r="V25" s="42"/>
      <c r="W25" s="45">
        <f>+IF(ISERR(U25/R25*100),"N/A",ROUND(U25/R25*100,2))</f>
        <v>64.44</v>
      </c>
    </row>
    <row r="26" spans="2:27" ht="26.25" customHeight="1" thickBot="1" x14ac:dyDescent="0.25">
      <c r="B26" s="189" t="s">
        <v>73</v>
      </c>
      <c r="C26" s="190"/>
      <c r="D26" s="190"/>
      <c r="E26" s="46" t="s">
        <v>1721</v>
      </c>
      <c r="F26" s="46"/>
      <c r="G26" s="46"/>
      <c r="H26" s="47"/>
      <c r="I26" s="47"/>
      <c r="J26" s="47"/>
      <c r="K26" s="47"/>
      <c r="L26" s="47"/>
      <c r="M26" s="47"/>
      <c r="N26" s="47"/>
      <c r="O26" s="47"/>
      <c r="P26" s="48"/>
      <c r="Q26" s="48"/>
      <c r="R26" s="49" t="s">
        <v>1286</v>
      </c>
      <c r="S26" s="50" t="s">
        <v>649</v>
      </c>
      <c r="T26" s="50">
        <f>+IF(ISERR(S26/R26*100),"N/A",ROUND(S26/R26*100,2))</f>
        <v>66.67</v>
      </c>
      <c r="U26" s="50" t="s">
        <v>1720</v>
      </c>
      <c r="V26" s="50">
        <f>+IF(ISERR(U26/S26*100),"N/A",ROUND(U26/S26*100,2))</f>
        <v>96.67</v>
      </c>
      <c r="W26" s="51">
        <f>+IF(ISERR(U26/R26*100),"N/A",ROUND(U26/R26*100,2))</f>
        <v>64.44</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2160</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09.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2161</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2162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60.75" customHeight="1"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1646</v>
      </c>
      <c r="D4" s="134" t="s">
        <v>1645</v>
      </c>
      <c r="E4" s="134"/>
      <c r="F4" s="134"/>
      <c r="G4" s="134"/>
      <c r="H4" s="135"/>
      <c r="I4" s="16"/>
      <c r="J4" s="136" t="s">
        <v>6</v>
      </c>
      <c r="K4" s="134"/>
      <c r="L4" s="15" t="s">
        <v>1743</v>
      </c>
      <c r="M4" s="137" t="s">
        <v>1742</v>
      </c>
      <c r="N4" s="137"/>
      <c r="O4" s="137"/>
      <c r="P4" s="137"/>
      <c r="Q4" s="138"/>
      <c r="R4" s="17"/>
      <c r="S4" s="139" t="s">
        <v>2099</v>
      </c>
      <c r="T4" s="140"/>
      <c r="U4" s="140"/>
      <c r="V4" s="141" t="s">
        <v>1741</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1192</v>
      </c>
      <c r="D6" s="143" t="s">
        <v>1740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1702</v>
      </c>
      <c r="D7" s="131" t="s">
        <v>1715</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1739</v>
      </c>
      <c r="K8" s="24" t="s">
        <v>1738</v>
      </c>
      <c r="L8" s="24" t="s">
        <v>1737</v>
      </c>
      <c r="M8" s="24" t="s">
        <v>1736</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78.25" customHeight="1" thickTop="1" thickBot="1" x14ac:dyDescent="0.25">
      <c r="B10" s="25" t="s">
        <v>21</v>
      </c>
      <c r="C10" s="141" t="s">
        <v>1735</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1637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1734</v>
      </c>
      <c r="C21" s="169"/>
      <c r="D21" s="169"/>
      <c r="E21" s="169"/>
      <c r="F21" s="169"/>
      <c r="G21" s="169"/>
      <c r="H21" s="169"/>
      <c r="I21" s="169"/>
      <c r="J21" s="169"/>
      <c r="K21" s="169"/>
      <c r="L21" s="169"/>
      <c r="M21" s="170" t="s">
        <v>1192</v>
      </c>
      <c r="N21" s="170"/>
      <c r="O21" s="170" t="s">
        <v>48</v>
      </c>
      <c r="P21" s="170"/>
      <c r="Q21" s="171" t="s">
        <v>68</v>
      </c>
      <c r="R21" s="171"/>
      <c r="S21" s="33" t="s">
        <v>50</v>
      </c>
      <c r="T21" s="33" t="s">
        <v>87</v>
      </c>
      <c r="U21" s="33" t="s">
        <v>87</v>
      </c>
      <c r="V21" s="33" t="str">
        <f>+IF(ISERR(U21/T21*100),"N/A",ROUND(U21/T21*100,2))</f>
        <v>N/A</v>
      </c>
      <c r="W21" s="34" t="str">
        <f>+IF(ISERR(U21/S21*100),"N/A",ROUND(U21/S21*100,2))</f>
        <v>N/A</v>
      </c>
    </row>
    <row r="22" spans="2:27" ht="56.25" customHeight="1" thickBot="1" x14ac:dyDescent="0.25">
      <c r="B22" s="168" t="s">
        <v>1733</v>
      </c>
      <c r="C22" s="169"/>
      <c r="D22" s="169"/>
      <c r="E22" s="169"/>
      <c r="F22" s="169"/>
      <c r="G22" s="169"/>
      <c r="H22" s="169"/>
      <c r="I22" s="169"/>
      <c r="J22" s="169"/>
      <c r="K22" s="169"/>
      <c r="L22" s="169"/>
      <c r="M22" s="170" t="s">
        <v>1702</v>
      </c>
      <c r="N22" s="170"/>
      <c r="O22" s="170" t="s">
        <v>48</v>
      </c>
      <c r="P22" s="170"/>
      <c r="Q22" s="171" t="s">
        <v>49</v>
      </c>
      <c r="R22" s="171"/>
      <c r="S22" s="33" t="s">
        <v>50</v>
      </c>
      <c r="T22" s="33" t="s">
        <v>183</v>
      </c>
      <c r="U22" s="33" t="s">
        <v>1732</v>
      </c>
      <c r="V22" s="33">
        <f>+IF(ISERR(U22/T22*100),"N/A",ROUND(U22/T22*100,2))</f>
        <v>72.650000000000006</v>
      </c>
      <c r="W22" s="34">
        <f>+IF(ISERR(U22/S22*100),"N/A",ROUND(U22/S22*100,2))</f>
        <v>47.22</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1191</v>
      </c>
      <c r="F26" s="40"/>
      <c r="G26" s="40"/>
      <c r="H26" s="41"/>
      <c r="I26" s="41"/>
      <c r="J26" s="41"/>
      <c r="K26" s="41"/>
      <c r="L26" s="41"/>
      <c r="M26" s="41"/>
      <c r="N26" s="41"/>
      <c r="O26" s="41"/>
      <c r="P26" s="42"/>
      <c r="Q26" s="42"/>
      <c r="R26" s="43" t="s">
        <v>1731</v>
      </c>
      <c r="S26" s="44" t="s">
        <v>10</v>
      </c>
      <c r="T26" s="42"/>
      <c r="U26" s="44" t="s">
        <v>90</v>
      </c>
      <c r="V26" s="42"/>
      <c r="W26" s="45">
        <f>+IF(ISERR(U26/R26*100),"N/A",ROUND(U26/R26*100,2))</f>
        <v>0</v>
      </c>
    </row>
    <row r="27" spans="2:27" ht="26.25" customHeight="1" x14ac:dyDescent="0.2">
      <c r="B27" s="189" t="s">
        <v>73</v>
      </c>
      <c r="C27" s="190"/>
      <c r="D27" s="190"/>
      <c r="E27" s="46" t="s">
        <v>1191</v>
      </c>
      <c r="F27" s="46"/>
      <c r="G27" s="46"/>
      <c r="H27" s="47"/>
      <c r="I27" s="47"/>
      <c r="J27" s="47"/>
      <c r="K27" s="47"/>
      <c r="L27" s="47"/>
      <c r="M27" s="47"/>
      <c r="N27" s="47"/>
      <c r="O27" s="47"/>
      <c r="P27" s="48"/>
      <c r="Q27" s="48"/>
      <c r="R27" s="49" t="s">
        <v>1731</v>
      </c>
      <c r="S27" s="50" t="s">
        <v>1730</v>
      </c>
      <c r="T27" s="50">
        <f>+IF(ISERR(S27/R27*100),"N/A",ROUND(S27/R27*100,2))</f>
        <v>56.76</v>
      </c>
      <c r="U27" s="50" t="s">
        <v>90</v>
      </c>
      <c r="V27" s="50">
        <f>+IF(ISERR(U27/S27*100),"N/A",ROUND(U27/S27*100,2))</f>
        <v>0</v>
      </c>
      <c r="W27" s="51">
        <f>+IF(ISERR(U27/R27*100),"N/A",ROUND(U27/R27*100,2))</f>
        <v>0</v>
      </c>
    </row>
    <row r="28" spans="2:27" ht="23.25" customHeight="1" thickBot="1" x14ac:dyDescent="0.25">
      <c r="B28" s="187" t="s">
        <v>69</v>
      </c>
      <c r="C28" s="188"/>
      <c r="D28" s="188"/>
      <c r="E28" s="40" t="s">
        <v>1699</v>
      </c>
      <c r="F28" s="40"/>
      <c r="G28" s="40"/>
      <c r="H28" s="41"/>
      <c r="I28" s="41"/>
      <c r="J28" s="41"/>
      <c r="K28" s="41"/>
      <c r="L28" s="41"/>
      <c r="M28" s="41"/>
      <c r="N28" s="41"/>
      <c r="O28" s="41"/>
      <c r="P28" s="42"/>
      <c r="Q28" s="42"/>
      <c r="R28" s="43" t="s">
        <v>1729</v>
      </c>
      <c r="S28" s="44" t="s">
        <v>10</v>
      </c>
      <c r="T28" s="42"/>
      <c r="U28" s="44" t="s">
        <v>1728</v>
      </c>
      <c r="V28" s="42"/>
      <c r="W28" s="45">
        <f>+IF(ISERR(U28/R28*100),"N/A",ROUND(U28/R28*100,2))</f>
        <v>43.33</v>
      </c>
    </row>
    <row r="29" spans="2:27" ht="26.25" customHeight="1" thickBot="1" x14ac:dyDescent="0.25">
      <c r="B29" s="189" t="s">
        <v>73</v>
      </c>
      <c r="C29" s="190"/>
      <c r="D29" s="190"/>
      <c r="E29" s="46" t="s">
        <v>1699</v>
      </c>
      <c r="F29" s="46"/>
      <c r="G29" s="46"/>
      <c r="H29" s="47"/>
      <c r="I29" s="47"/>
      <c r="J29" s="47"/>
      <c r="K29" s="47"/>
      <c r="L29" s="47"/>
      <c r="M29" s="47"/>
      <c r="N29" s="47"/>
      <c r="O29" s="47"/>
      <c r="P29" s="48"/>
      <c r="Q29" s="48"/>
      <c r="R29" s="49" t="s">
        <v>1729</v>
      </c>
      <c r="S29" s="50" t="s">
        <v>1286</v>
      </c>
      <c r="T29" s="50">
        <f>+IF(ISERR(S29/R29*100),"N/A",ROUND(S29/R29*100,2))</f>
        <v>75</v>
      </c>
      <c r="U29" s="50" t="s">
        <v>1728</v>
      </c>
      <c r="V29" s="50">
        <f>+IF(ISERR(U29/S29*100),"N/A",ROUND(U29/S29*100,2))</f>
        <v>57.78</v>
      </c>
      <c r="W29" s="51">
        <f>+IF(ISERR(U29/R29*100),"N/A",ROUND(U29/R29*100,2))</f>
        <v>43.33</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2157</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41"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2158</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05.7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2159</v>
      </c>
      <c r="C35" s="173"/>
      <c r="D35" s="173"/>
      <c r="E35" s="173"/>
      <c r="F35" s="173"/>
      <c r="G35" s="173"/>
      <c r="H35" s="173"/>
      <c r="I35" s="173"/>
      <c r="J35" s="173"/>
      <c r="K35" s="173"/>
      <c r="L35" s="173"/>
      <c r="M35" s="173"/>
      <c r="N35" s="173"/>
      <c r="O35" s="173"/>
      <c r="P35" s="173"/>
      <c r="Q35" s="173"/>
      <c r="R35" s="173"/>
      <c r="S35" s="173"/>
      <c r="T35" s="173"/>
      <c r="U35" s="173"/>
      <c r="V35" s="173"/>
      <c r="W35" s="174"/>
    </row>
    <row r="36" spans="2:23" ht="92.25" customHeight="1"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134" t="s">
        <v>5</v>
      </c>
      <c r="E4" s="134"/>
      <c r="F4" s="134"/>
      <c r="G4" s="134"/>
      <c r="H4" s="135"/>
      <c r="I4" s="16"/>
      <c r="J4" s="136" t="s">
        <v>6</v>
      </c>
      <c r="K4" s="134"/>
      <c r="L4" s="15" t="s">
        <v>161</v>
      </c>
      <c r="M4" s="137" t="s">
        <v>162</v>
      </c>
      <c r="N4" s="137"/>
      <c r="O4" s="137"/>
      <c r="P4" s="137"/>
      <c r="Q4" s="138"/>
      <c r="R4" s="17"/>
      <c r="S4" s="139" t="s">
        <v>2099</v>
      </c>
      <c r="T4" s="140"/>
      <c r="U4" s="140"/>
      <c r="V4" s="141" t="s">
        <v>163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164</v>
      </c>
      <c r="D6" s="143" t="s">
        <v>165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166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167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168</v>
      </c>
      <c r="C21" s="169"/>
      <c r="D21" s="169"/>
      <c r="E21" s="169"/>
      <c r="F21" s="169"/>
      <c r="G21" s="169"/>
      <c r="H21" s="169"/>
      <c r="I21" s="169"/>
      <c r="J21" s="169"/>
      <c r="K21" s="169"/>
      <c r="L21" s="169"/>
      <c r="M21" s="170" t="s">
        <v>164</v>
      </c>
      <c r="N21" s="170"/>
      <c r="O21" s="170" t="s">
        <v>48</v>
      </c>
      <c r="P21" s="170"/>
      <c r="Q21" s="171" t="s">
        <v>68</v>
      </c>
      <c r="R21" s="171"/>
      <c r="S21" s="33" t="s">
        <v>50</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169</v>
      </c>
      <c r="F25" s="40"/>
      <c r="G25" s="40"/>
      <c r="H25" s="41"/>
      <c r="I25" s="41"/>
      <c r="J25" s="41"/>
      <c r="K25" s="41"/>
      <c r="L25" s="41"/>
      <c r="M25" s="41"/>
      <c r="N25" s="41"/>
      <c r="O25" s="41"/>
      <c r="P25" s="42"/>
      <c r="Q25" s="42"/>
      <c r="R25" s="43" t="s">
        <v>170</v>
      </c>
      <c r="S25" s="44" t="s">
        <v>10</v>
      </c>
      <c r="T25" s="42"/>
      <c r="U25" s="44" t="s">
        <v>90</v>
      </c>
      <c r="V25" s="42"/>
      <c r="W25" s="45">
        <f>+IF(ISERR(U25/R25*100),"N/A",ROUND(U25/R25*100,2))</f>
        <v>0</v>
      </c>
    </row>
    <row r="26" spans="2:27" ht="26.25" customHeight="1" thickBot="1" x14ac:dyDescent="0.25">
      <c r="B26" s="189" t="s">
        <v>73</v>
      </c>
      <c r="C26" s="190"/>
      <c r="D26" s="190"/>
      <c r="E26" s="46" t="s">
        <v>169</v>
      </c>
      <c r="F26" s="46"/>
      <c r="G26" s="46"/>
      <c r="H26" s="47"/>
      <c r="I26" s="47"/>
      <c r="J26" s="47"/>
      <c r="K26" s="47"/>
      <c r="L26" s="47"/>
      <c r="M26" s="47"/>
      <c r="N26" s="47"/>
      <c r="O26" s="47"/>
      <c r="P26" s="48"/>
      <c r="Q26" s="48"/>
      <c r="R26" s="49" t="s">
        <v>171</v>
      </c>
      <c r="S26" s="50" t="s">
        <v>90</v>
      </c>
      <c r="T26" s="50">
        <f>+IF(ISERR(S26/R26*100),"N/A",ROUND(S26/R26*100,2))</f>
        <v>0</v>
      </c>
      <c r="U26" s="50" t="s">
        <v>90</v>
      </c>
      <c r="V26" s="50" t="str">
        <f>+IF(ISERR(U26/S26*100),"N/A",ROUND(U26/S26*100,2))</f>
        <v>N/A</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2360</v>
      </c>
      <c r="C28" s="173"/>
      <c r="D28" s="173"/>
      <c r="E28" s="173"/>
      <c r="F28" s="173"/>
      <c r="G28" s="173"/>
      <c r="H28" s="173"/>
      <c r="I28" s="173"/>
      <c r="J28" s="173"/>
      <c r="K28" s="173"/>
      <c r="L28" s="173"/>
      <c r="M28" s="173"/>
      <c r="N28" s="173"/>
      <c r="O28" s="173"/>
      <c r="P28" s="173"/>
      <c r="Q28" s="173"/>
      <c r="R28" s="173"/>
      <c r="S28" s="173"/>
      <c r="T28" s="173"/>
      <c r="U28" s="173"/>
      <c r="V28" s="173"/>
      <c r="W28" s="174"/>
    </row>
    <row r="29" spans="2:27" ht="30"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2361</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2362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101.25" customHeight="1" thickTop="1" thickBot="1" x14ac:dyDescent="0.25">
      <c r="A4" s="13"/>
      <c r="B4" s="14" t="s">
        <v>3</v>
      </c>
      <c r="C4" s="15" t="s">
        <v>1773</v>
      </c>
      <c r="D4" s="134" t="s">
        <v>1772</v>
      </c>
      <c r="E4" s="134"/>
      <c r="F4" s="134"/>
      <c r="G4" s="134"/>
      <c r="H4" s="135"/>
      <c r="I4" s="16"/>
      <c r="J4" s="136" t="s">
        <v>6</v>
      </c>
      <c r="K4" s="134"/>
      <c r="L4" s="15" t="s">
        <v>1467</v>
      </c>
      <c r="M4" s="137" t="s">
        <v>1771</v>
      </c>
      <c r="N4" s="137"/>
      <c r="O4" s="137"/>
      <c r="P4" s="137"/>
      <c r="Q4" s="138"/>
      <c r="R4" s="17"/>
      <c r="S4" s="139" t="s">
        <v>2099</v>
      </c>
      <c r="T4" s="140"/>
      <c r="U4" s="140"/>
      <c r="V4" s="141" t="s">
        <v>1770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1722</v>
      </c>
      <c r="D6" s="143" t="s">
        <v>1769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1768</v>
      </c>
      <c r="M8" s="24" t="s">
        <v>410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1767</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1766</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1765</v>
      </c>
      <c r="C21" s="169"/>
      <c r="D21" s="169"/>
      <c r="E21" s="169"/>
      <c r="F21" s="169"/>
      <c r="G21" s="169"/>
      <c r="H21" s="169"/>
      <c r="I21" s="169"/>
      <c r="J21" s="169"/>
      <c r="K21" s="169"/>
      <c r="L21" s="169"/>
      <c r="M21" s="170" t="s">
        <v>1722</v>
      </c>
      <c r="N21" s="170"/>
      <c r="O21" s="170" t="s">
        <v>1764</v>
      </c>
      <c r="P21" s="170"/>
      <c r="Q21" s="171" t="s">
        <v>68</v>
      </c>
      <c r="R21" s="171"/>
      <c r="S21" s="33" t="s">
        <v>1576</v>
      </c>
      <c r="T21" s="33" t="s">
        <v>87</v>
      </c>
      <c r="U21" s="33" t="s">
        <v>87</v>
      </c>
      <c r="V21" s="33" t="str">
        <f t="shared" ref="V21:V35" si="0">+IF(ISERR(U21/T21*100),"N/A",ROUND(U21/T21*100,2))</f>
        <v>N/A</v>
      </c>
      <c r="W21" s="34" t="str">
        <f t="shared" ref="W21:W35" si="1">+IF(ISERR(U21/S21*100),"N/A",ROUND(U21/S21*100,2))</f>
        <v>N/A</v>
      </c>
    </row>
    <row r="22" spans="2:27" ht="56.25" customHeight="1" x14ac:dyDescent="0.2">
      <c r="B22" s="168" t="s">
        <v>1763</v>
      </c>
      <c r="C22" s="169"/>
      <c r="D22" s="169"/>
      <c r="E22" s="169"/>
      <c r="F22" s="169"/>
      <c r="G22" s="169"/>
      <c r="H22" s="169"/>
      <c r="I22" s="169"/>
      <c r="J22" s="169"/>
      <c r="K22" s="169"/>
      <c r="L22" s="169"/>
      <c r="M22" s="170" t="s">
        <v>1722</v>
      </c>
      <c r="N22" s="170"/>
      <c r="O22" s="170" t="s">
        <v>48</v>
      </c>
      <c r="P22" s="170"/>
      <c r="Q22" s="171" t="s">
        <v>68</v>
      </c>
      <c r="R22" s="171"/>
      <c r="S22" s="33" t="s">
        <v>50</v>
      </c>
      <c r="T22" s="33" t="s">
        <v>87</v>
      </c>
      <c r="U22" s="33" t="s">
        <v>87</v>
      </c>
      <c r="V22" s="33" t="str">
        <f t="shared" si="0"/>
        <v>N/A</v>
      </c>
      <c r="W22" s="34" t="str">
        <f t="shared" si="1"/>
        <v>N/A</v>
      </c>
    </row>
    <row r="23" spans="2:27" ht="56.25" customHeight="1" x14ac:dyDescent="0.2">
      <c r="B23" s="168" t="s">
        <v>1762</v>
      </c>
      <c r="C23" s="169"/>
      <c r="D23" s="169"/>
      <c r="E23" s="169"/>
      <c r="F23" s="169"/>
      <c r="G23" s="169"/>
      <c r="H23" s="169"/>
      <c r="I23" s="169"/>
      <c r="J23" s="169"/>
      <c r="K23" s="169"/>
      <c r="L23" s="169"/>
      <c r="M23" s="170" t="s">
        <v>1722</v>
      </c>
      <c r="N23" s="170"/>
      <c r="O23" s="170" t="s">
        <v>48</v>
      </c>
      <c r="P23" s="170"/>
      <c r="Q23" s="171" t="s">
        <v>237</v>
      </c>
      <c r="R23" s="171"/>
      <c r="S23" s="33" t="s">
        <v>50</v>
      </c>
      <c r="T23" s="33" t="s">
        <v>87</v>
      </c>
      <c r="U23" s="33" t="s">
        <v>87</v>
      </c>
      <c r="V23" s="33" t="str">
        <f t="shared" si="0"/>
        <v>N/A</v>
      </c>
      <c r="W23" s="34" t="str">
        <f t="shared" si="1"/>
        <v>N/A</v>
      </c>
    </row>
    <row r="24" spans="2:27" ht="56.25" customHeight="1" x14ac:dyDescent="0.2">
      <c r="B24" s="168" t="s">
        <v>1761</v>
      </c>
      <c r="C24" s="169"/>
      <c r="D24" s="169"/>
      <c r="E24" s="169"/>
      <c r="F24" s="169"/>
      <c r="G24" s="169"/>
      <c r="H24" s="169"/>
      <c r="I24" s="169"/>
      <c r="J24" s="169"/>
      <c r="K24" s="169"/>
      <c r="L24" s="169"/>
      <c r="M24" s="170" t="s">
        <v>1722</v>
      </c>
      <c r="N24" s="170"/>
      <c r="O24" s="170" t="s">
        <v>48</v>
      </c>
      <c r="P24" s="170"/>
      <c r="Q24" s="171" t="s">
        <v>237</v>
      </c>
      <c r="R24" s="171"/>
      <c r="S24" s="33" t="s">
        <v>50</v>
      </c>
      <c r="T24" s="33" t="s">
        <v>87</v>
      </c>
      <c r="U24" s="33" t="s">
        <v>87</v>
      </c>
      <c r="V24" s="33" t="str">
        <f t="shared" si="0"/>
        <v>N/A</v>
      </c>
      <c r="W24" s="34" t="str">
        <f t="shared" si="1"/>
        <v>N/A</v>
      </c>
    </row>
    <row r="25" spans="2:27" ht="56.25" customHeight="1" x14ac:dyDescent="0.2">
      <c r="B25" s="168" t="s">
        <v>1760</v>
      </c>
      <c r="C25" s="169"/>
      <c r="D25" s="169"/>
      <c r="E25" s="169"/>
      <c r="F25" s="169"/>
      <c r="G25" s="169"/>
      <c r="H25" s="169"/>
      <c r="I25" s="169"/>
      <c r="J25" s="169"/>
      <c r="K25" s="169"/>
      <c r="L25" s="169"/>
      <c r="M25" s="170" t="s">
        <v>1722</v>
      </c>
      <c r="N25" s="170"/>
      <c r="O25" s="170" t="s">
        <v>48</v>
      </c>
      <c r="P25" s="170"/>
      <c r="Q25" s="171" t="s">
        <v>237</v>
      </c>
      <c r="R25" s="171"/>
      <c r="S25" s="33" t="s">
        <v>183</v>
      </c>
      <c r="T25" s="33" t="s">
        <v>87</v>
      </c>
      <c r="U25" s="33" t="s">
        <v>87</v>
      </c>
      <c r="V25" s="33" t="str">
        <f t="shared" si="0"/>
        <v>N/A</v>
      </c>
      <c r="W25" s="34" t="str">
        <f t="shared" si="1"/>
        <v>N/A</v>
      </c>
    </row>
    <row r="26" spans="2:27" ht="56.25" customHeight="1" x14ac:dyDescent="0.2">
      <c r="B26" s="168" t="s">
        <v>1759</v>
      </c>
      <c r="C26" s="169"/>
      <c r="D26" s="169"/>
      <c r="E26" s="169"/>
      <c r="F26" s="169"/>
      <c r="G26" s="169"/>
      <c r="H26" s="169"/>
      <c r="I26" s="169"/>
      <c r="J26" s="169"/>
      <c r="K26" s="169"/>
      <c r="L26" s="169"/>
      <c r="M26" s="170" t="s">
        <v>1722</v>
      </c>
      <c r="N26" s="170"/>
      <c r="O26" s="170" t="s">
        <v>48</v>
      </c>
      <c r="P26" s="170"/>
      <c r="Q26" s="171" t="s">
        <v>49</v>
      </c>
      <c r="R26" s="171"/>
      <c r="S26" s="33" t="s">
        <v>50</v>
      </c>
      <c r="T26" s="33" t="s">
        <v>50</v>
      </c>
      <c r="U26" s="33" t="s">
        <v>50</v>
      </c>
      <c r="V26" s="33">
        <f t="shared" si="0"/>
        <v>100</v>
      </c>
      <c r="W26" s="34">
        <f t="shared" si="1"/>
        <v>100</v>
      </c>
    </row>
    <row r="27" spans="2:27" ht="56.25" customHeight="1" x14ac:dyDescent="0.2">
      <c r="B27" s="168" t="s">
        <v>1758</v>
      </c>
      <c r="C27" s="169"/>
      <c r="D27" s="169"/>
      <c r="E27" s="169"/>
      <c r="F27" s="169"/>
      <c r="G27" s="169"/>
      <c r="H27" s="169"/>
      <c r="I27" s="169"/>
      <c r="J27" s="169"/>
      <c r="K27" s="169"/>
      <c r="L27" s="169"/>
      <c r="M27" s="170" t="s">
        <v>1722</v>
      </c>
      <c r="N27" s="170"/>
      <c r="O27" s="170" t="s">
        <v>48</v>
      </c>
      <c r="P27" s="170"/>
      <c r="Q27" s="171" t="s">
        <v>49</v>
      </c>
      <c r="R27" s="171"/>
      <c r="S27" s="33" t="s">
        <v>50</v>
      </c>
      <c r="T27" s="33" t="s">
        <v>50</v>
      </c>
      <c r="U27" s="33" t="s">
        <v>50</v>
      </c>
      <c r="V27" s="33">
        <f t="shared" si="0"/>
        <v>100</v>
      </c>
      <c r="W27" s="34">
        <f t="shared" si="1"/>
        <v>100</v>
      </c>
    </row>
    <row r="28" spans="2:27" ht="56.25" customHeight="1" x14ac:dyDescent="0.2">
      <c r="B28" s="168" t="s">
        <v>1757</v>
      </c>
      <c r="C28" s="169"/>
      <c r="D28" s="169"/>
      <c r="E28" s="169"/>
      <c r="F28" s="169"/>
      <c r="G28" s="169"/>
      <c r="H28" s="169"/>
      <c r="I28" s="169"/>
      <c r="J28" s="169"/>
      <c r="K28" s="169"/>
      <c r="L28" s="169"/>
      <c r="M28" s="170" t="s">
        <v>1722</v>
      </c>
      <c r="N28" s="170"/>
      <c r="O28" s="170" t="s">
        <v>48</v>
      </c>
      <c r="P28" s="170"/>
      <c r="Q28" s="171" t="s">
        <v>49</v>
      </c>
      <c r="R28" s="171"/>
      <c r="S28" s="33" t="s">
        <v>50</v>
      </c>
      <c r="T28" s="33" t="s">
        <v>50</v>
      </c>
      <c r="U28" s="33" t="s">
        <v>50</v>
      </c>
      <c r="V28" s="33">
        <f t="shared" si="0"/>
        <v>100</v>
      </c>
      <c r="W28" s="34">
        <f t="shared" si="1"/>
        <v>100</v>
      </c>
    </row>
    <row r="29" spans="2:27" ht="56.25" customHeight="1" x14ac:dyDescent="0.2">
      <c r="B29" s="168" t="s">
        <v>1756</v>
      </c>
      <c r="C29" s="169"/>
      <c r="D29" s="169"/>
      <c r="E29" s="169"/>
      <c r="F29" s="169"/>
      <c r="G29" s="169"/>
      <c r="H29" s="169"/>
      <c r="I29" s="169"/>
      <c r="J29" s="169"/>
      <c r="K29" s="169"/>
      <c r="L29" s="169"/>
      <c r="M29" s="170" t="s">
        <v>1722</v>
      </c>
      <c r="N29" s="170"/>
      <c r="O29" s="170" t="s">
        <v>48</v>
      </c>
      <c r="P29" s="170"/>
      <c r="Q29" s="171" t="s">
        <v>68</v>
      </c>
      <c r="R29" s="171"/>
      <c r="S29" s="33" t="s">
        <v>50</v>
      </c>
      <c r="T29" s="33" t="s">
        <v>87</v>
      </c>
      <c r="U29" s="33" t="s">
        <v>87</v>
      </c>
      <c r="V29" s="33" t="str">
        <f t="shared" si="0"/>
        <v>N/A</v>
      </c>
      <c r="W29" s="34" t="str">
        <f t="shared" si="1"/>
        <v>N/A</v>
      </c>
    </row>
    <row r="30" spans="2:27" ht="56.25" customHeight="1" x14ac:dyDescent="0.2">
      <c r="B30" s="168" t="s">
        <v>1755</v>
      </c>
      <c r="C30" s="169"/>
      <c r="D30" s="169"/>
      <c r="E30" s="169"/>
      <c r="F30" s="169"/>
      <c r="G30" s="169"/>
      <c r="H30" s="169"/>
      <c r="I30" s="169"/>
      <c r="J30" s="169"/>
      <c r="K30" s="169"/>
      <c r="L30" s="169"/>
      <c r="M30" s="170" t="s">
        <v>1722</v>
      </c>
      <c r="N30" s="170"/>
      <c r="O30" s="170" t="s">
        <v>48</v>
      </c>
      <c r="P30" s="170"/>
      <c r="Q30" s="171" t="s">
        <v>49</v>
      </c>
      <c r="R30" s="171"/>
      <c r="S30" s="33" t="s">
        <v>50</v>
      </c>
      <c r="T30" s="33" t="s">
        <v>50</v>
      </c>
      <c r="U30" s="33" t="s">
        <v>50</v>
      </c>
      <c r="V30" s="33">
        <f t="shared" si="0"/>
        <v>100</v>
      </c>
      <c r="W30" s="34">
        <f t="shared" si="1"/>
        <v>100</v>
      </c>
    </row>
    <row r="31" spans="2:27" ht="56.25" customHeight="1" x14ac:dyDescent="0.2">
      <c r="B31" s="168" t="s">
        <v>1754</v>
      </c>
      <c r="C31" s="169"/>
      <c r="D31" s="169"/>
      <c r="E31" s="169"/>
      <c r="F31" s="169"/>
      <c r="G31" s="169"/>
      <c r="H31" s="169"/>
      <c r="I31" s="169"/>
      <c r="J31" s="169"/>
      <c r="K31" s="169"/>
      <c r="L31" s="169"/>
      <c r="M31" s="170" t="s">
        <v>1722</v>
      </c>
      <c r="N31" s="170"/>
      <c r="O31" s="170" t="s">
        <v>48</v>
      </c>
      <c r="P31" s="170"/>
      <c r="Q31" s="171" t="s">
        <v>49</v>
      </c>
      <c r="R31" s="171"/>
      <c r="S31" s="33" t="s">
        <v>50</v>
      </c>
      <c r="T31" s="33" t="s">
        <v>50</v>
      </c>
      <c r="U31" s="33" t="s">
        <v>1753</v>
      </c>
      <c r="V31" s="33">
        <f t="shared" si="0"/>
        <v>143.75</v>
      </c>
      <c r="W31" s="34">
        <f t="shared" si="1"/>
        <v>143.75</v>
      </c>
    </row>
    <row r="32" spans="2:27" ht="56.25" customHeight="1" x14ac:dyDescent="0.2">
      <c r="B32" s="168" t="s">
        <v>1752</v>
      </c>
      <c r="C32" s="169"/>
      <c r="D32" s="169"/>
      <c r="E32" s="169"/>
      <c r="F32" s="169"/>
      <c r="G32" s="169"/>
      <c r="H32" s="169"/>
      <c r="I32" s="169"/>
      <c r="J32" s="169"/>
      <c r="K32" s="169"/>
      <c r="L32" s="169"/>
      <c r="M32" s="170" t="s">
        <v>1722</v>
      </c>
      <c r="N32" s="170"/>
      <c r="O32" s="170" t="s">
        <v>48</v>
      </c>
      <c r="P32" s="170"/>
      <c r="Q32" s="171" t="s">
        <v>49</v>
      </c>
      <c r="R32" s="171"/>
      <c r="S32" s="33" t="s">
        <v>50</v>
      </c>
      <c r="T32" s="33" t="s">
        <v>50</v>
      </c>
      <c r="U32" s="33" t="s">
        <v>50</v>
      </c>
      <c r="V32" s="33">
        <f t="shared" si="0"/>
        <v>100</v>
      </c>
      <c r="W32" s="34">
        <f t="shared" si="1"/>
        <v>100</v>
      </c>
    </row>
    <row r="33" spans="2:25" ht="56.25" customHeight="1" x14ac:dyDescent="0.2">
      <c r="B33" s="168" t="s">
        <v>1751</v>
      </c>
      <c r="C33" s="169"/>
      <c r="D33" s="169"/>
      <c r="E33" s="169"/>
      <c r="F33" s="169"/>
      <c r="G33" s="169"/>
      <c r="H33" s="169"/>
      <c r="I33" s="169"/>
      <c r="J33" s="169"/>
      <c r="K33" s="169"/>
      <c r="L33" s="169"/>
      <c r="M33" s="170" t="s">
        <v>1722</v>
      </c>
      <c r="N33" s="170"/>
      <c r="O33" s="170" t="s">
        <v>48</v>
      </c>
      <c r="P33" s="170"/>
      <c r="Q33" s="171" t="s">
        <v>49</v>
      </c>
      <c r="R33" s="171"/>
      <c r="S33" s="33" t="s">
        <v>50</v>
      </c>
      <c r="T33" s="33" t="s">
        <v>50</v>
      </c>
      <c r="U33" s="33" t="s">
        <v>50</v>
      </c>
      <c r="V33" s="33">
        <f t="shared" si="0"/>
        <v>100</v>
      </c>
      <c r="W33" s="34">
        <f t="shared" si="1"/>
        <v>100</v>
      </c>
    </row>
    <row r="34" spans="2:25" ht="56.25" customHeight="1" x14ac:dyDescent="0.2">
      <c r="B34" s="168" t="s">
        <v>1750</v>
      </c>
      <c r="C34" s="169"/>
      <c r="D34" s="169"/>
      <c r="E34" s="169"/>
      <c r="F34" s="169"/>
      <c r="G34" s="169"/>
      <c r="H34" s="169"/>
      <c r="I34" s="169"/>
      <c r="J34" s="169"/>
      <c r="K34" s="169"/>
      <c r="L34" s="169"/>
      <c r="M34" s="170" t="s">
        <v>1722</v>
      </c>
      <c r="N34" s="170"/>
      <c r="O34" s="170" t="s">
        <v>48</v>
      </c>
      <c r="P34" s="170"/>
      <c r="Q34" s="171" t="s">
        <v>49</v>
      </c>
      <c r="R34" s="171"/>
      <c r="S34" s="33" t="s">
        <v>50</v>
      </c>
      <c r="T34" s="33" t="s">
        <v>50</v>
      </c>
      <c r="U34" s="33" t="s">
        <v>1749</v>
      </c>
      <c r="V34" s="33">
        <f t="shared" si="0"/>
        <v>111.11</v>
      </c>
      <c r="W34" s="34">
        <f t="shared" si="1"/>
        <v>111.11</v>
      </c>
    </row>
    <row r="35" spans="2:25" ht="56.25" customHeight="1" thickBot="1" x14ac:dyDescent="0.25">
      <c r="B35" s="168" t="s">
        <v>1748</v>
      </c>
      <c r="C35" s="169"/>
      <c r="D35" s="169"/>
      <c r="E35" s="169"/>
      <c r="F35" s="169"/>
      <c r="G35" s="169"/>
      <c r="H35" s="169"/>
      <c r="I35" s="169"/>
      <c r="J35" s="169"/>
      <c r="K35" s="169"/>
      <c r="L35" s="169"/>
      <c r="M35" s="170" t="s">
        <v>1722</v>
      </c>
      <c r="N35" s="170"/>
      <c r="O35" s="170" t="s">
        <v>48</v>
      </c>
      <c r="P35" s="170"/>
      <c r="Q35" s="171" t="s">
        <v>237</v>
      </c>
      <c r="R35" s="171"/>
      <c r="S35" s="33" t="s">
        <v>50</v>
      </c>
      <c r="T35" s="33" t="s">
        <v>87</v>
      </c>
      <c r="U35" s="33" t="s">
        <v>87</v>
      </c>
      <c r="V35" s="33" t="str">
        <f t="shared" si="0"/>
        <v>N/A</v>
      </c>
      <c r="W35" s="34" t="str">
        <f t="shared" si="1"/>
        <v>N/A</v>
      </c>
    </row>
    <row r="36" spans="2:25" ht="21.75" customHeight="1" thickTop="1" thickBot="1" x14ac:dyDescent="0.25">
      <c r="B36" s="9" t="s">
        <v>63</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x14ac:dyDescent="0.25">
      <c r="B37" s="181" t="s">
        <v>2098</v>
      </c>
      <c r="C37" s="182"/>
      <c r="D37" s="182"/>
      <c r="E37" s="182"/>
      <c r="F37" s="182"/>
      <c r="G37" s="182"/>
      <c r="H37" s="182"/>
      <c r="I37" s="182"/>
      <c r="J37" s="182"/>
      <c r="K37" s="182"/>
      <c r="L37" s="182"/>
      <c r="M37" s="182"/>
      <c r="N37" s="182"/>
      <c r="O37" s="182"/>
      <c r="P37" s="182"/>
      <c r="Q37" s="183"/>
      <c r="R37" s="36" t="s">
        <v>41</v>
      </c>
      <c r="S37" s="155" t="s">
        <v>42</v>
      </c>
      <c r="T37" s="155"/>
      <c r="U37" s="37" t="s">
        <v>64</v>
      </c>
      <c r="V37" s="154" t="s">
        <v>65</v>
      </c>
      <c r="W37" s="156"/>
    </row>
    <row r="38" spans="2:25" ht="30.75" customHeight="1" thickBot="1" x14ac:dyDescent="0.25">
      <c r="B38" s="184"/>
      <c r="C38" s="185"/>
      <c r="D38" s="185"/>
      <c r="E38" s="185"/>
      <c r="F38" s="185"/>
      <c r="G38" s="185"/>
      <c r="H38" s="185"/>
      <c r="I38" s="185"/>
      <c r="J38" s="185"/>
      <c r="K38" s="185"/>
      <c r="L38" s="185"/>
      <c r="M38" s="185"/>
      <c r="N38" s="185"/>
      <c r="O38" s="185"/>
      <c r="P38" s="185"/>
      <c r="Q38" s="186"/>
      <c r="R38" s="38" t="s">
        <v>66</v>
      </c>
      <c r="S38" s="38" t="s">
        <v>66</v>
      </c>
      <c r="T38" s="38" t="s">
        <v>48</v>
      </c>
      <c r="U38" s="38" t="s">
        <v>66</v>
      </c>
      <c r="V38" s="38" t="s">
        <v>67</v>
      </c>
      <c r="W38" s="39" t="s">
        <v>68</v>
      </c>
      <c r="Y38" s="35"/>
    </row>
    <row r="39" spans="2:25" ht="23.25" customHeight="1" thickBot="1" x14ac:dyDescent="0.25">
      <c r="B39" s="187" t="s">
        <v>69</v>
      </c>
      <c r="C39" s="188"/>
      <c r="D39" s="188"/>
      <c r="E39" s="40" t="s">
        <v>1721</v>
      </c>
      <c r="F39" s="40"/>
      <c r="G39" s="40"/>
      <c r="H39" s="41"/>
      <c r="I39" s="41"/>
      <c r="J39" s="41"/>
      <c r="K39" s="41"/>
      <c r="L39" s="41"/>
      <c r="M39" s="41"/>
      <c r="N39" s="41"/>
      <c r="O39" s="41"/>
      <c r="P39" s="42"/>
      <c r="Q39" s="42"/>
      <c r="R39" s="43" t="s">
        <v>1747</v>
      </c>
      <c r="S39" s="44" t="s">
        <v>10</v>
      </c>
      <c r="T39" s="42"/>
      <c r="U39" s="44" t="s">
        <v>1744</v>
      </c>
      <c r="V39" s="42"/>
      <c r="W39" s="45">
        <f>+IF(ISERR(U39/R39*100),"N/A",ROUND(U39/R39*100,2))</f>
        <v>52.84</v>
      </c>
    </row>
    <row r="40" spans="2:25" ht="26.25" customHeight="1" thickBot="1" x14ac:dyDescent="0.25">
      <c r="B40" s="189" t="s">
        <v>73</v>
      </c>
      <c r="C40" s="190"/>
      <c r="D40" s="190"/>
      <c r="E40" s="46" t="s">
        <v>1721</v>
      </c>
      <c r="F40" s="46"/>
      <c r="G40" s="46"/>
      <c r="H40" s="47"/>
      <c r="I40" s="47"/>
      <c r="J40" s="47"/>
      <c r="K40" s="47"/>
      <c r="L40" s="47"/>
      <c r="M40" s="47"/>
      <c r="N40" s="47"/>
      <c r="O40" s="47"/>
      <c r="P40" s="48"/>
      <c r="Q40" s="48"/>
      <c r="R40" s="49" t="s">
        <v>1746</v>
      </c>
      <c r="S40" s="50" t="s">
        <v>1745</v>
      </c>
      <c r="T40" s="50">
        <f>+IF(ISERR(S40/R40*100),"N/A",ROUND(S40/R40*100,2))</f>
        <v>72.260000000000005</v>
      </c>
      <c r="U40" s="50" t="s">
        <v>1744</v>
      </c>
      <c r="V40" s="50">
        <f>+IF(ISERR(U40/S40*100),"N/A",ROUND(U40/S40*100,2))</f>
        <v>71.260000000000005</v>
      </c>
      <c r="W40" s="51">
        <f>+IF(ISERR(U40/R40*100),"N/A",ROUND(U40/R40*100,2))</f>
        <v>51.49</v>
      </c>
    </row>
    <row r="41" spans="2:25" ht="22.5" customHeight="1" thickTop="1" thickBot="1" x14ac:dyDescent="0.25">
      <c r="B41" s="9" t="s">
        <v>76</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x14ac:dyDescent="0.2">
      <c r="B42" s="172" t="s">
        <v>2154</v>
      </c>
      <c r="C42" s="173"/>
      <c r="D42" s="173"/>
      <c r="E42" s="173"/>
      <c r="F42" s="173"/>
      <c r="G42" s="173"/>
      <c r="H42" s="173"/>
      <c r="I42" s="173"/>
      <c r="J42" s="173"/>
      <c r="K42" s="173"/>
      <c r="L42" s="173"/>
      <c r="M42" s="173"/>
      <c r="N42" s="173"/>
      <c r="O42" s="173"/>
      <c r="P42" s="173"/>
      <c r="Q42" s="173"/>
      <c r="R42" s="173"/>
      <c r="S42" s="173"/>
      <c r="T42" s="173"/>
      <c r="U42" s="173"/>
      <c r="V42" s="173"/>
      <c r="W42" s="174"/>
    </row>
    <row r="43" spans="2:25" ht="33.75" customHeight="1" thickBot="1" x14ac:dyDescent="0.25">
      <c r="B43" s="175"/>
      <c r="C43" s="176"/>
      <c r="D43" s="176"/>
      <c r="E43" s="176"/>
      <c r="F43" s="176"/>
      <c r="G43" s="176"/>
      <c r="H43" s="176"/>
      <c r="I43" s="176"/>
      <c r="J43" s="176"/>
      <c r="K43" s="176"/>
      <c r="L43" s="176"/>
      <c r="M43" s="176"/>
      <c r="N43" s="176"/>
      <c r="O43" s="176"/>
      <c r="P43" s="176"/>
      <c r="Q43" s="176"/>
      <c r="R43" s="176"/>
      <c r="S43" s="176"/>
      <c r="T43" s="176"/>
      <c r="U43" s="176"/>
      <c r="V43" s="176"/>
      <c r="W43" s="177"/>
    </row>
    <row r="44" spans="2:25" ht="37.5" customHeight="1" thickTop="1" x14ac:dyDescent="0.2">
      <c r="B44" s="172" t="s">
        <v>2155</v>
      </c>
      <c r="C44" s="173"/>
      <c r="D44" s="173"/>
      <c r="E44" s="173"/>
      <c r="F44" s="173"/>
      <c r="G44" s="173"/>
      <c r="H44" s="173"/>
      <c r="I44" s="173"/>
      <c r="J44" s="173"/>
      <c r="K44" s="173"/>
      <c r="L44" s="173"/>
      <c r="M44" s="173"/>
      <c r="N44" s="173"/>
      <c r="O44" s="173"/>
      <c r="P44" s="173"/>
      <c r="Q44" s="173"/>
      <c r="R44" s="173"/>
      <c r="S44" s="173"/>
      <c r="T44" s="173"/>
      <c r="U44" s="173"/>
      <c r="V44" s="173"/>
      <c r="W44" s="174"/>
    </row>
    <row r="45" spans="2:25" ht="93" customHeight="1" thickBot="1" x14ac:dyDescent="0.25">
      <c r="B45" s="175"/>
      <c r="C45" s="176"/>
      <c r="D45" s="176"/>
      <c r="E45" s="176"/>
      <c r="F45" s="176"/>
      <c r="G45" s="176"/>
      <c r="H45" s="176"/>
      <c r="I45" s="176"/>
      <c r="J45" s="176"/>
      <c r="K45" s="176"/>
      <c r="L45" s="176"/>
      <c r="M45" s="176"/>
      <c r="N45" s="176"/>
      <c r="O45" s="176"/>
      <c r="P45" s="176"/>
      <c r="Q45" s="176"/>
      <c r="R45" s="176"/>
      <c r="S45" s="176"/>
      <c r="T45" s="176"/>
      <c r="U45" s="176"/>
      <c r="V45" s="176"/>
      <c r="W45" s="177"/>
    </row>
    <row r="46" spans="2:25" ht="37.5" customHeight="1" thickTop="1" x14ac:dyDescent="0.2">
      <c r="B46" s="172" t="s">
        <v>2156</v>
      </c>
      <c r="C46" s="173"/>
      <c r="D46" s="173"/>
      <c r="E46" s="173"/>
      <c r="F46" s="173"/>
      <c r="G46" s="173"/>
      <c r="H46" s="173"/>
      <c r="I46" s="173"/>
      <c r="J46" s="173"/>
      <c r="K46" s="173"/>
      <c r="L46" s="173"/>
      <c r="M46" s="173"/>
      <c r="N46" s="173"/>
      <c r="O46" s="173"/>
      <c r="P46" s="173"/>
      <c r="Q46" s="173"/>
      <c r="R46" s="173"/>
      <c r="S46" s="173"/>
      <c r="T46" s="173"/>
      <c r="U46" s="173"/>
      <c r="V46" s="173"/>
      <c r="W46" s="174"/>
    </row>
    <row r="47" spans="2:25" ht="15.75" thickBot="1" x14ac:dyDescent="0.25">
      <c r="B47" s="178"/>
      <c r="C47" s="179"/>
      <c r="D47" s="179"/>
      <c r="E47" s="179"/>
      <c r="F47" s="179"/>
      <c r="G47" s="179"/>
      <c r="H47" s="179"/>
      <c r="I47" s="179"/>
      <c r="J47" s="179"/>
      <c r="K47" s="179"/>
      <c r="L47" s="179"/>
      <c r="M47" s="179"/>
      <c r="N47" s="179"/>
      <c r="O47" s="179"/>
      <c r="P47" s="179"/>
      <c r="Q47" s="179"/>
      <c r="R47" s="179"/>
      <c r="S47" s="179"/>
      <c r="T47" s="179"/>
      <c r="U47" s="179"/>
      <c r="V47" s="179"/>
      <c r="W47" s="180"/>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1773</v>
      </c>
      <c r="D4" s="134" t="s">
        <v>1772</v>
      </c>
      <c r="E4" s="134"/>
      <c r="F4" s="134"/>
      <c r="G4" s="134"/>
      <c r="H4" s="135"/>
      <c r="I4" s="16"/>
      <c r="J4" s="136" t="s">
        <v>6</v>
      </c>
      <c r="K4" s="134"/>
      <c r="L4" s="15" t="s">
        <v>212</v>
      </c>
      <c r="M4" s="137" t="s">
        <v>211</v>
      </c>
      <c r="N4" s="137"/>
      <c r="O4" s="137"/>
      <c r="P4" s="137"/>
      <c r="Q4" s="138"/>
      <c r="R4" s="17"/>
      <c r="S4" s="139" t="s">
        <v>2099</v>
      </c>
      <c r="T4" s="140"/>
      <c r="U4" s="140"/>
      <c r="V4" s="141" t="s">
        <v>1787</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300</v>
      </c>
      <c r="D6" s="143" t="s">
        <v>520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1711</v>
      </c>
      <c r="K8" s="24" t="s">
        <v>1786</v>
      </c>
      <c r="L8" s="24" t="s">
        <v>1785</v>
      </c>
      <c r="M8" s="24" t="s">
        <v>1784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1783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1782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1781</v>
      </c>
      <c r="C21" s="169"/>
      <c r="D21" s="169"/>
      <c r="E21" s="169"/>
      <c r="F21" s="169"/>
      <c r="G21" s="169"/>
      <c r="H21" s="169"/>
      <c r="I21" s="169"/>
      <c r="J21" s="169"/>
      <c r="K21" s="169"/>
      <c r="L21" s="169"/>
      <c r="M21" s="170" t="s">
        <v>300</v>
      </c>
      <c r="N21" s="170"/>
      <c r="O21" s="170" t="s">
        <v>48</v>
      </c>
      <c r="P21" s="170"/>
      <c r="Q21" s="171" t="s">
        <v>49</v>
      </c>
      <c r="R21" s="171"/>
      <c r="S21" s="33" t="s">
        <v>50</v>
      </c>
      <c r="T21" s="33" t="s">
        <v>50</v>
      </c>
      <c r="U21" s="33" t="s">
        <v>1780</v>
      </c>
      <c r="V21" s="33">
        <f>+IF(ISERR(U21/T21*100),"N/A",ROUND(U21/T21*100,2))</f>
        <v>153.5</v>
      </c>
      <c r="W21" s="34">
        <f>+IF(ISERR(U21/S21*100),"N/A",ROUND(U21/S21*100,2))</f>
        <v>153.5</v>
      </c>
    </row>
    <row r="22" spans="2:27" ht="56.25" customHeight="1" x14ac:dyDescent="0.2">
      <c r="B22" s="168" t="s">
        <v>1779</v>
      </c>
      <c r="C22" s="169"/>
      <c r="D22" s="169"/>
      <c r="E22" s="169"/>
      <c r="F22" s="169"/>
      <c r="G22" s="169"/>
      <c r="H22" s="169"/>
      <c r="I22" s="169"/>
      <c r="J22" s="169"/>
      <c r="K22" s="169"/>
      <c r="L22" s="169"/>
      <c r="M22" s="170" t="s">
        <v>300</v>
      </c>
      <c r="N22" s="170"/>
      <c r="O22" s="170" t="s">
        <v>48</v>
      </c>
      <c r="P22" s="170"/>
      <c r="Q22" s="171" t="s">
        <v>49</v>
      </c>
      <c r="R22" s="171"/>
      <c r="S22" s="33" t="s">
        <v>50</v>
      </c>
      <c r="T22" s="33" t="s">
        <v>50</v>
      </c>
      <c r="U22" s="33" t="s">
        <v>1778</v>
      </c>
      <c r="V22" s="33">
        <f>+IF(ISERR(U22/T22*100),"N/A",ROUND(U22/T22*100,2))</f>
        <v>101.14</v>
      </c>
      <c r="W22" s="34">
        <f>+IF(ISERR(U22/S22*100),"N/A",ROUND(U22/S22*100,2))</f>
        <v>101.14</v>
      </c>
    </row>
    <row r="23" spans="2:27" ht="56.25" customHeight="1" thickBot="1" x14ac:dyDescent="0.25">
      <c r="B23" s="168" t="s">
        <v>1777</v>
      </c>
      <c r="C23" s="169"/>
      <c r="D23" s="169"/>
      <c r="E23" s="169"/>
      <c r="F23" s="169"/>
      <c r="G23" s="169"/>
      <c r="H23" s="169"/>
      <c r="I23" s="169"/>
      <c r="J23" s="169"/>
      <c r="K23" s="169"/>
      <c r="L23" s="169"/>
      <c r="M23" s="170" t="s">
        <v>300</v>
      </c>
      <c r="N23" s="170"/>
      <c r="O23" s="170" t="s">
        <v>48</v>
      </c>
      <c r="P23" s="170"/>
      <c r="Q23" s="171" t="s">
        <v>49</v>
      </c>
      <c r="R23" s="171"/>
      <c r="S23" s="33" t="s">
        <v>409</v>
      </c>
      <c r="T23" s="33" t="s">
        <v>409</v>
      </c>
      <c r="U23" s="33" t="s">
        <v>1776</v>
      </c>
      <c r="V23" s="33">
        <f>+IF(ISERR(U23/T23*100),"N/A",ROUND(U23/T23*100,2))</f>
        <v>100.68</v>
      </c>
      <c r="W23" s="34">
        <f>+IF(ISERR(U23/S23*100),"N/A",ROUND(U23/S23*100,2))</f>
        <v>100.68</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296</v>
      </c>
      <c r="F27" s="40"/>
      <c r="G27" s="40"/>
      <c r="H27" s="41"/>
      <c r="I27" s="41"/>
      <c r="J27" s="41"/>
      <c r="K27" s="41"/>
      <c r="L27" s="41"/>
      <c r="M27" s="41"/>
      <c r="N27" s="41"/>
      <c r="O27" s="41"/>
      <c r="P27" s="42"/>
      <c r="Q27" s="42"/>
      <c r="R27" s="43" t="s">
        <v>1775</v>
      </c>
      <c r="S27" s="44" t="s">
        <v>10</v>
      </c>
      <c r="T27" s="42"/>
      <c r="U27" s="44" t="s">
        <v>1774</v>
      </c>
      <c r="V27" s="42"/>
      <c r="W27" s="45">
        <f>+IF(ISERR(U27/R27*100),"N/A",ROUND(U27/R27*100,2))</f>
        <v>38.94</v>
      </c>
    </row>
    <row r="28" spans="2:27" ht="26.25" customHeight="1" thickBot="1" x14ac:dyDescent="0.25">
      <c r="B28" s="189" t="s">
        <v>73</v>
      </c>
      <c r="C28" s="190"/>
      <c r="D28" s="190"/>
      <c r="E28" s="46" t="s">
        <v>296</v>
      </c>
      <c r="F28" s="46"/>
      <c r="G28" s="46"/>
      <c r="H28" s="47"/>
      <c r="I28" s="47"/>
      <c r="J28" s="47"/>
      <c r="K28" s="47"/>
      <c r="L28" s="47"/>
      <c r="M28" s="47"/>
      <c r="N28" s="47"/>
      <c r="O28" s="47"/>
      <c r="P28" s="48"/>
      <c r="Q28" s="48"/>
      <c r="R28" s="49" t="s">
        <v>1775</v>
      </c>
      <c r="S28" s="50" t="s">
        <v>1453</v>
      </c>
      <c r="T28" s="50">
        <f>+IF(ISERR(S28/R28*100),"N/A",ROUND(S28/R28*100,2))</f>
        <v>70.8</v>
      </c>
      <c r="U28" s="50" t="s">
        <v>1774</v>
      </c>
      <c r="V28" s="50">
        <f>+IF(ISERR(U28/S28*100),"N/A",ROUND(U28/S28*100,2))</f>
        <v>55</v>
      </c>
      <c r="W28" s="51">
        <f>+IF(ISERR(U28/R28*100),"N/A",ROUND(U28/R28*100,2))</f>
        <v>38.94</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2151</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26"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2152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93.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2153</v>
      </c>
      <c r="C34" s="173"/>
      <c r="D34" s="173"/>
      <c r="E34" s="173"/>
      <c r="F34" s="173"/>
      <c r="G34" s="173"/>
      <c r="H34" s="173"/>
      <c r="I34" s="173"/>
      <c r="J34" s="173"/>
      <c r="K34" s="173"/>
      <c r="L34" s="173"/>
      <c r="M34" s="173"/>
      <c r="N34" s="173"/>
      <c r="O34" s="173"/>
      <c r="P34" s="173"/>
      <c r="Q34" s="173"/>
      <c r="R34" s="173"/>
      <c r="S34" s="173"/>
      <c r="T34" s="173"/>
      <c r="U34" s="173"/>
      <c r="V34" s="173"/>
      <c r="W34" s="174"/>
    </row>
    <row r="35" spans="2:23" ht="34.5" customHeight="1"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1803</v>
      </c>
      <c r="D4" s="134" t="s">
        <v>1802</v>
      </c>
      <c r="E4" s="134"/>
      <c r="F4" s="134"/>
      <c r="G4" s="134"/>
      <c r="H4" s="135"/>
      <c r="I4" s="16"/>
      <c r="J4" s="136" t="s">
        <v>6</v>
      </c>
      <c r="K4" s="134"/>
      <c r="L4" s="15" t="s">
        <v>1801</v>
      </c>
      <c r="M4" s="137" t="s">
        <v>1800</v>
      </c>
      <c r="N4" s="137"/>
      <c r="O4" s="137"/>
      <c r="P4" s="137"/>
      <c r="Q4" s="138"/>
      <c r="R4" s="17"/>
      <c r="S4" s="139" t="s">
        <v>2099</v>
      </c>
      <c r="T4" s="140"/>
      <c r="U4" s="140"/>
      <c r="V4" s="141" t="s">
        <v>1799</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1790</v>
      </c>
      <c r="D6" s="143" t="s">
        <v>1798</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1797</v>
      </c>
      <c r="K8" s="24" t="s">
        <v>19</v>
      </c>
      <c r="L8" s="24" t="s">
        <v>1797</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33.5" customHeight="1" thickTop="1" thickBot="1" x14ac:dyDescent="0.25">
      <c r="B10" s="25" t="s">
        <v>21</v>
      </c>
      <c r="C10" s="141" t="s">
        <v>1796</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1795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1794</v>
      </c>
      <c r="C21" s="169"/>
      <c r="D21" s="169"/>
      <c r="E21" s="169"/>
      <c r="F21" s="169"/>
      <c r="G21" s="169"/>
      <c r="H21" s="169"/>
      <c r="I21" s="169"/>
      <c r="J21" s="169"/>
      <c r="K21" s="169"/>
      <c r="L21" s="169"/>
      <c r="M21" s="170" t="s">
        <v>1790</v>
      </c>
      <c r="N21" s="170"/>
      <c r="O21" s="170" t="s">
        <v>48</v>
      </c>
      <c r="P21" s="170"/>
      <c r="Q21" s="171" t="s">
        <v>237</v>
      </c>
      <c r="R21" s="171"/>
      <c r="S21" s="33" t="s">
        <v>759</v>
      </c>
      <c r="T21" s="33" t="s">
        <v>87</v>
      </c>
      <c r="U21" s="33" t="s">
        <v>87</v>
      </c>
      <c r="V21" s="33" t="str">
        <f>+IF(ISERR(U21/T21*100),"N/A",ROUND(U21/T21*100,2))</f>
        <v>N/A</v>
      </c>
      <c r="W21" s="34" t="str">
        <f>+IF(ISERR(U21/S21*100),"N/A",ROUND(U21/S21*100,2))</f>
        <v>N/A</v>
      </c>
    </row>
    <row r="22" spans="2:27" ht="56.25" customHeight="1" x14ac:dyDescent="0.2">
      <c r="B22" s="168" t="s">
        <v>1793</v>
      </c>
      <c r="C22" s="169"/>
      <c r="D22" s="169"/>
      <c r="E22" s="169"/>
      <c r="F22" s="169"/>
      <c r="G22" s="169"/>
      <c r="H22" s="169"/>
      <c r="I22" s="169"/>
      <c r="J22" s="169"/>
      <c r="K22" s="169"/>
      <c r="L22" s="169"/>
      <c r="M22" s="170" t="s">
        <v>1790</v>
      </c>
      <c r="N22" s="170"/>
      <c r="O22" s="170" t="s">
        <v>48</v>
      </c>
      <c r="P22" s="170"/>
      <c r="Q22" s="171" t="s">
        <v>68</v>
      </c>
      <c r="R22" s="171"/>
      <c r="S22" s="33" t="s">
        <v>597</v>
      </c>
      <c r="T22" s="33" t="s">
        <v>87</v>
      </c>
      <c r="U22" s="33" t="s">
        <v>87</v>
      </c>
      <c r="V22" s="33" t="str">
        <f>+IF(ISERR(U22/T22*100),"N/A",ROUND(U22/T22*100,2))</f>
        <v>N/A</v>
      </c>
      <c r="W22" s="34" t="str">
        <f>+IF(ISERR(U22/S22*100),"N/A",ROUND(U22/S22*100,2))</f>
        <v>N/A</v>
      </c>
    </row>
    <row r="23" spans="2:27" ht="56.25" customHeight="1" x14ac:dyDescent="0.2">
      <c r="B23" s="168" t="s">
        <v>1792</v>
      </c>
      <c r="C23" s="169"/>
      <c r="D23" s="169"/>
      <c r="E23" s="169"/>
      <c r="F23" s="169"/>
      <c r="G23" s="169"/>
      <c r="H23" s="169"/>
      <c r="I23" s="169"/>
      <c r="J23" s="169"/>
      <c r="K23" s="169"/>
      <c r="L23" s="169"/>
      <c r="M23" s="170" t="s">
        <v>1790</v>
      </c>
      <c r="N23" s="170"/>
      <c r="O23" s="170" t="s">
        <v>48</v>
      </c>
      <c r="P23" s="170"/>
      <c r="Q23" s="171" t="s">
        <v>68</v>
      </c>
      <c r="R23" s="171"/>
      <c r="S23" s="33" t="s">
        <v>597</v>
      </c>
      <c r="T23" s="33" t="s">
        <v>87</v>
      </c>
      <c r="U23" s="33" t="s">
        <v>87</v>
      </c>
      <c r="V23" s="33" t="str">
        <f>+IF(ISERR(U23/T23*100),"N/A",ROUND(U23/T23*100,2))</f>
        <v>N/A</v>
      </c>
      <c r="W23" s="34" t="str">
        <f>+IF(ISERR(U23/S23*100),"N/A",ROUND(U23/S23*100,2))</f>
        <v>N/A</v>
      </c>
    </row>
    <row r="24" spans="2:27" ht="56.25" customHeight="1" thickBot="1" x14ac:dyDescent="0.25">
      <c r="B24" s="168" t="s">
        <v>1791</v>
      </c>
      <c r="C24" s="169"/>
      <c r="D24" s="169"/>
      <c r="E24" s="169"/>
      <c r="F24" s="169"/>
      <c r="G24" s="169"/>
      <c r="H24" s="169"/>
      <c r="I24" s="169"/>
      <c r="J24" s="169"/>
      <c r="K24" s="169"/>
      <c r="L24" s="169"/>
      <c r="M24" s="170" t="s">
        <v>1790</v>
      </c>
      <c r="N24" s="170"/>
      <c r="O24" s="170" t="s">
        <v>48</v>
      </c>
      <c r="P24" s="170"/>
      <c r="Q24" s="171" t="s">
        <v>68</v>
      </c>
      <c r="R24" s="171"/>
      <c r="S24" s="33" t="s">
        <v>1410</v>
      </c>
      <c r="T24" s="33" t="s">
        <v>87</v>
      </c>
      <c r="U24" s="33" t="s">
        <v>87</v>
      </c>
      <c r="V24" s="33" t="str">
        <f>+IF(ISERR(U24/T24*100),"N/A",ROUND(U24/T24*100,2))</f>
        <v>N/A</v>
      </c>
      <c r="W24" s="34" t="str">
        <f>+IF(ISERR(U24/S24*100),"N/A",ROUND(U24/S24*100,2))</f>
        <v>N/A</v>
      </c>
    </row>
    <row r="25" spans="2:27" ht="21.75" customHeight="1" thickTop="1" thickBot="1" x14ac:dyDescent="0.25">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1" t="s">
        <v>2098</v>
      </c>
      <c r="C26" s="182"/>
      <c r="D26" s="182"/>
      <c r="E26" s="182"/>
      <c r="F26" s="182"/>
      <c r="G26" s="182"/>
      <c r="H26" s="182"/>
      <c r="I26" s="182"/>
      <c r="J26" s="182"/>
      <c r="K26" s="182"/>
      <c r="L26" s="182"/>
      <c r="M26" s="182"/>
      <c r="N26" s="182"/>
      <c r="O26" s="182"/>
      <c r="P26" s="182"/>
      <c r="Q26" s="183"/>
      <c r="R26" s="36" t="s">
        <v>41</v>
      </c>
      <c r="S26" s="155" t="s">
        <v>42</v>
      </c>
      <c r="T26" s="155"/>
      <c r="U26" s="37" t="s">
        <v>64</v>
      </c>
      <c r="V26" s="154" t="s">
        <v>65</v>
      </c>
      <c r="W26" s="156"/>
    </row>
    <row r="27" spans="2:27" ht="30.75" customHeight="1" thickBot="1" x14ac:dyDescent="0.25">
      <c r="B27" s="184"/>
      <c r="C27" s="185"/>
      <c r="D27" s="185"/>
      <c r="E27" s="185"/>
      <c r="F27" s="185"/>
      <c r="G27" s="185"/>
      <c r="H27" s="185"/>
      <c r="I27" s="185"/>
      <c r="J27" s="185"/>
      <c r="K27" s="185"/>
      <c r="L27" s="185"/>
      <c r="M27" s="185"/>
      <c r="N27" s="185"/>
      <c r="O27" s="185"/>
      <c r="P27" s="185"/>
      <c r="Q27" s="186"/>
      <c r="R27" s="38" t="s">
        <v>66</v>
      </c>
      <c r="S27" s="38" t="s">
        <v>66</v>
      </c>
      <c r="T27" s="38" t="s">
        <v>48</v>
      </c>
      <c r="U27" s="38" t="s">
        <v>66</v>
      </c>
      <c r="V27" s="38" t="s">
        <v>67</v>
      </c>
      <c r="W27" s="39" t="s">
        <v>68</v>
      </c>
      <c r="Y27" s="35"/>
    </row>
    <row r="28" spans="2:27" ht="23.25" customHeight="1" thickBot="1" x14ac:dyDescent="0.25">
      <c r="B28" s="187" t="s">
        <v>69</v>
      </c>
      <c r="C28" s="188"/>
      <c r="D28" s="188"/>
      <c r="E28" s="40" t="s">
        <v>1789</v>
      </c>
      <c r="F28" s="40"/>
      <c r="G28" s="40"/>
      <c r="H28" s="41"/>
      <c r="I28" s="41"/>
      <c r="J28" s="41"/>
      <c r="K28" s="41"/>
      <c r="L28" s="41"/>
      <c r="M28" s="41"/>
      <c r="N28" s="41"/>
      <c r="O28" s="41"/>
      <c r="P28" s="42"/>
      <c r="Q28" s="42"/>
      <c r="R28" s="43" t="s">
        <v>1788</v>
      </c>
      <c r="S28" s="44" t="s">
        <v>10</v>
      </c>
      <c r="T28" s="42"/>
      <c r="U28" s="44" t="s">
        <v>1788</v>
      </c>
      <c r="V28" s="42"/>
      <c r="W28" s="45">
        <f>+IF(ISERR(U28/R28*100),"N/A",ROUND(U28/R28*100,2))</f>
        <v>100</v>
      </c>
    </row>
    <row r="29" spans="2:27" ht="26.25" customHeight="1" thickBot="1" x14ac:dyDescent="0.25">
      <c r="B29" s="189" t="s">
        <v>73</v>
      </c>
      <c r="C29" s="190"/>
      <c r="D29" s="190"/>
      <c r="E29" s="46" t="s">
        <v>1789</v>
      </c>
      <c r="F29" s="46"/>
      <c r="G29" s="46"/>
      <c r="H29" s="47"/>
      <c r="I29" s="47"/>
      <c r="J29" s="47"/>
      <c r="K29" s="47"/>
      <c r="L29" s="47"/>
      <c r="M29" s="47"/>
      <c r="N29" s="47"/>
      <c r="O29" s="47"/>
      <c r="P29" s="48"/>
      <c r="Q29" s="48"/>
      <c r="R29" s="49" t="s">
        <v>1788</v>
      </c>
      <c r="S29" s="50" t="s">
        <v>1788</v>
      </c>
      <c r="T29" s="50">
        <f>+IF(ISERR(S29/R29*100),"N/A",ROUND(S29/R29*100,2))</f>
        <v>100</v>
      </c>
      <c r="U29" s="50" t="s">
        <v>1788</v>
      </c>
      <c r="V29" s="50">
        <f>+IF(ISERR(U29/S29*100),"N/A",ROUND(U29/S29*100,2))</f>
        <v>100</v>
      </c>
      <c r="W29" s="51">
        <f>+IF(ISERR(U29/R29*100),"N/A",ROUND(U29/R29*100,2))</f>
        <v>100</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2148</v>
      </c>
      <c r="C31" s="173"/>
      <c r="D31" s="173"/>
      <c r="E31" s="173"/>
      <c r="F31" s="173"/>
      <c r="G31" s="173"/>
      <c r="H31" s="173"/>
      <c r="I31" s="173"/>
      <c r="J31" s="173"/>
      <c r="K31" s="173"/>
      <c r="L31" s="173"/>
      <c r="M31" s="173"/>
      <c r="N31" s="173"/>
      <c r="O31" s="173"/>
      <c r="P31" s="173"/>
      <c r="Q31" s="173"/>
      <c r="R31" s="173"/>
      <c r="S31" s="173"/>
      <c r="T31" s="173"/>
      <c r="U31" s="173"/>
      <c r="V31" s="173"/>
      <c r="W31" s="174"/>
    </row>
    <row r="32" spans="2:27" ht="93"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2149</v>
      </c>
      <c r="C33" s="173"/>
      <c r="D33" s="173"/>
      <c r="E33" s="173"/>
      <c r="F33" s="173"/>
      <c r="G33" s="173"/>
      <c r="H33" s="173"/>
      <c r="I33" s="173"/>
      <c r="J33" s="173"/>
      <c r="K33" s="173"/>
      <c r="L33" s="173"/>
      <c r="M33" s="173"/>
      <c r="N33" s="173"/>
      <c r="O33" s="173"/>
      <c r="P33" s="173"/>
      <c r="Q33" s="173"/>
      <c r="R33" s="173"/>
      <c r="S33" s="173"/>
      <c r="T33" s="173"/>
      <c r="U33" s="173"/>
      <c r="V33" s="173"/>
      <c r="W33" s="174"/>
    </row>
    <row r="34" spans="2:23" ht="63"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2150</v>
      </c>
      <c r="C35" s="173"/>
      <c r="D35" s="173"/>
      <c r="E35" s="173"/>
      <c r="F35" s="173"/>
      <c r="G35" s="173"/>
      <c r="H35" s="173"/>
      <c r="I35" s="173"/>
      <c r="J35" s="173"/>
      <c r="K35" s="173"/>
      <c r="L35" s="173"/>
      <c r="M35" s="173"/>
      <c r="N35" s="173"/>
      <c r="O35" s="173"/>
      <c r="P35" s="173"/>
      <c r="Q35" s="173"/>
      <c r="R35" s="173"/>
      <c r="S35" s="173"/>
      <c r="T35" s="173"/>
      <c r="U35" s="173"/>
      <c r="V35" s="173"/>
      <c r="W35" s="174"/>
    </row>
    <row r="36" spans="2:23" ht="30.75" customHeight="1"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1803</v>
      </c>
      <c r="D4" s="134" t="s">
        <v>1802</v>
      </c>
      <c r="E4" s="134"/>
      <c r="F4" s="134"/>
      <c r="G4" s="134"/>
      <c r="H4" s="135"/>
      <c r="I4" s="16"/>
      <c r="J4" s="136" t="s">
        <v>6</v>
      </c>
      <c r="K4" s="134"/>
      <c r="L4" s="15" t="s">
        <v>1818</v>
      </c>
      <c r="M4" s="137" t="s">
        <v>1817</v>
      </c>
      <c r="N4" s="137"/>
      <c r="O4" s="137"/>
      <c r="P4" s="137"/>
      <c r="Q4" s="138"/>
      <c r="R4" s="17"/>
      <c r="S4" s="139" t="s">
        <v>2099</v>
      </c>
      <c r="T4" s="140"/>
      <c r="U4" s="140"/>
      <c r="V4" s="141" t="s">
        <v>1816</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1790</v>
      </c>
      <c r="D6" s="143" t="s">
        <v>1798</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1815</v>
      </c>
      <c r="K8" s="24" t="s">
        <v>1814</v>
      </c>
      <c r="L8" s="24" t="s">
        <v>1813</v>
      </c>
      <c r="M8" s="24" t="s">
        <v>1812</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19.25" customHeight="1" thickTop="1" thickBot="1" x14ac:dyDescent="0.25">
      <c r="B10" s="25" t="s">
        <v>21</v>
      </c>
      <c r="C10" s="141" t="s">
        <v>1811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1795</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1810</v>
      </c>
      <c r="C21" s="169"/>
      <c r="D21" s="169"/>
      <c r="E21" s="169"/>
      <c r="F21" s="169"/>
      <c r="G21" s="169"/>
      <c r="H21" s="169"/>
      <c r="I21" s="169"/>
      <c r="J21" s="169"/>
      <c r="K21" s="169"/>
      <c r="L21" s="169"/>
      <c r="M21" s="170" t="s">
        <v>1790</v>
      </c>
      <c r="N21" s="170"/>
      <c r="O21" s="170" t="s">
        <v>48</v>
      </c>
      <c r="P21" s="170"/>
      <c r="Q21" s="171" t="s">
        <v>49</v>
      </c>
      <c r="R21" s="171"/>
      <c r="S21" s="33" t="s">
        <v>50</v>
      </c>
      <c r="T21" s="33" t="s">
        <v>50</v>
      </c>
      <c r="U21" s="33" t="s">
        <v>1809</v>
      </c>
      <c r="V21" s="33">
        <f>+IF(ISERR(U21/T21*100),"N/A",ROUND(U21/T21*100,2))</f>
        <v>93.1</v>
      </c>
      <c r="W21" s="34">
        <f>+IF(ISERR(U21/S21*100),"N/A",ROUND(U21/S21*100,2))</f>
        <v>93.1</v>
      </c>
    </row>
    <row r="22" spans="2:27" ht="56.25" customHeight="1" x14ac:dyDescent="0.2">
      <c r="B22" s="168" t="s">
        <v>1808</v>
      </c>
      <c r="C22" s="169"/>
      <c r="D22" s="169"/>
      <c r="E22" s="169"/>
      <c r="F22" s="169"/>
      <c r="G22" s="169"/>
      <c r="H22" s="169"/>
      <c r="I22" s="169"/>
      <c r="J22" s="169"/>
      <c r="K22" s="169"/>
      <c r="L22" s="169"/>
      <c r="M22" s="170" t="s">
        <v>1790</v>
      </c>
      <c r="N22" s="170"/>
      <c r="O22" s="170" t="s">
        <v>48</v>
      </c>
      <c r="P22" s="170"/>
      <c r="Q22" s="171" t="s">
        <v>68</v>
      </c>
      <c r="R22" s="171"/>
      <c r="S22" s="33" t="s">
        <v>851</v>
      </c>
      <c r="T22" s="33" t="s">
        <v>87</v>
      </c>
      <c r="U22" s="33" t="s">
        <v>87</v>
      </c>
      <c r="V22" s="33" t="str">
        <f>+IF(ISERR(U22/T22*100),"N/A",ROUND(U22/T22*100,2))</f>
        <v>N/A</v>
      </c>
      <c r="W22" s="34" t="str">
        <f>+IF(ISERR(U22/S22*100),"N/A",ROUND(U22/S22*100,2))</f>
        <v>N/A</v>
      </c>
    </row>
    <row r="23" spans="2:27" ht="56.25" customHeight="1" thickBot="1" x14ac:dyDescent="0.25">
      <c r="B23" s="168" t="s">
        <v>1807</v>
      </c>
      <c r="C23" s="169"/>
      <c r="D23" s="169"/>
      <c r="E23" s="169"/>
      <c r="F23" s="169"/>
      <c r="G23" s="169"/>
      <c r="H23" s="169"/>
      <c r="I23" s="169"/>
      <c r="J23" s="169"/>
      <c r="K23" s="169"/>
      <c r="L23" s="169"/>
      <c r="M23" s="170" t="s">
        <v>1790</v>
      </c>
      <c r="N23" s="170"/>
      <c r="O23" s="170" t="s">
        <v>48</v>
      </c>
      <c r="P23" s="170"/>
      <c r="Q23" s="171" t="s">
        <v>49</v>
      </c>
      <c r="R23" s="171"/>
      <c r="S23" s="33" t="s">
        <v>50</v>
      </c>
      <c r="T23" s="33" t="s">
        <v>1097</v>
      </c>
      <c r="U23" s="33" t="s">
        <v>1806</v>
      </c>
      <c r="V23" s="33">
        <f>+IF(ISERR(U23/T23*100),"N/A",ROUND(U23/T23*100,2))</f>
        <v>93.23</v>
      </c>
      <c r="W23" s="34">
        <f>+IF(ISERR(U23/S23*100),"N/A",ROUND(U23/S23*100,2))</f>
        <v>70.2</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1789</v>
      </c>
      <c r="F27" s="40"/>
      <c r="G27" s="40"/>
      <c r="H27" s="41"/>
      <c r="I27" s="41"/>
      <c r="J27" s="41"/>
      <c r="K27" s="41"/>
      <c r="L27" s="41"/>
      <c r="M27" s="41"/>
      <c r="N27" s="41"/>
      <c r="O27" s="41"/>
      <c r="P27" s="42"/>
      <c r="Q27" s="42"/>
      <c r="R27" s="43" t="s">
        <v>1805</v>
      </c>
      <c r="S27" s="44" t="s">
        <v>10</v>
      </c>
      <c r="T27" s="42"/>
      <c r="U27" s="44" t="s">
        <v>1804</v>
      </c>
      <c r="V27" s="42"/>
      <c r="W27" s="45">
        <f>+IF(ISERR(U27/R27*100),"N/A",ROUND(U27/R27*100,2))</f>
        <v>75.099999999999994</v>
      </c>
    </row>
    <row r="28" spans="2:27" ht="26.25" customHeight="1" thickBot="1" x14ac:dyDescent="0.25">
      <c r="B28" s="189" t="s">
        <v>73</v>
      </c>
      <c r="C28" s="190"/>
      <c r="D28" s="190"/>
      <c r="E28" s="46" t="s">
        <v>1789</v>
      </c>
      <c r="F28" s="46"/>
      <c r="G28" s="46"/>
      <c r="H28" s="47"/>
      <c r="I28" s="47"/>
      <c r="J28" s="47"/>
      <c r="K28" s="47"/>
      <c r="L28" s="47"/>
      <c r="M28" s="47"/>
      <c r="N28" s="47"/>
      <c r="O28" s="47"/>
      <c r="P28" s="48"/>
      <c r="Q28" s="48"/>
      <c r="R28" s="49" t="s">
        <v>1805</v>
      </c>
      <c r="S28" s="50" t="s">
        <v>1804</v>
      </c>
      <c r="T28" s="50">
        <f>+IF(ISERR(S28/R28*100),"N/A",ROUND(S28/R28*100,2))</f>
        <v>75.099999999999994</v>
      </c>
      <c r="U28" s="50" t="s">
        <v>1804</v>
      </c>
      <c r="V28" s="50">
        <f>+IF(ISERR(U28/S28*100),"N/A",ROUND(U28/S28*100,2))</f>
        <v>100</v>
      </c>
      <c r="W28" s="51">
        <f>+IF(ISERR(U28/R28*100),"N/A",ROUND(U28/R28*100,2))</f>
        <v>75.099999999999994</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2145</v>
      </c>
      <c r="C30" s="173"/>
      <c r="D30" s="173"/>
      <c r="E30" s="173"/>
      <c r="F30" s="173"/>
      <c r="G30" s="173"/>
      <c r="H30" s="173"/>
      <c r="I30" s="173"/>
      <c r="J30" s="173"/>
      <c r="K30" s="173"/>
      <c r="L30" s="173"/>
      <c r="M30" s="173"/>
      <c r="N30" s="173"/>
      <c r="O30" s="173"/>
      <c r="P30" s="173"/>
      <c r="Q30" s="173"/>
      <c r="R30" s="173"/>
      <c r="S30" s="173"/>
      <c r="T30" s="173"/>
      <c r="U30" s="173"/>
      <c r="V30" s="173"/>
      <c r="W30" s="174"/>
    </row>
    <row r="31" spans="2:27" ht="78"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2146</v>
      </c>
      <c r="C32" s="173"/>
      <c r="D32" s="173"/>
      <c r="E32" s="173"/>
      <c r="F32" s="173"/>
      <c r="G32" s="173"/>
      <c r="H32" s="173"/>
      <c r="I32" s="173"/>
      <c r="J32" s="173"/>
      <c r="K32" s="173"/>
      <c r="L32" s="173"/>
      <c r="M32" s="173"/>
      <c r="N32" s="173"/>
      <c r="O32" s="173"/>
      <c r="P32" s="173"/>
      <c r="Q32" s="173"/>
      <c r="R32" s="173"/>
      <c r="S32" s="173"/>
      <c r="T32" s="173"/>
      <c r="U32" s="173"/>
      <c r="V32" s="173"/>
      <c r="W32" s="174"/>
    </row>
    <row r="33" spans="2:23" ht="4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2147</v>
      </c>
      <c r="C34" s="173"/>
      <c r="D34" s="173"/>
      <c r="E34" s="173"/>
      <c r="F34" s="173"/>
      <c r="G34" s="173"/>
      <c r="H34" s="173"/>
      <c r="I34" s="173"/>
      <c r="J34" s="173"/>
      <c r="K34" s="173"/>
      <c r="L34" s="173"/>
      <c r="M34" s="173"/>
      <c r="N34" s="173"/>
      <c r="O34" s="173"/>
      <c r="P34" s="173"/>
      <c r="Q34" s="173"/>
      <c r="R34" s="173"/>
      <c r="S34" s="173"/>
      <c r="T34" s="173"/>
      <c r="U34" s="173"/>
      <c r="V34" s="173"/>
      <c r="W34" s="174"/>
    </row>
    <row r="35" spans="2:23" ht="15.75"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120</v>
      </c>
      <c r="D4" s="134" t="s">
        <v>1837</v>
      </c>
      <c r="E4" s="134"/>
      <c r="F4" s="134"/>
      <c r="G4" s="134"/>
      <c r="H4" s="135"/>
      <c r="I4" s="16"/>
      <c r="J4" s="136" t="s">
        <v>6</v>
      </c>
      <c r="K4" s="134"/>
      <c r="L4" s="15" t="s">
        <v>1293</v>
      </c>
      <c r="M4" s="137" t="s">
        <v>1836</v>
      </c>
      <c r="N4" s="137"/>
      <c r="O4" s="137"/>
      <c r="P4" s="137"/>
      <c r="Q4" s="138"/>
      <c r="R4" s="17"/>
      <c r="S4" s="139" t="s">
        <v>2099</v>
      </c>
      <c r="T4" s="140"/>
      <c r="U4" s="140"/>
      <c r="V4" s="141" t="s">
        <v>1835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1822</v>
      </c>
      <c r="D6" s="143" t="s">
        <v>1834</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1833</v>
      </c>
      <c r="K8" s="24" t="s">
        <v>1832</v>
      </c>
      <c r="L8" s="24" t="s">
        <v>1831</v>
      </c>
      <c r="M8" s="24" t="s">
        <v>1830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1829</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1828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1827</v>
      </c>
      <c r="C21" s="169"/>
      <c r="D21" s="169"/>
      <c r="E21" s="169"/>
      <c r="F21" s="169"/>
      <c r="G21" s="169"/>
      <c r="H21" s="169"/>
      <c r="I21" s="169"/>
      <c r="J21" s="169"/>
      <c r="K21" s="169"/>
      <c r="L21" s="169"/>
      <c r="M21" s="170" t="s">
        <v>1822</v>
      </c>
      <c r="N21" s="170"/>
      <c r="O21" s="170" t="s">
        <v>48</v>
      </c>
      <c r="P21" s="170"/>
      <c r="Q21" s="171" t="s">
        <v>49</v>
      </c>
      <c r="R21" s="171"/>
      <c r="S21" s="33" t="s">
        <v>50</v>
      </c>
      <c r="T21" s="33" t="s">
        <v>51</v>
      </c>
      <c r="U21" s="33" t="s">
        <v>51</v>
      </c>
      <c r="V21" s="33">
        <f>+IF(ISERR(U21/T21*100),"N/A",ROUND(U21/T21*100,2))</f>
        <v>100</v>
      </c>
      <c r="W21" s="34">
        <f>+IF(ISERR(U21/S21*100),"N/A",ROUND(U21/S21*100,2))</f>
        <v>75</v>
      </c>
    </row>
    <row r="22" spans="2:27" ht="56.25" customHeight="1" x14ac:dyDescent="0.2">
      <c r="B22" s="168" t="s">
        <v>1826</v>
      </c>
      <c r="C22" s="169"/>
      <c r="D22" s="169"/>
      <c r="E22" s="169"/>
      <c r="F22" s="169"/>
      <c r="G22" s="169"/>
      <c r="H22" s="169"/>
      <c r="I22" s="169"/>
      <c r="J22" s="169"/>
      <c r="K22" s="169"/>
      <c r="L22" s="169"/>
      <c r="M22" s="170" t="s">
        <v>1822</v>
      </c>
      <c r="N22" s="170"/>
      <c r="O22" s="170" t="s">
        <v>48</v>
      </c>
      <c r="P22" s="170"/>
      <c r="Q22" s="171" t="s">
        <v>49</v>
      </c>
      <c r="R22" s="171"/>
      <c r="S22" s="33" t="s">
        <v>50</v>
      </c>
      <c r="T22" s="33" t="s">
        <v>51</v>
      </c>
      <c r="U22" s="33" t="s">
        <v>51</v>
      </c>
      <c r="V22" s="33">
        <f>+IF(ISERR(U22/T22*100),"N/A",ROUND(U22/T22*100,2))</f>
        <v>100</v>
      </c>
      <c r="W22" s="34">
        <f>+IF(ISERR(U22/S22*100),"N/A",ROUND(U22/S22*100,2))</f>
        <v>75</v>
      </c>
    </row>
    <row r="23" spans="2:27" ht="56.25" customHeight="1" x14ac:dyDescent="0.2">
      <c r="B23" s="168" t="s">
        <v>1825</v>
      </c>
      <c r="C23" s="169"/>
      <c r="D23" s="169"/>
      <c r="E23" s="169"/>
      <c r="F23" s="169"/>
      <c r="G23" s="169"/>
      <c r="H23" s="169"/>
      <c r="I23" s="169"/>
      <c r="J23" s="169"/>
      <c r="K23" s="169"/>
      <c r="L23" s="169"/>
      <c r="M23" s="170" t="s">
        <v>1822</v>
      </c>
      <c r="N23" s="170"/>
      <c r="O23" s="170" t="s">
        <v>48</v>
      </c>
      <c r="P23" s="170"/>
      <c r="Q23" s="171" t="s">
        <v>49</v>
      </c>
      <c r="R23" s="171"/>
      <c r="S23" s="33" t="s">
        <v>50</v>
      </c>
      <c r="T23" s="33" t="s">
        <v>51</v>
      </c>
      <c r="U23" s="33" t="s">
        <v>51</v>
      </c>
      <c r="V23" s="33">
        <f>+IF(ISERR(U23/T23*100),"N/A",ROUND(U23/T23*100,2))</f>
        <v>100</v>
      </c>
      <c r="W23" s="34">
        <f>+IF(ISERR(U23/S23*100),"N/A",ROUND(U23/S23*100,2))</f>
        <v>75</v>
      </c>
    </row>
    <row r="24" spans="2:27" ht="56.25" customHeight="1" x14ac:dyDescent="0.2">
      <c r="B24" s="168" t="s">
        <v>1824</v>
      </c>
      <c r="C24" s="169"/>
      <c r="D24" s="169"/>
      <c r="E24" s="169"/>
      <c r="F24" s="169"/>
      <c r="G24" s="169"/>
      <c r="H24" s="169"/>
      <c r="I24" s="169"/>
      <c r="J24" s="169"/>
      <c r="K24" s="169"/>
      <c r="L24" s="169"/>
      <c r="M24" s="170" t="s">
        <v>1822</v>
      </c>
      <c r="N24" s="170"/>
      <c r="O24" s="170" t="s">
        <v>48</v>
      </c>
      <c r="P24" s="170"/>
      <c r="Q24" s="171" t="s">
        <v>49</v>
      </c>
      <c r="R24" s="171"/>
      <c r="S24" s="33" t="s">
        <v>50</v>
      </c>
      <c r="T24" s="33" t="s">
        <v>51</v>
      </c>
      <c r="U24" s="33" t="s">
        <v>51</v>
      </c>
      <c r="V24" s="33">
        <f>+IF(ISERR(U24/T24*100),"N/A",ROUND(U24/T24*100,2))</f>
        <v>100</v>
      </c>
      <c r="W24" s="34">
        <f>+IF(ISERR(U24/S24*100),"N/A",ROUND(U24/S24*100,2))</f>
        <v>75</v>
      </c>
    </row>
    <row r="25" spans="2:27" ht="56.25" customHeight="1" thickBot="1" x14ac:dyDescent="0.25">
      <c r="B25" s="168" t="s">
        <v>1823</v>
      </c>
      <c r="C25" s="169"/>
      <c r="D25" s="169"/>
      <c r="E25" s="169"/>
      <c r="F25" s="169"/>
      <c r="G25" s="169"/>
      <c r="H25" s="169"/>
      <c r="I25" s="169"/>
      <c r="J25" s="169"/>
      <c r="K25" s="169"/>
      <c r="L25" s="169"/>
      <c r="M25" s="170" t="s">
        <v>1822</v>
      </c>
      <c r="N25" s="170"/>
      <c r="O25" s="170" t="s">
        <v>48</v>
      </c>
      <c r="P25" s="170"/>
      <c r="Q25" s="171" t="s">
        <v>49</v>
      </c>
      <c r="R25" s="171"/>
      <c r="S25" s="33" t="s">
        <v>50</v>
      </c>
      <c r="T25" s="33" t="s">
        <v>51</v>
      </c>
      <c r="U25" s="33" t="s">
        <v>51</v>
      </c>
      <c r="V25" s="33">
        <f>+IF(ISERR(U25/T25*100),"N/A",ROUND(U25/T25*100,2))</f>
        <v>100</v>
      </c>
      <c r="W25" s="34">
        <f>+IF(ISERR(U25/S25*100),"N/A",ROUND(U25/S25*100,2))</f>
        <v>75</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1821</v>
      </c>
      <c r="F29" s="40"/>
      <c r="G29" s="40"/>
      <c r="H29" s="41"/>
      <c r="I29" s="41"/>
      <c r="J29" s="41"/>
      <c r="K29" s="41"/>
      <c r="L29" s="41"/>
      <c r="M29" s="41"/>
      <c r="N29" s="41"/>
      <c r="O29" s="41"/>
      <c r="P29" s="42"/>
      <c r="Q29" s="42"/>
      <c r="R29" s="43" t="s">
        <v>1820</v>
      </c>
      <c r="S29" s="44" t="s">
        <v>10</v>
      </c>
      <c r="T29" s="42"/>
      <c r="U29" s="44" t="s">
        <v>1819</v>
      </c>
      <c r="V29" s="42"/>
      <c r="W29" s="45">
        <f>+IF(ISERR(U29/R29*100),"N/A",ROUND(U29/R29*100,2))</f>
        <v>84.07</v>
      </c>
    </row>
    <row r="30" spans="2:27" ht="26.25" customHeight="1" thickBot="1" x14ac:dyDescent="0.25">
      <c r="B30" s="189" t="s">
        <v>73</v>
      </c>
      <c r="C30" s="190"/>
      <c r="D30" s="190"/>
      <c r="E30" s="46" t="s">
        <v>1821</v>
      </c>
      <c r="F30" s="46"/>
      <c r="G30" s="46"/>
      <c r="H30" s="47"/>
      <c r="I30" s="47"/>
      <c r="J30" s="47"/>
      <c r="K30" s="47"/>
      <c r="L30" s="47"/>
      <c r="M30" s="47"/>
      <c r="N30" s="47"/>
      <c r="O30" s="47"/>
      <c r="P30" s="48"/>
      <c r="Q30" s="48"/>
      <c r="R30" s="49" t="s">
        <v>1820</v>
      </c>
      <c r="S30" s="50" t="s">
        <v>1819</v>
      </c>
      <c r="T30" s="50">
        <f>+IF(ISERR(S30/R30*100),"N/A",ROUND(S30/R30*100,2))</f>
        <v>84.07</v>
      </c>
      <c r="U30" s="50" t="s">
        <v>1819</v>
      </c>
      <c r="V30" s="50">
        <f>+IF(ISERR(U30/S30*100),"N/A",ROUND(U30/S30*100,2))</f>
        <v>100</v>
      </c>
      <c r="W30" s="51">
        <f>+IF(ISERR(U30/R30*100),"N/A",ROUND(U30/R30*100,2))</f>
        <v>84.07</v>
      </c>
    </row>
    <row r="31" spans="2:27" ht="22.5" customHeight="1" thickTop="1" thickBot="1" x14ac:dyDescent="0.25">
      <c r="B31" s="9" t="s">
        <v>76</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2" t="s">
        <v>2142</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08.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2143</v>
      </c>
      <c r="C34" s="173"/>
      <c r="D34" s="173"/>
      <c r="E34" s="173"/>
      <c r="F34" s="173"/>
      <c r="G34" s="173"/>
      <c r="H34" s="173"/>
      <c r="I34" s="173"/>
      <c r="J34" s="173"/>
      <c r="K34" s="173"/>
      <c r="L34" s="173"/>
      <c r="M34" s="173"/>
      <c r="N34" s="173"/>
      <c r="O34" s="173"/>
      <c r="P34" s="173"/>
      <c r="Q34" s="173"/>
      <c r="R34" s="173"/>
      <c r="S34" s="173"/>
      <c r="T34" s="173"/>
      <c r="U34" s="173"/>
      <c r="V34" s="173"/>
      <c r="W34" s="174"/>
    </row>
    <row r="35" spans="2:23" ht="15"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2144</v>
      </c>
      <c r="C36" s="173"/>
      <c r="D36" s="173"/>
      <c r="E36" s="173"/>
      <c r="F36" s="173"/>
      <c r="G36" s="173"/>
      <c r="H36" s="173"/>
      <c r="I36" s="173"/>
      <c r="J36" s="173"/>
      <c r="K36" s="173"/>
      <c r="L36" s="173"/>
      <c r="M36" s="173"/>
      <c r="N36" s="173"/>
      <c r="O36" s="173"/>
      <c r="P36" s="173"/>
      <c r="Q36" s="173"/>
      <c r="R36" s="173"/>
      <c r="S36" s="173"/>
      <c r="T36" s="173"/>
      <c r="U36" s="173"/>
      <c r="V36" s="173"/>
      <c r="W36" s="174"/>
    </row>
    <row r="37" spans="2:23" ht="15.75" thickBot="1" x14ac:dyDescent="0.25">
      <c r="B37" s="178"/>
      <c r="C37" s="179"/>
      <c r="D37" s="179"/>
      <c r="E37" s="179"/>
      <c r="F37" s="179"/>
      <c r="G37" s="179"/>
      <c r="H37" s="179"/>
      <c r="I37" s="179"/>
      <c r="J37" s="179"/>
      <c r="K37" s="179"/>
      <c r="L37" s="179"/>
      <c r="M37" s="179"/>
      <c r="N37" s="179"/>
      <c r="O37" s="179"/>
      <c r="P37" s="179"/>
      <c r="Q37" s="179"/>
      <c r="R37" s="179"/>
      <c r="S37" s="179"/>
      <c r="T37" s="179"/>
      <c r="U37" s="179"/>
      <c r="V37" s="179"/>
      <c r="W37" s="18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1857</v>
      </c>
      <c r="D4" s="134" t="s">
        <v>1856</v>
      </c>
      <c r="E4" s="134"/>
      <c r="F4" s="134"/>
      <c r="G4" s="134"/>
      <c r="H4" s="135"/>
      <c r="I4" s="16"/>
      <c r="J4" s="136" t="s">
        <v>6</v>
      </c>
      <c r="K4" s="134"/>
      <c r="L4" s="15" t="s">
        <v>212</v>
      </c>
      <c r="M4" s="137" t="s">
        <v>211</v>
      </c>
      <c r="N4" s="137"/>
      <c r="O4" s="137"/>
      <c r="P4" s="137"/>
      <c r="Q4" s="138"/>
      <c r="R4" s="17"/>
      <c r="S4" s="139" t="s">
        <v>2099</v>
      </c>
      <c r="T4" s="140"/>
      <c r="U4" s="140"/>
      <c r="V4" s="141" t="s">
        <v>1842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1843</v>
      </c>
      <c r="D6" s="143" t="s">
        <v>1855</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1854</v>
      </c>
      <c r="K8" s="24" t="s">
        <v>1853</v>
      </c>
      <c r="L8" s="24" t="s">
        <v>1852</v>
      </c>
      <c r="M8" s="24" t="s">
        <v>1851</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83" customHeight="1" thickTop="1" thickBot="1" x14ac:dyDescent="0.25">
      <c r="B10" s="25" t="s">
        <v>21</v>
      </c>
      <c r="C10" s="141" t="s">
        <v>1850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1849</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1848</v>
      </c>
      <c r="C21" s="169"/>
      <c r="D21" s="169"/>
      <c r="E21" s="169"/>
      <c r="F21" s="169"/>
      <c r="G21" s="169"/>
      <c r="H21" s="169"/>
      <c r="I21" s="169"/>
      <c r="J21" s="169"/>
      <c r="K21" s="169"/>
      <c r="L21" s="169"/>
      <c r="M21" s="170" t="s">
        <v>1843</v>
      </c>
      <c r="N21" s="170"/>
      <c r="O21" s="170" t="s">
        <v>48</v>
      </c>
      <c r="P21" s="170"/>
      <c r="Q21" s="171" t="s">
        <v>49</v>
      </c>
      <c r="R21" s="171"/>
      <c r="S21" s="33" t="s">
        <v>50</v>
      </c>
      <c r="T21" s="33" t="s">
        <v>102</v>
      </c>
      <c r="U21" s="33" t="s">
        <v>1847</v>
      </c>
      <c r="V21" s="33">
        <f>+IF(ISERR(U21/T21*100),"N/A",ROUND(U21/T21*100,2))</f>
        <v>352.94</v>
      </c>
      <c r="W21" s="34">
        <f>+IF(ISERR(U21/S21*100),"N/A",ROUND(U21/S21*100,2))</f>
        <v>282.35000000000002</v>
      </c>
    </row>
    <row r="22" spans="2:27" ht="56.25" customHeight="1" x14ac:dyDescent="0.2">
      <c r="B22" s="168" t="s">
        <v>1846</v>
      </c>
      <c r="C22" s="169"/>
      <c r="D22" s="169"/>
      <c r="E22" s="169"/>
      <c r="F22" s="169"/>
      <c r="G22" s="169"/>
      <c r="H22" s="169"/>
      <c r="I22" s="169"/>
      <c r="J22" s="169"/>
      <c r="K22" s="169"/>
      <c r="L22" s="169"/>
      <c r="M22" s="170" t="s">
        <v>1843</v>
      </c>
      <c r="N22" s="170"/>
      <c r="O22" s="170" t="s">
        <v>48</v>
      </c>
      <c r="P22" s="170"/>
      <c r="Q22" s="171" t="s">
        <v>49</v>
      </c>
      <c r="R22" s="171"/>
      <c r="S22" s="33" t="s">
        <v>50</v>
      </c>
      <c r="T22" s="33" t="s">
        <v>183</v>
      </c>
      <c r="U22" s="33" t="s">
        <v>1845</v>
      </c>
      <c r="V22" s="33">
        <f>+IF(ISERR(U22/T22*100),"N/A",ROUND(U22/T22*100,2))</f>
        <v>128.19999999999999</v>
      </c>
      <c r="W22" s="34">
        <f>+IF(ISERR(U22/S22*100),"N/A",ROUND(U22/S22*100,2))</f>
        <v>83.33</v>
      </c>
    </row>
    <row r="23" spans="2:27" ht="56.25" customHeight="1" thickBot="1" x14ac:dyDescent="0.25">
      <c r="B23" s="168" t="s">
        <v>1844</v>
      </c>
      <c r="C23" s="169"/>
      <c r="D23" s="169"/>
      <c r="E23" s="169"/>
      <c r="F23" s="169"/>
      <c r="G23" s="169"/>
      <c r="H23" s="169"/>
      <c r="I23" s="169"/>
      <c r="J23" s="169"/>
      <c r="K23" s="169"/>
      <c r="L23" s="169"/>
      <c r="M23" s="170" t="s">
        <v>1843</v>
      </c>
      <c r="N23" s="170"/>
      <c r="O23" s="170" t="s">
        <v>48</v>
      </c>
      <c r="P23" s="170"/>
      <c r="Q23" s="171" t="s">
        <v>237</v>
      </c>
      <c r="R23" s="171"/>
      <c r="S23" s="33" t="s">
        <v>50</v>
      </c>
      <c r="T23" s="33" t="s">
        <v>87</v>
      </c>
      <c r="U23" s="33" t="s">
        <v>87</v>
      </c>
      <c r="V23" s="33" t="str">
        <f>+IF(ISERR(U23/T23*100),"N/A",ROUND(U23/T23*100,2))</f>
        <v>N/A</v>
      </c>
      <c r="W23" s="34" t="str">
        <f>+IF(ISERR(U23/S23*100),"N/A",ROUND(U23/S23*100,2))</f>
        <v>N/A</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1841</v>
      </c>
      <c r="F27" s="40"/>
      <c r="G27" s="40"/>
      <c r="H27" s="41"/>
      <c r="I27" s="41"/>
      <c r="J27" s="41"/>
      <c r="K27" s="41"/>
      <c r="L27" s="41"/>
      <c r="M27" s="41"/>
      <c r="N27" s="41"/>
      <c r="O27" s="41"/>
      <c r="P27" s="42"/>
      <c r="Q27" s="42"/>
      <c r="R27" s="43" t="s">
        <v>1842</v>
      </c>
      <c r="S27" s="44" t="s">
        <v>10</v>
      </c>
      <c r="T27" s="42"/>
      <c r="U27" s="44" t="s">
        <v>1838</v>
      </c>
      <c r="V27" s="42"/>
      <c r="W27" s="45">
        <f>+IF(ISERR(U27/R27*100),"N/A",ROUND(U27/R27*100,2))</f>
        <v>61.81</v>
      </c>
    </row>
    <row r="28" spans="2:27" ht="26.25" customHeight="1" thickBot="1" x14ac:dyDescent="0.25">
      <c r="B28" s="189" t="s">
        <v>73</v>
      </c>
      <c r="C28" s="190"/>
      <c r="D28" s="190"/>
      <c r="E28" s="46" t="s">
        <v>1841</v>
      </c>
      <c r="F28" s="46"/>
      <c r="G28" s="46"/>
      <c r="H28" s="47"/>
      <c r="I28" s="47"/>
      <c r="J28" s="47"/>
      <c r="K28" s="47"/>
      <c r="L28" s="47"/>
      <c r="M28" s="47"/>
      <c r="N28" s="47"/>
      <c r="O28" s="47"/>
      <c r="P28" s="48"/>
      <c r="Q28" s="48"/>
      <c r="R28" s="49" t="s">
        <v>1840</v>
      </c>
      <c r="S28" s="50" t="s">
        <v>1839</v>
      </c>
      <c r="T28" s="50">
        <f>+IF(ISERR(S28/R28*100),"N/A",ROUND(S28/R28*100,2))</f>
        <v>65.819999999999993</v>
      </c>
      <c r="U28" s="50" t="s">
        <v>1838</v>
      </c>
      <c r="V28" s="50">
        <f>+IF(ISERR(U28/S28*100),"N/A",ROUND(U28/S28*100,2))</f>
        <v>90.08</v>
      </c>
      <c r="W28" s="51">
        <f>+IF(ISERR(U28/R28*100),"N/A",ROUND(U28/R28*100,2))</f>
        <v>59.29</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2139</v>
      </c>
      <c r="C30" s="173"/>
      <c r="D30" s="173"/>
      <c r="E30" s="173"/>
      <c r="F30" s="173"/>
      <c r="G30" s="173"/>
      <c r="H30" s="173"/>
      <c r="I30" s="173"/>
      <c r="J30" s="173"/>
      <c r="K30" s="173"/>
      <c r="L30" s="173"/>
      <c r="M30" s="173"/>
      <c r="N30" s="173"/>
      <c r="O30" s="173"/>
      <c r="P30" s="173"/>
      <c r="Q30" s="173"/>
      <c r="R30" s="173"/>
      <c r="S30" s="173"/>
      <c r="T30" s="173"/>
      <c r="U30" s="173"/>
      <c r="V30" s="173"/>
      <c r="W30" s="174"/>
    </row>
    <row r="31" spans="2:27" ht="41.2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2140</v>
      </c>
      <c r="C32" s="173"/>
      <c r="D32" s="173"/>
      <c r="E32" s="173"/>
      <c r="F32" s="173"/>
      <c r="G32" s="173"/>
      <c r="H32" s="173"/>
      <c r="I32" s="173"/>
      <c r="J32" s="173"/>
      <c r="K32" s="173"/>
      <c r="L32" s="173"/>
      <c r="M32" s="173"/>
      <c r="N32" s="173"/>
      <c r="O32" s="173"/>
      <c r="P32" s="173"/>
      <c r="Q32" s="173"/>
      <c r="R32" s="173"/>
      <c r="S32" s="173"/>
      <c r="T32" s="173"/>
      <c r="U32" s="173"/>
      <c r="V32" s="173"/>
      <c r="W32" s="174"/>
    </row>
    <row r="33" spans="2:23" ht="53.2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2141</v>
      </c>
      <c r="C34" s="173"/>
      <c r="D34" s="173"/>
      <c r="E34" s="173"/>
      <c r="F34" s="173"/>
      <c r="G34" s="173"/>
      <c r="H34" s="173"/>
      <c r="I34" s="173"/>
      <c r="J34" s="173"/>
      <c r="K34" s="173"/>
      <c r="L34" s="173"/>
      <c r="M34" s="173"/>
      <c r="N34" s="173"/>
      <c r="O34" s="173"/>
      <c r="P34" s="173"/>
      <c r="Q34" s="173"/>
      <c r="R34" s="173"/>
      <c r="S34" s="173"/>
      <c r="T34" s="173"/>
      <c r="U34" s="173"/>
      <c r="V34" s="173"/>
      <c r="W34" s="174"/>
    </row>
    <row r="35" spans="2:23" ht="32.25" customHeight="1"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335</v>
      </c>
      <c r="D4" s="134" t="s">
        <v>1870</v>
      </c>
      <c r="E4" s="134"/>
      <c r="F4" s="134"/>
      <c r="G4" s="134"/>
      <c r="H4" s="135"/>
      <c r="I4" s="16"/>
      <c r="J4" s="136" t="s">
        <v>6</v>
      </c>
      <c r="K4" s="134"/>
      <c r="L4" s="15" t="s">
        <v>1869</v>
      </c>
      <c r="M4" s="137" t="s">
        <v>1868</v>
      </c>
      <c r="N4" s="137"/>
      <c r="O4" s="137"/>
      <c r="P4" s="137"/>
      <c r="Q4" s="138"/>
      <c r="R4" s="17"/>
      <c r="S4" s="139" t="s">
        <v>2099</v>
      </c>
      <c r="T4" s="140"/>
      <c r="U4" s="140"/>
      <c r="V4" s="141" t="s">
        <v>90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1859</v>
      </c>
      <c r="D6" s="143" t="s">
        <v>1867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1866</v>
      </c>
      <c r="K8" s="24" t="s">
        <v>1865</v>
      </c>
      <c r="L8" s="24" t="s">
        <v>1864</v>
      </c>
      <c r="M8" s="24" t="s">
        <v>1863</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1862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1861</v>
      </c>
      <c r="C21" s="169"/>
      <c r="D21" s="169"/>
      <c r="E21" s="169"/>
      <c r="F21" s="169"/>
      <c r="G21" s="169"/>
      <c r="H21" s="169"/>
      <c r="I21" s="169"/>
      <c r="J21" s="169"/>
      <c r="K21" s="169"/>
      <c r="L21" s="169"/>
      <c r="M21" s="170" t="s">
        <v>1859</v>
      </c>
      <c r="N21" s="170"/>
      <c r="O21" s="170" t="s">
        <v>48</v>
      </c>
      <c r="P21" s="170"/>
      <c r="Q21" s="171" t="s">
        <v>68</v>
      </c>
      <c r="R21" s="171"/>
      <c r="S21" s="33" t="s">
        <v>409</v>
      </c>
      <c r="T21" s="33" t="s">
        <v>87</v>
      </c>
      <c r="U21" s="33" t="s">
        <v>87</v>
      </c>
      <c r="V21" s="33" t="str">
        <f>+IF(ISERR(U21/T21*100),"N/A",ROUND(U21/T21*100,2))</f>
        <v>N/A</v>
      </c>
      <c r="W21" s="34" t="str">
        <f>+IF(ISERR(U21/S21*100),"N/A",ROUND(U21/S21*100,2))</f>
        <v>N/A</v>
      </c>
    </row>
    <row r="22" spans="2:27" ht="56.25" customHeight="1" thickBot="1" x14ac:dyDescent="0.25">
      <c r="B22" s="168" t="s">
        <v>1860</v>
      </c>
      <c r="C22" s="169"/>
      <c r="D22" s="169"/>
      <c r="E22" s="169"/>
      <c r="F22" s="169"/>
      <c r="G22" s="169"/>
      <c r="H22" s="169"/>
      <c r="I22" s="169"/>
      <c r="J22" s="169"/>
      <c r="K22" s="169"/>
      <c r="L22" s="169"/>
      <c r="M22" s="170" t="s">
        <v>1859</v>
      </c>
      <c r="N22" s="170"/>
      <c r="O22" s="170" t="s">
        <v>48</v>
      </c>
      <c r="P22" s="170"/>
      <c r="Q22" s="171" t="s">
        <v>68</v>
      </c>
      <c r="R22" s="171"/>
      <c r="S22" s="33" t="s">
        <v>409</v>
      </c>
      <c r="T22" s="33" t="s">
        <v>87</v>
      </c>
      <c r="U22" s="33" t="s">
        <v>87</v>
      </c>
      <c r="V22" s="33" t="str">
        <f>+IF(ISERR(U22/T22*100),"N/A",ROUND(U22/T22*100,2))</f>
        <v>N/A</v>
      </c>
      <c r="W22" s="34" t="str">
        <f>+IF(ISERR(U22/S22*100),"N/A",ROUND(U22/S22*100,2))</f>
        <v>N/A</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1858</v>
      </c>
      <c r="F26" s="40"/>
      <c r="G26" s="40"/>
      <c r="H26" s="41"/>
      <c r="I26" s="41"/>
      <c r="J26" s="41"/>
      <c r="K26" s="41"/>
      <c r="L26" s="41"/>
      <c r="M26" s="41"/>
      <c r="N26" s="41"/>
      <c r="O26" s="41"/>
      <c r="P26" s="42"/>
      <c r="Q26" s="42"/>
      <c r="R26" s="43" t="s">
        <v>1390</v>
      </c>
      <c r="S26" s="44" t="s">
        <v>10</v>
      </c>
      <c r="T26" s="42"/>
      <c r="U26" s="44" t="s">
        <v>90</v>
      </c>
      <c r="V26" s="42"/>
      <c r="W26" s="45">
        <f>+IF(ISERR(U26/R26*100),"N/A",ROUND(U26/R26*100,2))</f>
        <v>0</v>
      </c>
    </row>
    <row r="27" spans="2:27" ht="26.25" customHeight="1" thickBot="1" x14ac:dyDescent="0.25">
      <c r="B27" s="189" t="s">
        <v>73</v>
      </c>
      <c r="C27" s="190"/>
      <c r="D27" s="190"/>
      <c r="E27" s="46" t="s">
        <v>1858</v>
      </c>
      <c r="F27" s="46"/>
      <c r="G27" s="46"/>
      <c r="H27" s="47"/>
      <c r="I27" s="47"/>
      <c r="J27" s="47"/>
      <c r="K27" s="47"/>
      <c r="L27" s="47"/>
      <c r="M27" s="47"/>
      <c r="N27" s="47"/>
      <c r="O27" s="47"/>
      <c r="P27" s="48"/>
      <c r="Q27" s="48"/>
      <c r="R27" s="49" t="s">
        <v>1390</v>
      </c>
      <c r="S27" s="50" t="s">
        <v>90</v>
      </c>
      <c r="T27" s="50">
        <f>+IF(ISERR(S27/R27*100),"N/A",ROUND(S27/R27*100,2))</f>
        <v>0</v>
      </c>
      <c r="U27" s="50" t="s">
        <v>90</v>
      </c>
      <c r="V27" s="50" t="str">
        <f>+IF(ISERR(U27/S27*100),"N/A",ROUND(U27/S27*100,2))</f>
        <v>N/A</v>
      </c>
      <c r="W27" s="51">
        <f>+IF(ISERR(U27/R27*100),"N/A",ROUND(U27/R27*100,2))</f>
        <v>0</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2103</v>
      </c>
      <c r="C29" s="173"/>
      <c r="D29" s="173"/>
      <c r="E29" s="173"/>
      <c r="F29" s="173"/>
      <c r="G29" s="173"/>
      <c r="H29" s="173"/>
      <c r="I29" s="173"/>
      <c r="J29" s="173"/>
      <c r="K29" s="173"/>
      <c r="L29" s="173"/>
      <c r="M29" s="173"/>
      <c r="N29" s="173"/>
      <c r="O29" s="173"/>
      <c r="P29" s="173"/>
      <c r="Q29" s="173"/>
      <c r="R29" s="173"/>
      <c r="S29" s="173"/>
      <c r="T29" s="173"/>
      <c r="U29" s="173"/>
      <c r="V29" s="173"/>
      <c r="W29" s="174"/>
    </row>
    <row r="30" spans="2:27" ht="1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2104</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2105</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75"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335</v>
      </c>
      <c r="D4" s="134" t="s">
        <v>1870</v>
      </c>
      <c r="E4" s="134"/>
      <c r="F4" s="134"/>
      <c r="G4" s="134"/>
      <c r="H4" s="135"/>
      <c r="I4" s="16"/>
      <c r="J4" s="136" t="s">
        <v>6</v>
      </c>
      <c r="K4" s="134"/>
      <c r="L4" s="15" t="s">
        <v>1874</v>
      </c>
      <c r="M4" s="137" t="s">
        <v>1873</v>
      </c>
      <c r="N4" s="137"/>
      <c r="O4" s="137"/>
      <c r="P4" s="137"/>
      <c r="Q4" s="138"/>
      <c r="R4" s="17"/>
      <c r="S4" s="139" t="s">
        <v>2099</v>
      </c>
      <c r="T4" s="140"/>
      <c r="U4" s="140"/>
      <c r="V4" s="141" t="s">
        <v>90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1859</v>
      </c>
      <c r="D6" s="143" t="s">
        <v>1867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1866</v>
      </c>
      <c r="K8" s="24" t="s">
        <v>1865</v>
      </c>
      <c r="L8" s="24" t="s">
        <v>1864</v>
      </c>
      <c r="M8" s="24" t="s">
        <v>1863</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1862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1872</v>
      </c>
      <c r="C21" s="169"/>
      <c r="D21" s="169"/>
      <c r="E21" s="169"/>
      <c r="F21" s="169"/>
      <c r="G21" s="169"/>
      <c r="H21" s="169"/>
      <c r="I21" s="169"/>
      <c r="J21" s="169"/>
      <c r="K21" s="169"/>
      <c r="L21" s="169"/>
      <c r="M21" s="170" t="s">
        <v>1859</v>
      </c>
      <c r="N21" s="170"/>
      <c r="O21" s="170" t="s">
        <v>48</v>
      </c>
      <c r="P21" s="170"/>
      <c r="Q21" s="171" t="s">
        <v>68</v>
      </c>
      <c r="R21" s="171"/>
      <c r="S21" s="33" t="s">
        <v>409</v>
      </c>
      <c r="T21" s="33" t="s">
        <v>87</v>
      </c>
      <c r="U21" s="33" t="s">
        <v>87</v>
      </c>
      <c r="V21" s="33" t="str">
        <f>+IF(ISERR(U21/T21*100),"N/A",ROUND(U21/T21*100,2))</f>
        <v>N/A</v>
      </c>
      <c r="W21" s="34" t="str">
        <f>+IF(ISERR(U21/S21*100),"N/A",ROUND(U21/S21*100,2))</f>
        <v>N/A</v>
      </c>
    </row>
    <row r="22" spans="2:27" ht="56.25" customHeight="1" thickBot="1" x14ac:dyDescent="0.25">
      <c r="B22" s="168" t="s">
        <v>1871</v>
      </c>
      <c r="C22" s="169"/>
      <c r="D22" s="169"/>
      <c r="E22" s="169"/>
      <c r="F22" s="169"/>
      <c r="G22" s="169"/>
      <c r="H22" s="169"/>
      <c r="I22" s="169"/>
      <c r="J22" s="169"/>
      <c r="K22" s="169"/>
      <c r="L22" s="169"/>
      <c r="M22" s="170" t="s">
        <v>1859</v>
      </c>
      <c r="N22" s="170"/>
      <c r="O22" s="170" t="s">
        <v>48</v>
      </c>
      <c r="P22" s="170"/>
      <c r="Q22" s="171" t="s">
        <v>68</v>
      </c>
      <c r="R22" s="171"/>
      <c r="S22" s="33" t="s">
        <v>409</v>
      </c>
      <c r="T22" s="33" t="s">
        <v>87</v>
      </c>
      <c r="U22" s="33" t="s">
        <v>87</v>
      </c>
      <c r="V22" s="33" t="str">
        <f>+IF(ISERR(U22/T22*100),"N/A",ROUND(U22/T22*100,2))</f>
        <v>N/A</v>
      </c>
      <c r="W22" s="34" t="str">
        <f>+IF(ISERR(U22/S22*100),"N/A",ROUND(U22/S22*100,2))</f>
        <v>N/A</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1858</v>
      </c>
      <c r="F26" s="40"/>
      <c r="G26" s="40"/>
      <c r="H26" s="41"/>
      <c r="I26" s="41"/>
      <c r="J26" s="41"/>
      <c r="K26" s="41"/>
      <c r="L26" s="41"/>
      <c r="M26" s="41"/>
      <c r="N26" s="41"/>
      <c r="O26" s="41"/>
      <c r="P26" s="42"/>
      <c r="Q26" s="42"/>
      <c r="R26" s="43" t="s">
        <v>1390</v>
      </c>
      <c r="S26" s="44" t="s">
        <v>10</v>
      </c>
      <c r="T26" s="42"/>
      <c r="U26" s="44" t="s">
        <v>90</v>
      </c>
      <c r="V26" s="42"/>
      <c r="W26" s="45">
        <f>+IF(ISERR(U26/R26*100),"N/A",ROUND(U26/R26*100,2))</f>
        <v>0</v>
      </c>
    </row>
    <row r="27" spans="2:27" ht="26.25" customHeight="1" thickBot="1" x14ac:dyDescent="0.25">
      <c r="B27" s="189" t="s">
        <v>73</v>
      </c>
      <c r="C27" s="190"/>
      <c r="D27" s="190"/>
      <c r="E27" s="46" t="s">
        <v>1858</v>
      </c>
      <c r="F27" s="46"/>
      <c r="G27" s="46"/>
      <c r="H27" s="47"/>
      <c r="I27" s="47"/>
      <c r="J27" s="47"/>
      <c r="K27" s="47"/>
      <c r="L27" s="47"/>
      <c r="M27" s="47"/>
      <c r="N27" s="47"/>
      <c r="O27" s="47"/>
      <c r="P27" s="48"/>
      <c r="Q27" s="48"/>
      <c r="R27" s="49" t="s">
        <v>1390</v>
      </c>
      <c r="S27" s="50" t="s">
        <v>90</v>
      </c>
      <c r="T27" s="50">
        <f>+IF(ISERR(S27/R27*100),"N/A",ROUND(S27/R27*100,2))</f>
        <v>0</v>
      </c>
      <c r="U27" s="50" t="s">
        <v>90</v>
      </c>
      <c r="V27" s="50" t="str">
        <f>+IF(ISERR(U27/S27*100),"N/A",ROUND(U27/S27*100,2))</f>
        <v>N/A</v>
      </c>
      <c r="W27" s="51">
        <f>+IF(ISERR(U27/R27*100),"N/A",ROUND(U27/R27*100,2))</f>
        <v>0</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2103</v>
      </c>
      <c r="C29" s="173"/>
      <c r="D29" s="173"/>
      <c r="E29" s="173"/>
      <c r="F29" s="173"/>
      <c r="G29" s="173"/>
      <c r="H29" s="173"/>
      <c r="I29" s="173"/>
      <c r="J29" s="173"/>
      <c r="K29" s="173"/>
      <c r="L29" s="173"/>
      <c r="M29" s="173"/>
      <c r="N29" s="173"/>
      <c r="O29" s="173"/>
      <c r="P29" s="173"/>
      <c r="Q29" s="173"/>
      <c r="R29" s="173"/>
      <c r="S29" s="173"/>
      <c r="T29" s="173"/>
      <c r="U29" s="173"/>
      <c r="V29" s="173"/>
      <c r="W29" s="174"/>
    </row>
    <row r="30" spans="2:27" ht="1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2104</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2105</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75"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335</v>
      </c>
      <c r="D4" s="134" t="s">
        <v>1870</v>
      </c>
      <c r="E4" s="134"/>
      <c r="F4" s="134"/>
      <c r="G4" s="134"/>
      <c r="H4" s="135"/>
      <c r="I4" s="16"/>
      <c r="J4" s="136" t="s">
        <v>6</v>
      </c>
      <c r="K4" s="134"/>
      <c r="L4" s="15" t="s">
        <v>212</v>
      </c>
      <c r="M4" s="137" t="s">
        <v>211</v>
      </c>
      <c r="N4" s="137"/>
      <c r="O4" s="137"/>
      <c r="P4" s="137"/>
      <c r="Q4" s="138"/>
      <c r="R4" s="17"/>
      <c r="S4" s="139" t="s">
        <v>2099</v>
      </c>
      <c r="T4" s="140"/>
      <c r="U4" s="140"/>
      <c r="V4" s="141" t="s">
        <v>1445</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552</v>
      </c>
      <c r="D6" s="143" t="s">
        <v>520</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1866</v>
      </c>
      <c r="K8" s="24" t="s">
        <v>1865</v>
      </c>
      <c r="L8" s="24" t="s">
        <v>1878</v>
      </c>
      <c r="M8" s="24" t="s">
        <v>1877</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1862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1876</v>
      </c>
      <c r="C21" s="169"/>
      <c r="D21" s="169"/>
      <c r="E21" s="169"/>
      <c r="F21" s="169"/>
      <c r="G21" s="169"/>
      <c r="H21" s="169"/>
      <c r="I21" s="169"/>
      <c r="J21" s="169"/>
      <c r="K21" s="169"/>
      <c r="L21" s="169"/>
      <c r="M21" s="170" t="s">
        <v>552</v>
      </c>
      <c r="N21" s="170"/>
      <c r="O21" s="170" t="s">
        <v>48</v>
      </c>
      <c r="P21" s="170"/>
      <c r="Q21" s="171" t="s">
        <v>68</v>
      </c>
      <c r="R21" s="171"/>
      <c r="S21" s="33" t="s">
        <v>1410</v>
      </c>
      <c r="T21" s="33" t="s">
        <v>87</v>
      </c>
      <c r="U21" s="33" t="s">
        <v>87</v>
      </c>
      <c r="V21" s="33" t="str">
        <f>+IF(ISERR(U21/T21*100),"N/A",ROUND(U21/T21*100,2))</f>
        <v>N/A</v>
      </c>
      <c r="W21" s="34" t="str">
        <f>+IF(ISERR(U21/S21*100),"N/A",ROUND(U21/S21*100,2))</f>
        <v>N/A</v>
      </c>
    </row>
    <row r="22" spans="2:27" ht="56.25" customHeight="1" thickBot="1" x14ac:dyDescent="0.25">
      <c r="B22" s="168" t="s">
        <v>1875</v>
      </c>
      <c r="C22" s="169"/>
      <c r="D22" s="169"/>
      <c r="E22" s="169"/>
      <c r="F22" s="169"/>
      <c r="G22" s="169"/>
      <c r="H22" s="169"/>
      <c r="I22" s="169"/>
      <c r="J22" s="169"/>
      <c r="K22" s="169"/>
      <c r="L22" s="169"/>
      <c r="M22" s="170" t="s">
        <v>552</v>
      </c>
      <c r="N22" s="170"/>
      <c r="O22" s="170" t="s">
        <v>48</v>
      </c>
      <c r="P22" s="170"/>
      <c r="Q22" s="171" t="s">
        <v>68</v>
      </c>
      <c r="R22" s="171"/>
      <c r="S22" s="33" t="s">
        <v>157</v>
      </c>
      <c r="T22" s="33" t="s">
        <v>87</v>
      </c>
      <c r="U22" s="33" t="s">
        <v>87</v>
      </c>
      <c r="V22" s="33" t="str">
        <f>+IF(ISERR(U22/T22*100),"N/A",ROUND(U22/T22*100,2))</f>
        <v>N/A</v>
      </c>
      <c r="W22" s="34" t="str">
        <f>+IF(ISERR(U22/S22*100),"N/A",ROUND(U22/S22*100,2))</f>
        <v>N/A</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530</v>
      </c>
      <c r="F26" s="40"/>
      <c r="G26" s="40"/>
      <c r="H26" s="41"/>
      <c r="I26" s="41"/>
      <c r="J26" s="41"/>
      <c r="K26" s="41"/>
      <c r="L26" s="41"/>
      <c r="M26" s="41"/>
      <c r="N26" s="41"/>
      <c r="O26" s="41"/>
      <c r="P26" s="42"/>
      <c r="Q26" s="42"/>
      <c r="R26" s="43" t="s">
        <v>1508</v>
      </c>
      <c r="S26" s="44" t="s">
        <v>10</v>
      </c>
      <c r="T26" s="42"/>
      <c r="U26" s="44" t="s">
        <v>90</v>
      </c>
      <c r="V26" s="42"/>
      <c r="W26" s="45">
        <f>+IF(ISERR(U26/R26*100),"N/A",ROUND(U26/R26*100,2))</f>
        <v>0</v>
      </c>
    </row>
    <row r="27" spans="2:27" ht="26.25" customHeight="1" thickBot="1" x14ac:dyDescent="0.25">
      <c r="B27" s="189" t="s">
        <v>73</v>
      </c>
      <c r="C27" s="190"/>
      <c r="D27" s="190"/>
      <c r="E27" s="46" t="s">
        <v>530</v>
      </c>
      <c r="F27" s="46"/>
      <c r="G27" s="46"/>
      <c r="H27" s="47"/>
      <c r="I27" s="47"/>
      <c r="J27" s="47"/>
      <c r="K27" s="47"/>
      <c r="L27" s="47"/>
      <c r="M27" s="47"/>
      <c r="N27" s="47"/>
      <c r="O27" s="47"/>
      <c r="P27" s="48"/>
      <c r="Q27" s="48"/>
      <c r="R27" s="49" t="s">
        <v>1508</v>
      </c>
      <c r="S27" s="50" t="s">
        <v>90</v>
      </c>
      <c r="T27" s="50">
        <f>+IF(ISERR(S27/R27*100),"N/A",ROUND(S27/R27*100,2))</f>
        <v>0</v>
      </c>
      <c r="U27" s="50" t="s">
        <v>90</v>
      </c>
      <c r="V27" s="50" t="str">
        <f>+IF(ISERR(U27/S27*100),"N/A",ROUND(U27/S27*100,2))</f>
        <v>N/A</v>
      </c>
      <c r="W27" s="51">
        <f>+IF(ISERR(U27/R27*100),"N/A",ROUND(U27/R27*100,2))</f>
        <v>0</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2136</v>
      </c>
      <c r="C29" s="173"/>
      <c r="D29" s="173"/>
      <c r="E29" s="173"/>
      <c r="F29" s="173"/>
      <c r="G29" s="173"/>
      <c r="H29" s="173"/>
      <c r="I29" s="173"/>
      <c r="J29" s="173"/>
      <c r="K29" s="173"/>
      <c r="L29" s="173"/>
      <c r="M29" s="173"/>
      <c r="N29" s="173"/>
      <c r="O29" s="173"/>
      <c r="P29" s="173"/>
      <c r="Q29" s="173"/>
      <c r="R29" s="173"/>
      <c r="S29" s="173"/>
      <c r="T29" s="173"/>
      <c r="U29" s="173"/>
      <c r="V29" s="173"/>
      <c r="W29" s="174"/>
    </row>
    <row r="30" spans="2:27" ht="60"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2137</v>
      </c>
      <c r="C31" s="173"/>
      <c r="D31" s="173"/>
      <c r="E31" s="173"/>
      <c r="F31" s="173"/>
      <c r="G31" s="173"/>
      <c r="H31" s="173"/>
      <c r="I31" s="173"/>
      <c r="J31" s="173"/>
      <c r="K31" s="173"/>
      <c r="L31" s="173"/>
      <c r="M31" s="173"/>
      <c r="N31" s="173"/>
      <c r="O31" s="173"/>
      <c r="P31" s="173"/>
      <c r="Q31" s="173"/>
      <c r="R31" s="173"/>
      <c r="S31" s="173"/>
      <c r="T31" s="173"/>
      <c r="U31" s="173"/>
      <c r="V31" s="173"/>
      <c r="W31" s="174"/>
    </row>
    <row r="32" spans="2:27" ht="34.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2138</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75"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617</v>
      </c>
      <c r="D4" s="134" t="s">
        <v>1895</v>
      </c>
      <c r="E4" s="134"/>
      <c r="F4" s="134"/>
      <c r="G4" s="134"/>
      <c r="H4" s="135"/>
      <c r="I4" s="16"/>
      <c r="J4" s="136" t="s">
        <v>6</v>
      </c>
      <c r="K4" s="134"/>
      <c r="L4" s="15" t="s">
        <v>1894</v>
      </c>
      <c r="M4" s="137" t="s">
        <v>1893</v>
      </c>
      <c r="N4" s="137"/>
      <c r="O4" s="137"/>
      <c r="P4" s="137"/>
      <c r="Q4" s="138"/>
      <c r="R4" s="17"/>
      <c r="S4" s="139" t="s">
        <v>2099</v>
      </c>
      <c r="T4" s="140"/>
      <c r="U4" s="140"/>
      <c r="V4" s="141" t="s">
        <v>1892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1884</v>
      </c>
      <c r="D6" s="143" t="s">
        <v>1891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1890</v>
      </c>
      <c r="K8" s="24" t="s">
        <v>720</v>
      </c>
      <c r="L8" s="24" t="s">
        <v>1890</v>
      </c>
      <c r="M8" s="24" t="s">
        <v>720</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1889</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1888</v>
      </c>
      <c r="C21" s="169"/>
      <c r="D21" s="169"/>
      <c r="E21" s="169"/>
      <c r="F21" s="169"/>
      <c r="G21" s="169"/>
      <c r="H21" s="169"/>
      <c r="I21" s="169"/>
      <c r="J21" s="169"/>
      <c r="K21" s="169"/>
      <c r="L21" s="169"/>
      <c r="M21" s="170" t="s">
        <v>1884</v>
      </c>
      <c r="N21" s="170"/>
      <c r="O21" s="170" t="s">
        <v>48</v>
      </c>
      <c r="P21" s="170"/>
      <c r="Q21" s="171" t="s">
        <v>237</v>
      </c>
      <c r="R21" s="171"/>
      <c r="S21" s="33" t="s">
        <v>102</v>
      </c>
      <c r="T21" s="33" t="s">
        <v>87</v>
      </c>
      <c r="U21" s="33" t="s">
        <v>87</v>
      </c>
      <c r="V21" s="33" t="str">
        <f>+IF(ISERR(U21/T21*100),"N/A",ROUND(U21/T21*100,2))</f>
        <v>N/A</v>
      </c>
      <c r="W21" s="34" t="str">
        <f>+IF(ISERR(U21/S21*100),"N/A",ROUND(U21/S21*100,2))</f>
        <v>N/A</v>
      </c>
    </row>
    <row r="22" spans="2:27" ht="56.25" customHeight="1" x14ac:dyDescent="0.2">
      <c r="B22" s="168" t="s">
        <v>1887</v>
      </c>
      <c r="C22" s="169"/>
      <c r="D22" s="169"/>
      <c r="E22" s="169"/>
      <c r="F22" s="169"/>
      <c r="G22" s="169"/>
      <c r="H22" s="169"/>
      <c r="I22" s="169"/>
      <c r="J22" s="169"/>
      <c r="K22" s="169"/>
      <c r="L22" s="169"/>
      <c r="M22" s="170" t="s">
        <v>1884</v>
      </c>
      <c r="N22" s="170"/>
      <c r="O22" s="170" t="s">
        <v>48</v>
      </c>
      <c r="P22" s="170"/>
      <c r="Q22" s="171" t="s">
        <v>237</v>
      </c>
      <c r="R22" s="171"/>
      <c r="S22" s="33" t="s">
        <v>1410</v>
      </c>
      <c r="T22" s="33" t="s">
        <v>87</v>
      </c>
      <c r="U22" s="33" t="s">
        <v>87</v>
      </c>
      <c r="V22" s="33" t="str">
        <f>+IF(ISERR(U22/T22*100),"N/A",ROUND(U22/T22*100,2))</f>
        <v>N/A</v>
      </c>
      <c r="W22" s="34" t="str">
        <f>+IF(ISERR(U22/S22*100),"N/A",ROUND(U22/S22*100,2))</f>
        <v>N/A</v>
      </c>
    </row>
    <row r="23" spans="2:27" ht="56.25" customHeight="1" x14ac:dyDescent="0.2">
      <c r="B23" s="168" t="s">
        <v>1886</v>
      </c>
      <c r="C23" s="169"/>
      <c r="D23" s="169"/>
      <c r="E23" s="169"/>
      <c r="F23" s="169"/>
      <c r="G23" s="169"/>
      <c r="H23" s="169"/>
      <c r="I23" s="169"/>
      <c r="J23" s="169"/>
      <c r="K23" s="169"/>
      <c r="L23" s="169"/>
      <c r="M23" s="170" t="s">
        <v>1884</v>
      </c>
      <c r="N23" s="170"/>
      <c r="O23" s="170" t="s">
        <v>48</v>
      </c>
      <c r="P23" s="170"/>
      <c r="Q23" s="171" t="s">
        <v>49</v>
      </c>
      <c r="R23" s="171"/>
      <c r="S23" s="33" t="s">
        <v>50</v>
      </c>
      <c r="T23" s="33" t="s">
        <v>1133</v>
      </c>
      <c r="U23" s="33" t="s">
        <v>1133</v>
      </c>
      <c r="V23" s="33">
        <f>+IF(ISERR(U23/T23*100),"N/A",ROUND(U23/T23*100,2))</f>
        <v>100</v>
      </c>
      <c r="W23" s="34">
        <f>+IF(ISERR(U23/S23*100),"N/A",ROUND(U23/S23*100,2))</f>
        <v>55</v>
      </c>
    </row>
    <row r="24" spans="2:27" ht="56.25" customHeight="1" thickBot="1" x14ac:dyDescent="0.25">
      <c r="B24" s="168" t="s">
        <v>1885</v>
      </c>
      <c r="C24" s="169"/>
      <c r="D24" s="169"/>
      <c r="E24" s="169"/>
      <c r="F24" s="169"/>
      <c r="G24" s="169"/>
      <c r="H24" s="169"/>
      <c r="I24" s="169"/>
      <c r="J24" s="169"/>
      <c r="K24" s="169"/>
      <c r="L24" s="169"/>
      <c r="M24" s="170" t="s">
        <v>1884</v>
      </c>
      <c r="N24" s="170"/>
      <c r="O24" s="170" t="s">
        <v>1883</v>
      </c>
      <c r="P24" s="170"/>
      <c r="Q24" s="171" t="s">
        <v>68</v>
      </c>
      <c r="R24" s="171"/>
      <c r="S24" s="33" t="s">
        <v>1882</v>
      </c>
      <c r="T24" s="33" t="s">
        <v>87</v>
      </c>
      <c r="U24" s="33" t="s">
        <v>87</v>
      </c>
      <c r="V24" s="33" t="str">
        <f>+IF(ISERR(U24/T24*100),"N/A",ROUND(U24/T24*100,2))</f>
        <v>N/A</v>
      </c>
      <c r="W24" s="34" t="str">
        <f>+IF(ISERR(U24/S24*100),"N/A",ROUND(U24/S24*100,2))</f>
        <v>N/A</v>
      </c>
    </row>
    <row r="25" spans="2:27" ht="21.75" customHeight="1" thickTop="1" thickBot="1" x14ac:dyDescent="0.25">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1" t="s">
        <v>2098</v>
      </c>
      <c r="C26" s="182"/>
      <c r="D26" s="182"/>
      <c r="E26" s="182"/>
      <c r="F26" s="182"/>
      <c r="G26" s="182"/>
      <c r="H26" s="182"/>
      <c r="I26" s="182"/>
      <c r="J26" s="182"/>
      <c r="K26" s="182"/>
      <c r="L26" s="182"/>
      <c r="M26" s="182"/>
      <c r="N26" s="182"/>
      <c r="O26" s="182"/>
      <c r="P26" s="182"/>
      <c r="Q26" s="183"/>
      <c r="R26" s="36" t="s">
        <v>41</v>
      </c>
      <c r="S26" s="155" t="s">
        <v>42</v>
      </c>
      <c r="T26" s="155"/>
      <c r="U26" s="37" t="s">
        <v>64</v>
      </c>
      <c r="V26" s="154" t="s">
        <v>65</v>
      </c>
      <c r="W26" s="156"/>
    </row>
    <row r="27" spans="2:27" ht="30.75" customHeight="1" thickBot="1" x14ac:dyDescent="0.25">
      <c r="B27" s="184"/>
      <c r="C27" s="185"/>
      <c r="D27" s="185"/>
      <c r="E27" s="185"/>
      <c r="F27" s="185"/>
      <c r="G27" s="185"/>
      <c r="H27" s="185"/>
      <c r="I27" s="185"/>
      <c r="J27" s="185"/>
      <c r="K27" s="185"/>
      <c r="L27" s="185"/>
      <c r="M27" s="185"/>
      <c r="N27" s="185"/>
      <c r="O27" s="185"/>
      <c r="P27" s="185"/>
      <c r="Q27" s="186"/>
      <c r="R27" s="38" t="s">
        <v>66</v>
      </c>
      <c r="S27" s="38" t="s">
        <v>66</v>
      </c>
      <c r="T27" s="38" t="s">
        <v>48</v>
      </c>
      <c r="U27" s="38" t="s">
        <v>66</v>
      </c>
      <c r="V27" s="38" t="s">
        <v>67</v>
      </c>
      <c r="W27" s="39" t="s">
        <v>68</v>
      </c>
      <c r="Y27" s="35"/>
    </row>
    <row r="28" spans="2:27" ht="23.25" customHeight="1" thickBot="1" x14ac:dyDescent="0.25">
      <c r="B28" s="187" t="s">
        <v>69</v>
      </c>
      <c r="C28" s="188"/>
      <c r="D28" s="188"/>
      <c r="E28" s="40" t="s">
        <v>1881</v>
      </c>
      <c r="F28" s="40"/>
      <c r="G28" s="40"/>
      <c r="H28" s="41"/>
      <c r="I28" s="41"/>
      <c r="J28" s="41"/>
      <c r="K28" s="41"/>
      <c r="L28" s="41"/>
      <c r="M28" s="41"/>
      <c r="N28" s="41"/>
      <c r="O28" s="41"/>
      <c r="P28" s="42"/>
      <c r="Q28" s="42"/>
      <c r="R28" s="43" t="s">
        <v>1880</v>
      </c>
      <c r="S28" s="44" t="s">
        <v>10</v>
      </c>
      <c r="T28" s="42"/>
      <c r="U28" s="44" t="s">
        <v>1879</v>
      </c>
      <c r="V28" s="42"/>
      <c r="W28" s="45">
        <f>+IF(ISERR(U28/R28*100),"N/A",ROUND(U28/R28*100,2))</f>
        <v>19.95</v>
      </c>
    </row>
    <row r="29" spans="2:27" ht="26.25" customHeight="1" thickBot="1" x14ac:dyDescent="0.25">
      <c r="B29" s="189" t="s">
        <v>73</v>
      </c>
      <c r="C29" s="190"/>
      <c r="D29" s="190"/>
      <c r="E29" s="46" t="s">
        <v>1881</v>
      </c>
      <c r="F29" s="46"/>
      <c r="G29" s="46"/>
      <c r="H29" s="47"/>
      <c r="I29" s="47"/>
      <c r="J29" s="47"/>
      <c r="K29" s="47"/>
      <c r="L29" s="47"/>
      <c r="M29" s="47"/>
      <c r="N29" s="47"/>
      <c r="O29" s="47"/>
      <c r="P29" s="48"/>
      <c r="Q29" s="48"/>
      <c r="R29" s="49" t="s">
        <v>1880</v>
      </c>
      <c r="S29" s="50" t="s">
        <v>1879</v>
      </c>
      <c r="T29" s="50">
        <f>+IF(ISERR(S29/R29*100),"N/A",ROUND(S29/R29*100,2))</f>
        <v>19.95</v>
      </c>
      <c r="U29" s="50" t="s">
        <v>1879</v>
      </c>
      <c r="V29" s="50">
        <f>+IF(ISERR(U29/S29*100),"N/A",ROUND(U29/S29*100,2))</f>
        <v>100</v>
      </c>
      <c r="W29" s="51">
        <f>+IF(ISERR(U29/R29*100),"N/A",ROUND(U29/R29*100,2))</f>
        <v>19.95</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2133</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40.2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2134</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1.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2135</v>
      </c>
      <c r="C35" s="173"/>
      <c r="D35" s="173"/>
      <c r="E35" s="173"/>
      <c r="F35" s="173"/>
      <c r="G35" s="173"/>
      <c r="H35" s="173"/>
      <c r="I35" s="173"/>
      <c r="J35" s="173"/>
      <c r="K35" s="173"/>
      <c r="L35" s="173"/>
      <c r="M35" s="173"/>
      <c r="N35" s="173"/>
      <c r="O35" s="173"/>
      <c r="P35" s="173"/>
      <c r="Q35" s="173"/>
      <c r="R35" s="173"/>
      <c r="S35" s="173"/>
      <c r="T35" s="173"/>
      <c r="U35" s="173"/>
      <c r="V35" s="173"/>
      <c r="W35" s="174"/>
    </row>
    <row r="36" spans="2:23" ht="40.5" customHeight="1"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195</v>
      </c>
      <c r="D4" s="134" t="s">
        <v>194</v>
      </c>
      <c r="E4" s="134"/>
      <c r="F4" s="134"/>
      <c r="G4" s="134"/>
      <c r="H4" s="135"/>
      <c r="I4" s="16"/>
      <c r="J4" s="136" t="s">
        <v>6</v>
      </c>
      <c r="K4" s="134"/>
      <c r="L4" s="15" t="s">
        <v>193</v>
      </c>
      <c r="M4" s="137" t="s">
        <v>192</v>
      </c>
      <c r="N4" s="137"/>
      <c r="O4" s="137"/>
      <c r="P4" s="137"/>
      <c r="Q4" s="138"/>
      <c r="R4" s="17"/>
      <c r="S4" s="139" t="s">
        <v>2099</v>
      </c>
      <c r="T4" s="140"/>
      <c r="U4" s="140"/>
      <c r="V4" s="141" t="s">
        <v>174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178</v>
      </c>
      <c r="D6" s="143" t="s">
        <v>191</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190</v>
      </c>
      <c r="K8" s="24" t="s">
        <v>189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188</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187</v>
      </c>
      <c r="C21" s="169"/>
      <c r="D21" s="169"/>
      <c r="E21" s="169"/>
      <c r="F21" s="169"/>
      <c r="G21" s="169"/>
      <c r="H21" s="169"/>
      <c r="I21" s="169"/>
      <c r="J21" s="169"/>
      <c r="K21" s="169"/>
      <c r="L21" s="169"/>
      <c r="M21" s="170" t="s">
        <v>178</v>
      </c>
      <c r="N21" s="170"/>
      <c r="O21" s="170" t="s">
        <v>48</v>
      </c>
      <c r="P21" s="170"/>
      <c r="Q21" s="171" t="s">
        <v>49</v>
      </c>
      <c r="R21" s="171"/>
      <c r="S21" s="33" t="s">
        <v>186</v>
      </c>
      <c r="T21" s="33" t="s">
        <v>51</v>
      </c>
      <c r="U21" s="33" t="s">
        <v>183</v>
      </c>
      <c r="V21" s="33">
        <f>+IF(ISERR(U21/T21*100),"N/A",ROUND(U21/T21*100,2))</f>
        <v>86.67</v>
      </c>
      <c r="W21" s="34">
        <f>+IF(ISERR(U21/S21*100),"N/A",ROUND(U21/S21*100,2))</f>
        <v>3.25</v>
      </c>
    </row>
    <row r="22" spans="2:27" ht="56.25" customHeight="1" x14ac:dyDescent="0.2">
      <c r="B22" s="168" t="s">
        <v>185</v>
      </c>
      <c r="C22" s="169"/>
      <c r="D22" s="169"/>
      <c r="E22" s="169"/>
      <c r="F22" s="169"/>
      <c r="G22" s="169"/>
      <c r="H22" s="169"/>
      <c r="I22" s="169"/>
      <c r="J22" s="169"/>
      <c r="K22" s="169"/>
      <c r="L22" s="169"/>
      <c r="M22" s="170" t="s">
        <v>178</v>
      </c>
      <c r="N22" s="170"/>
      <c r="O22" s="170" t="s">
        <v>48</v>
      </c>
      <c r="P22" s="170"/>
      <c r="Q22" s="171" t="s">
        <v>49</v>
      </c>
      <c r="R22" s="171"/>
      <c r="S22" s="33" t="s">
        <v>184</v>
      </c>
      <c r="T22" s="33" t="s">
        <v>51</v>
      </c>
      <c r="U22" s="33" t="s">
        <v>183</v>
      </c>
      <c r="V22" s="33">
        <f>+IF(ISERR(U22/T22*100),"N/A",ROUND(U22/T22*100,2))</f>
        <v>86.67</v>
      </c>
      <c r="W22" s="34">
        <f>+IF(ISERR(U22/S22*100),"N/A",ROUND(U22/S22*100,2))</f>
        <v>5.42</v>
      </c>
    </row>
    <row r="23" spans="2:27" ht="56.25" customHeight="1" x14ac:dyDescent="0.2">
      <c r="B23" s="168" t="s">
        <v>182</v>
      </c>
      <c r="C23" s="169"/>
      <c r="D23" s="169"/>
      <c r="E23" s="169"/>
      <c r="F23" s="169"/>
      <c r="G23" s="169"/>
      <c r="H23" s="169"/>
      <c r="I23" s="169"/>
      <c r="J23" s="169"/>
      <c r="K23" s="169"/>
      <c r="L23" s="169"/>
      <c r="M23" s="170" t="s">
        <v>178</v>
      </c>
      <c r="N23" s="170"/>
      <c r="O23" s="170" t="s">
        <v>48</v>
      </c>
      <c r="P23" s="170"/>
      <c r="Q23" s="171" t="s">
        <v>49</v>
      </c>
      <c r="R23" s="171"/>
      <c r="S23" s="33" t="s">
        <v>181</v>
      </c>
      <c r="T23" s="33" t="s">
        <v>51</v>
      </c>
      <c r="U23" s="33" t="s">
        <v>180</v>
      </c>
      <c r="V23" s="33">
        <f>+IF(ISERR(U23/T23*100),"N/A",ROUND(U23/T23*100,2))</f>
        <v>101.33</v>
      </c>
      <c r="W23" s="34">
        <f>+IF(ISERR(U23/S23*100),"N/A",ROUND(U23/S23*100,2))</f>
        <v>8.44</v>
      </c>
    </row>
    <row r="24" spans="2:27" ht="56.25" customHeight="1" thickBot="1" x14ac:dyDescent="0.25">
      <c r="B24" s="168" t="s">
        <v>179</v>
      </c>
      <c r="C24" s="169"/>
      <c r="D24" s="169"/>
      <c r="E24" s="169"/>
      <c r="F24" s="169"/>
      <c r="G24" s="169"/>
      <c r="H24" s="169"/>
      <c r="I24" s="169"/>
      <c r="J24" s="169"/>
      <c r="K24" s="169"/>
      <c r="L24" s="169"/>
      <c r="M24" s="170" t="s">
        <v>178</v>
      </c>
      <c r="N24" s="170"/>
      <c r="O24" s="170" t="s">
        <v>48</v>
      </c>
      <c r="P24" s="170"/>
      <c r="Q24" s="171" t="s">
        <v>49</v>
      </c>
      <c r="R24" s="171"/>
      <c r="S24" s="33" t="s">
        <v>177</v>
      </c>
      <c r="T24" s="33" t="s">
        <v>51</v>
      </c>
      <c r="U24" s="33" t="s">
        <v>176</v>
      </c>
      <c r="V24" s="33">
        <f>+IF(ISERR(U24/T24*100),"N/A",ROUND(U24/T24*100,2))</f>
        <v>134.66999999999999</v>
      </c>
      <c r="W24" s="34">
        <f>+IF(ISERR(U24/S24*100),"N/A",ROUND(U24/S24*100,2))</f>
        <v>4.59</v>
      </c>
    </row>
    <row r="25" spans="2:27" ht="21.75" customHeight="1" thickTop="1" thickBot="1" x14ac:dyDescent="0.25">
      <c r="B25" s="9" t="s">
        <v>63</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1" t="s">
        <v>2098</v>
      </c>
      <c r="C26" s="182"/>
      <c r="D26" s="182"/>
      <c r="E26" s="182"/>
      <c r="F26" s="182"/>
      <c r="G26" s="182"/>
      <c r="H26" s="182"/>
      <c r="I26" s="182"/>
      <c r="J26" s="182"/>
      <c r="K26" s="182"/>
      <c r="L26" s="182"/>
      <c r="M26" s="182"/>
      <c r="N26" s="182"/>
      <c r="O26" s="182"/>
      <c r="P26" s="182"/>
      <c r="Q26" s="183"/>
      <c r="R26" s="36" t="s">
        <v>41</v>
      </c>
      <c r="S26" s="155" t="s">
        <v>42</v>
      </c>
      <c r="T26" s="155"/>
      <c r="U26" s="37" t="s">
        <v>64</v>
      </c>
      <c r="V26" s="154" t="s">
        <v>65</v>
      </c>
      <c r="W26" s="156"/>
    </row>
    <row r="27" spans="2:27" ht="30.75" customHeight="1" thickBot="1" x14ac:dyDescent="0.25">
      <c r="B27" s="184"/>
      <c r="C27" s="185"/>
      <c r="D27" s="185"/>
      <c r="E27" s="185"/>
      <c r="F27" s="185"/>
      <c r="G27" s="185"/>
      <c r="H27" s="185"/>
      <c r="I27" s="185"/>
      <c r="J27" s="185"/>
      <c r="K27" s="185"/>
      <c r="L27" s="185"/>
      <c r="M27" s="185"/>
      <c r="N27" s="185"/>
      <c r="O27" s="185"/>
      <c r="P27" s="185"/>
      <c r="Q27" s="186"/>
      <c r="R27" s="38" t="s">
        <v>66</v>
      </c>
      <c r="S27" s="38" t="s">
        <v>66</v>
      </c>
      <c r="T27" s="38" t="s">
        <v>48</v>
      </c>
      <c r="U27" s="38" t="s">
        <v>66</v>
      </c>
      <c r="V27" s="38" t="s">
        <v>67</v>
      </c>
      <c r="W27" s="39" t="s">
        <v>68</v>
      </c>
      <c r="Y27" s="35"/>
    </row>
    <row r="28" spans="2:27" ht="23.25" customHeight="1" thickBot="1" x14ac:dyDescent="0.25">
      <c r="B28" s="187" t="s">
        <v>69</v>
      </c>
      <c r="C28" s="188"/>
      <c r="D28" s="188"/>
      <c r="E28" s="40" t="s">
        <v>175</v>
      </c>
      <c r="F28" s="40"/>
      <c r="G28" s="40"/>
      <c r="H28" s="41"/>
      <c r="I28" s="41"/>
      <c r="J28" s="41"/>
      <c r="K28" s="41"/>
      <c r="L28" s="41"/>
      <c r="M28" s="41"/>
      <c r="N28" s="41"/>
      <c r="O28" s="41"/>
      <c r="P28" s="42"/>
      <c r="Q28" s="42"/>
      <c r="R28" s="43" t="s">
        <v>174</v>
      </c>
      <c r="S28" s="44" t="s">
        <v>10</v>
      </c>
      <c r="T28" s="42"/>
      <c r="U28" s="44" t="s">
        <v>172</v>
      </c>
      <c r="V28" s="42"/>
      <c r="W28" s="45">
        <f>+IF(ISERR(U28/R28*100),"N/A",ROUND(U28/R28*100,2))</f>
        <v>99.92</v>
      </c>
    </row>
    <row r="29" spans="2:27" ht="26.25" customHeight="1" thickBot="1" x14ac:dyDescent="0.25">
      <c r="B29" s="189" t="s">
        <v>73</v>
      </c>
      <c r="C29" s="190"/>
      <c r="D29" s="190"/>
      <c r="E29" s="46" t="s">
        <v>175</v>
      </c>
      <c r="F29" s="46"/>
      <c r="G29" s="46"/>
      <c r="H29" s="47"/>
      <c r="I29" s="47"/>
      <c r="J29" s="47"/>
      <c r="K29" s="47"/>
      <c r="L29" s="47"/>
      <c r="M29" s="47"/>
      <c r="N29" s="47"/>
      <c r="O29" s="47"/>
      <c r="P29" s="48"/>
      <c r="Q29" s="48"/>
      <c r="R29" s="49" t="s">
        <v>174</v>
      </c>
      <c r="S29" s="50" t="s">
        <v>173</v>
      </c>
      <c r="T29" s="50">
        <f>+IF(ISERR(S29/R29*100),"N/A",ROUND(S29/R29*100,2))</f>
        <v>100</v>
      </c>
      <c r="U29" s="50" t="s">
        <v>172</v>
      </c>
      <c r="V29" s="50">
        <f>+IF(ISERR(U29/S29*100),"N/A",ROUND(U29/S29*100,2))</f>
        <v>99.92</v>
      </c>
      <c r="W29" s="51">
        <f>+IF(ISERR(U29/R29*100),"N/A",ROUND(U29/R29*100,2))</f>
        <v>99.92</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2357</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2358</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2359</v>
      </c>
      <c r="C35" s="173"/>
      <c r="D35" s="173"/>
      <c r="E35" s="173"/>
      <c r="F35" s="173"/>
      <c r="G35" s="173"/>
      <c r="H35" s="173"/>
      <c r="I35" s="173"/>
      <c r="J35" s="173"/>
      <c r="K35" s="173"/>
      <c r="L35" s="173"/>
      <c r="M35" s="173"/>
      <c r="N35" s="173"/>
      <c r="O35" s="173"/>
      <c r="P35" s="173"/>
      <c r="Q35" s="173"/>
      <c r="R35" s="173"/>
      <c r="S35" s="173"/>
      <c r="T35" s="173"/>
      <c r="U35" s="173"/>
      <c r="V35" s="173"/>
      <c r="W35" s="174"/>
    </row>
    <row r="36" spans="2:23" ht="15.75"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33"/>
  <sheetViews>
    <sheetView view="pageBreakPreview" zoomScaleNormal="100" zoomScaleSheetLayoutView="100" workbookViewId="0">
      <selection sqref="A1:P1"/>
    </sheetView>
  </sheetViews>
  <sheetFormatPr baseColWidth="10" defaultColWidth="10" defaultRowHeight="14.25" x14ac:dyDescent="0.2"/>
  <cols>
    <col min="1" max="1" width="2" style="209" customWidth="1"/>
    <col min="2" max="2" width="16.375" style="211" customWidth="1"/>
    <col min="3" max="3" width="5.875" style="210" customWidth="1"/>
    <col min="4" max="4" width="8.625" style="210" customWidth="1"/>
    <col min="5" max="5" width="9.75" style="210" customWidth="1"/>
    <col min="6" max="6" width="3.375" style="210" customWidth="1"/>
    <col min="7" max="7" width="6.25" style="210" customWidth="1"/>
    <col min="8" max="8" width="6" style="209" customWidth="1"/>
    <col min="9" max="9" width="6.625" style="209" customWidth="1"/>
    <col min="10" max="13" width="10" style="209" customWidth="1"/>
    <col min="14" max="14" width="8" style="209" customWidth="1"/>
    <col min="15" max="15" width="9" style="209" customWidth="1"/>
    <col min="16" max="16" width="8.25" style="209" customWidth="1"/>
    <col min="17" max="17" width="8.75" style="209" customWidth="1"/>
    <col min="18" max="18" width="11.875" style="209" customWidth="1"/>
    <col min="19" max="19" width="12.625" style="209" customWidth="1"/>
    <col min="20" max="21" width="11.125" style="209" customWidth="1"/>
    <col min="22" max="22" width="10.375" style="209" customWidth="1"/>
    <col min="23" max="24" width="10" style="209"/>
    <col min="25" max="25" width="12.875" style="209" customWidth="1"/>
    <col min="26" max="28" width="10" style="209"/>
    <col min="29" max="29" width="10.375" style="209" bestFit="1" customWidth="1"/>
    <col min="30" max="16384" width="10" style="209"/>
  </cols>
  <sheetData>
    <row r="1" spans="1:25" s="252"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U1" s="3"/>
      <c r="V1" s="4"/>
      <c r="W1" s="5"/>
      <c r="X1" s="253"/>
      <c r="Y1" s="253"/>
    </row>
    <row r="2" spans="1:25"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5"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5" ht="54" customHeight="1" thickTop="1" thickBot="1" x14ac:dyDescent="0.25">
      <c r="B4" s="251" t="s">
        <v>3</v>
      </c>
      <c r="C4" s="245">
        <v>47</v>
      </c>
      <c r="D4" s="250" t="s">
        <v>1895</v>
      </c>
      <c r="E4" s="250"/>
      <c r="F4" s="250"/>
      <c r="G4" s="250"/>
      <c r="H4" s="249"/>
      <c r="I4" s="248"/>
      <c r="J4" s="247" t="s">
        <v>6</v>
      </c>
      <c r="K4" s="246"/>
      <c r="L4" s="245" t="s">
        <v>212</v>
      </c>
      <c r="M4" s="244" t="s">
        <v>211</v>
      </c>
      <c r="N4" s="244"/>
      <c r="O4" s="244"/>
      <c r="P4" s="244"/>
      <c r="Q4" s="243"/>
      <c r="R4" s="242"/>
      <c r="S4" s="241" t="s">
        <v>2099</v>
      </c>
      <c r="T4" s="240"/>
      <c r="U4" s="240"/>
      <c r="V4" s="239">
        <v>11.37</v>
      </c>
      <c r="W4" s="238"/>
    </row>
    <row r="5" spans="1:25" ht="15.75" customHeight="1" thickTop="1" x14ac:dyDescent="0.2">
      <c r="B5" s="237" t="s">
        <v>10</v>
      </c>
      <c r="C5" s="236" t="s">
        <v>10</v>
      </c>
      <c r="D5" s="236"/>
      <c r="E5" s="236"/>
      <c r="F5" s="236"/>
      <c r="G5" s="236"/>
      <c r="H5" s="236"/>
      <c r="I5" s="236"/>
      <c r="J5" s="236"/>
      <c r="K5" s="236"/>
      <c r="L5" s="236"/>
      <c r="M5" s="236"/>
      <c r="N5" s="236"/>
      <c r="O5" s="236"/>
      <c r="P5" s="236"/>
      <c r="Q5" s="236"/>
      <c r="R5" s="236"/>
      <c r="S5" s="236"/>
      <c r="T5" s="236"/>
      <c r="U5" s="236"/>
      <c r="V5" s="236"/>
      <c r="W5" s="235"/>
    </row>
    <row r="6" spans="1:25" ht="30" customHeight="1" thickBot="1" x14ac:dyDescent="0.25">
      <c r="B6" s="18" t="s">
        <v>11</v>
      </c>
      <c r="C6" s="234" t="s">
        <v>1901</v>
      </c>
      <c r="D6" s="230" t="s">
        <v>1922</v>
      </c>
      <c r="E6" s="230"/>
      <c r="F6" s="230"/>
      <c r="G6" s="230"/>
      <c r="H6" s="230"/>
      <c r="I6" s="8"/>
      <c r="J6" s="144" t="s">
        <v>14</v>
      </c>
      <c r="K6" s="144"/>
      <c r="L6" s="144" t="s">
        <v>15</v>
      </c>
      <c r="M6" s="144"/>
      <c r="N6" s="132" t="s">
        <v>10</v>
      </c>
      <c r="O6" s="132"/>
      <c r="P6" s="132"/>
      <c r="Q6" s="132"/>
      <c r="R6" s="132"/>
      <c r="S6" s="132"/>
      <c r="T6" s="132"/>
      <c r="U6" s="132"/>
      <c r="V6" s="132"/>
      <c r="W6" s="132"/>
    </row>
    <row r="7" spans="1:25" ht="30" customHeight="1" thickBot="1" x14ac:dyDescent="0.25">
      <c r="B7" s="21"/>
      <c r="C7" s="234"/>
      <c r="D7" s="233"/>
      <c r="E7" s="233"/>
      <c r="F7" s="233"/>
      <c r="G7" s="233"/>
      <c r="H7" s="233"/>
      <c r="I7" s="8"/>
      <c r="J7" s="22" t="s">
        <v>16</v>
      </c>
      <c r="K7" s="22" t="s">
        <v>17</v>
      </c>
      <c r="L7" s="22" t="s">
        <v>16</v>
      </c>
      <c r="M7" s="22" t="s">
        <v>17</v>
      </c>
      <c r="N7" s="35"/>
      <c r="O7" s="132" t="s">
        <v>10</v>
      </c>
      <c r="P7" s="132"/>
      <c r="Q7" s="132"/>
      <c r="R7" s="132"/>
      <c r="S7" s="132"/>
      <c r="T7" s="132"/>
      <c r="U7" s="132"/>
      <c r="V7" s="132"/>
      <c r="W7" s="132"/>
    </row>
    <row r="8" spans="1:25" ht="30" customHeight="1" thickBot="1" x14ac:dyDescent="0.25">
      <c r="B8" s="21"/>
      <c r="C8" s="234"/>
      <c r="D8" s="233"/>
      <c r="E8" s="233"/>
      <c r="F8" s="233"/>
      <c r="G8" s="233"/>
      <c r="H8" s="233"/>
      <c r="I8" s="8"/>
      <c r="J8" s="24"/>
      <c r="K8" s="24"/>
      <c r="L8" s="24"/>
      <c r="M8" s="24"/>
      <c r="N8" s="35"/>
      <c r="O8" s="8"/>
      <c r="P8" s="132" t="s">
        <v>10</v>
      </c>
      <c r="Q8" s="132"/>
      <c r="R8" s="132"/>
      <c r="S8" s="132"/>
      <c r="T8" s="132"/>
      <c r="U8" s="132"/>
      <c r="V8" s="132"/>
      <c r="W8" s="132"/>
    </row>
    <row r="9" spans="1:25" ht="25.5" customHeight="1" thickBot="1" x14ac:dyDescent="0.25">
      <c r="B9" s="21"/>
      <c r="C9" s="233" t="s">
        <v>10</v>
      </c>
      <c r="D9" s="233"/>
      <c r="E9" s="233"/>
      <c r="F9" s="233"/>
      <c r="G9" s="233"/>
      <c r="H9" s="233"/>
      <c r="I9" s="233"/>
      <c r="J9" s="233"/>
      <c r="K9" s="233"/>
      <c r="L9" s="233"/>
      <c r="M9" s="233"/>
      <c r="N9" s="233"/>
      <c r="O9" s="233"/>
      <c r="P9" s="233"/>
      <c r="Q9" s="233"/>
      <c r="R9" s="233"/>
      <c r="S9" s="233"/>
      <c r="T9" s="233"/>
      <c r="U9" s="233"/>
      <c r="V9" s="233"/>
      <c r="W9" s="132"/>
    </row>
    <row r="10" spans="1:25" ht="66.75" customHeight="1" thickTop="1" thickBot="1" x14ac:dyDescent="0.25">
      <c r="B10" s="25" t="s">
        <v>21</v>
      </c>
      <c r="C10" s="232" t="s">
        <v>2443</v>
      </c>
      <c r="D10" s="232"/>
      <c r="E10" s="232"/>
      <c r="F10" s="232"/>
      <c r="G10" s="232"/>
      <c r="H10" s="232"/>
      <c r="I10" s="232"/>
      <c r="J10" s="232"/>
      <c r="K10" s="232"/>
      <c r="L10" s="232"/>
      <c r="M10" s="232"/>
      <c r="N10" s="232"/>
      <c r="O10" s="232"/>
      <c r="P10" s="232"/>
      <c r="Q10" s="232"/>
      <c r="R10" s="232"/>
      <c r="S10" s="232"/>
      <c r="T10" s="232"/>
      <c r="U10" s="232"/>
      <c r="V10" s="232"/>
      <c r="W10" s="231"/>
    </row>
    <row r="11" spans="1:25" ht="9" customHeight="1" thickTop="1" thickBot="1" x14ac:dyDescent="0.25">
      <c r="B11" s="26"/>
      <c r="C11" s="27"/>
      <c r="D11" s="27"/>
      <c r="E11" s="27"/>
      <c r="F11" s="27"/>
      <c r="G11" s="27"/>
      <c r="H11" s="8"/>
      <c r="I11" s="8"/>
      <c r="J11" s="8"/>
      <c r="K11" s="8"/>
      <c r="L11" s="8"/>
      <c r="M11" s="8"/>
      <c r="N11" s="8"/>
      <c r="O11" s="8"/>
      <c r="P11" s="8"/>
      <c r="Q11" s="8"/>
      <c r="R11" s="8"/>
      <c r="S11" s="8"/>
      <c r="T11" s="8"/>
      <c r="U11" s="8"/>
      <c r="V11" s="8"/>
      <c r="W11" s="8"/>
    </row>
    <row r="12" spans="1:25"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5"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5" ht="69" customHeight="1" x14ac:dyDescent="0.2">
      <c r="B14" s="18" t="s">
        <v>27</v>
      </c>
      <c r="C14" s="230" t="s">
        <v>10</v>
      </c>
      <c r="D14" s="230"/>
      <c r="E14" s="230"/>
      <c r="F14" s="230"/>
      <c r="G14" s="230"/>
      <c r="H14" s="230"/>
      <c r="I14" s="230"/>
      <c r="J14" s="26"/>
      <c r="K14" s="26" t="s">
        <v>28</v>
      </c>
      <c r="L14" s="230" t="s">
        <v>10</v>
      </c>
      <c r="M14" s="230"/>
      <c r="N14" s="230"/>
      <c r="O14" s="230"/>
      <c r="P14" s="230"/>
      <c r="Q14" s="230"/>
      <c r="R14" s="8"/>
      <c r="S14" s="26" t="s">
        <v>29</v>
      </c>
      <c r="T14" s="148" t="s">
        <v>1920</v>
      </c>
      <c r="U14" s="148"/>
      <c r="V14" s="148"/>
      <c r="W14" s="148"/>
    </row>
    <row r="15" spans="1:25" ht="86.25" customHeight="1" x14ac:dyDescent="0.2">
      <c r="B15" s="18" t="s">
        <v>31</v>
      </c>
      <c r="C15" s="230" t="s">
        <v>10</v>
      </c>
      <c r="D15" s="230"/>
      <c r="E15" s="230"/>
      <c r="F15" s="230"/>
      <c r="G15" s="230"/>
      <c r="H15" s="230"/>
      <c r="I15" s="230"/>
      <c r="J15" s="26"/>
      <c r="K15" s="26" t="s">
        <v>31</v>
      </c>
      <c r="L15" s="230" t="s">
        <v>10</v>
      </c>
      <c r="M15" s="230"/>
      <c r="N15" s="230"/>
      <c r="O15" s="230"/>
      <c r="P15" s="230"/>
      <c r="Q15" s="230"/>
      <c r="R15" s="8"/>
      <c r="S15" s="26" t="s">
        <v>32</v>
      </c>
      <c r="T15" s="148" t="s">
        <v>10</v>
      </c>
      <c r="U15" s="148"/>
      <c r="V15" s="148"/>
      <c r="W15" s="148"/>
    </row>
    <row r="16" spans="1:25"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229" t="s">
        <v>10</v>
      </c>
      <c r="AA20" s="229" t="s">
        <v>46</v>
      </c>
    </row>
    <row r="21" spans="2:27" ht="56.25" customHeight="1" thickBot="1" x14ac:dyDescent="0.25">
      <c r="B21" s="228"/>
      <c r="C21" s="227"/>
      <c r="D21" s="227"/>
      <c r="E21" s="227"/>
      <c r="F21" s="227"/>
      <c r="G21" s="227"/>
      <c r="H21" s="227"/>
      <c r="I21" s="227"/>
      <c r="J21" s="227"/>
      <c r="K21" s="227"/>
      <c r="L21" s="227"/>
      <c r="M21" s="226"/>
      <c r="N21" s="226"/>
      <c r="O21" s="226"/>
      <c r="P21" s="226"/>
      <c r="Q21" s="226"/>
      <c r="R21" s="226"/>
      <c r="S21" s="225"/>
      <c r="T21" s="225"/>
      <c r="U21" s="225"/>
      <c r="V21" s="225"/>
      <c r="W21" s="224"/>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202"/>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52"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55" t="s">
        <v>66</v>
      </c>
      <c r="S24" s="55" t="s">
        <v>66</v>
      </c>
      <c r="T24" s="55" t="s">
        <v>48</v>
      </c>
      <c r="U24" s="55" t="s">
        <v>66</v>
      </c>
      <c r="V24" s="55" t="s">
        <v>67</v>
      </c>
      <c r="W24" s="39" t="s">
        <v>68</v>
      </c>
      <c r="Y24" s="202"/>
    </row>
    <row r="25" spans="2:27" ht="23.25" customHeight="1" thickBot="1" x14ac:dyDescent="0.25">
      <c r="B25" s="187" t="s">
        <v>69</v>
      </c>
      <c r="C25" s="188"/>
      <c r="D25" s="188"/>
      <c r="E25" s="53" t="s">
        <v>1899</v>
      </c>
      <c r="F25" s="53"/>
      <c r="G25" s="53"/>
      <c r="H25" s="41"/>
      <c r="I25" s="41"/>
      <c r="J25" s="41"/>
      <c r="K25" s="41"/>
      <c r="L25" s="41"/>
      <c r="M25" s="41"/>
      <c r="N25" s="41"/>
      <c r="O25" s="41"/>
      <c r="P25" s="42"/>
      <c r="Q25" s="42"/>
      <c r="R25" s="43">
        <v>11.37</v>
      </c>
      <c r="S25" s="43"/>
      <c r="T25" s="49"/>
      <c r="U25" s="49">
        <v>3.64</v>
      </c>
      <c r="V25" s="49"/>
      <c r="W25" s="49">
        <f>+IF(ISERR(U25/R25*100),"N/A",ROUND(U25/R25*100,2))</f>
        <v>32.01</v>
      </c>
    </row>
    <row r="26" spans="2:27" ht="26.25" customHeight="1" thickBot="1" x14ac:dyDescent="0.25">
      <c r="B26" s="189" t="s">
        <v>73</v>
      </c>
      <c r="C26" s="190"/>
      <c r="D26" s="190"/>
      <c r="E26" s="54" t="s">
        <v>1899</v>
      </c>
      <c r="F26" s="54"/>
      <c r="G26" s="54"/>
      <c r="H26" s="47"/>
      <c r="I26" s="47"/>
      <c r="J26" s="47"/>
      <c r="K26" s="47"/>
      <c r="L26" s="47"/>
      <c r="M26" s="47"/>
      <c r="N26" s="47"/>
      <c r="O26" s="47"/>
      <c r="P26" s="48"/>
      <c r="Q26" s="48"/>
      <c r="R26" s="49">
        <v>10.92</v>
      </c>
      <c r="S26" s="49">
        <v>7.36</v>
      </c>
      <c r="T26" s="49">
        <f>S26*100/R26</f>
        <v>67.399267399267401</v>
      </c>
      <c r="U26" s="49">
        <v>3.64</v>
      </c>
      <c r="V26" s="49">
        <f>+IF(ISERR(U26/S26*100),"N/A",ROUND(U26/S26*100,2))</f>
        <v>49.46</v>
      </c>
      <c r="W26" s="49">
        <f>+IF(ISERR(U26/R26*100),"N/A",ROUND(U26/R26*100,2))</f>
        <v>33.33</v>
      </c>
      <c r="Y26" s="223"/>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77.25" customHeight="1" thickTop="1" x14ac:dyDescent="0.2">
      <c r="B28" s="222" t="s">
        <v>2442</v>
      </c>
      <c r="C28" s="216"/>
      <c r="D28" s="216"/>
      <c r="E28" s="216"/>
      <c r="F28" s="216"/>
      <c r="G28" s="216"/>
      <c r="H28" s="216"/>
      <c r="I28" s="216"/>
      <c r="J28" s="216"/>
      <c r="K28" s="216"/>
      <c r="L28" s="216"/>
      <c r="M28" s="216"/>
      <c r="N28" s="216"/>
      <c r="O28" s="216"/>
      <c r="P28" s="216"/>
      <c r="Q28" s="216"/>
      <c r="R28" s="216"/>
      <c r="S28" s="216"/>
      <c r="T28" s="216"/>
      <c r="U28" s="216"/>
      <c r="V28" s="216"/>
      <c r="W28" s="215"/>
      <c r="AA28" s="221"/>
    </row>
    <row r="29" spans="2:27" ht="19.5" customHeight="1" thickBot="1" x14ac:dyDescent="0.25">
      <c r="B29" s="220"/>
      <c r="C29" s="219"/>
      <c r="D29" s="219"/>
      <c r="E29" s="219"/>
      <c r="F29" s="219"/>
      <c r="G29" s="219"/>
      <c r="H29" s="219"/>
      <c r="I29" s="219"/>
      <c r="J29" s="219"/>
      <c r="K29" s="219"/>
      <c r="L29" s="219"/>
      <c r="M29" s="219"/>
      <c r="N29" s="219"/>
      <c r="O29" s="219"/>
      <c r="P29" s="219"/>
      <c r="Q29" s="219"/>
      <c r="R29" s="219"/>
      <c r="S29" s="219"/>
      <c r="T29" s="219"/>
      <c r="U29" s="219"/>
      <c r="V29" s="219"/>
      <c r="W29" s="218"/>
    </row>
    <row r="30" spans="2:27" ht="37.5" customHeight="1" thickTop="1" x14ac:dyDescent="0.2">
      <c r="B30" s="217" t="s">
        <v>2441</v>
      </c>
      <c r="C30" s="216"/>
      <c r="D30" s="216"/>
      <c r="E30" s="216"/>
      <c r="F30" s="216"/>
      <c r="G30" s="216"/>
      <c r="H30" s="216"/>
      <c r="I30" s="216"/>
      <c r="J30" s="216"/>
      <c r="K30" s="216"/>
      <c r="L30" s="216"/>
      <c r="M30" s="216"/>
      <c r="N30" s="216"/>
      <c r="O30" s="216"/>
      <c r="P30" s="216"/>
      <c r="Q30" s="216"/>
      <c r="R30" s="216"/>
      <c r="S30" s="216"/>
      <c r="T30" s="216"/>
      <c r="U30" s="216"/>
      <c r="V30" s="216"/>
      <c r="W30" s="215"/>
    </row>
    <row r="31" spans="2:27" ht="27" customHeight="1" thickBot="1" x14ac:dyDescent="0.25">
      <c r="B31" s="220"/>
      <c r="C31" s="219"/>
      <c r="D31" s="219"/>
      <c r="E31" s="219"/>
      <c r="F31" s="219"/>
      <c r="G31" s="219"/>
      <c r="H31" s="219"/>
      <c r="I31" s="219"/>
      <c r="J31" s="219"/>
      <c r="K31" s="219"/>
      <c r="L31" s="219"/>
      <c r="M31" s="219"/>
      <c r="N31" s="219"/>
      <c r="O31" s="219"/>
      <c r="P31" s="219"/>
      <c r="Q31" s="219"/>
      <c r="R31" s="219"/>
      <c r="S31" s="219"/>
      <c r="T31" s="219"/>
      <c r="U31" s="219"/>
      <c r="V31" s="219"/>
      <c r="W31" s="218"/>
    </row>
    <row r="32" spans="2:27" ht="48" customHeight="1" thickTop="1" x14ac:dyDescent="0.2">
      <c r="B32" s="217" t="s">
        <v>2440</v>
      </c>
      <c r="C32" s="216"/>
      <c r="D32" s="216"/>
      <c r="E32" s="216"/>
      <c r="F32" s="216"/>
      <c r="G32" s="216"/>
      <c r="H32" s="216"/>
      <c r="I32" s="216"/>
      <c r="J32" s="216"/>
      <c r="K32" s="216"/>
      <c r="L32" s="216"/>
      <c r="M32" s="216"/>
      <c r="N32" s="216"/>
      <c r="O32" s="216"/>
      <c r="P32" s="216"/>
      <c r="Q32" s="216"/>
      <c r="R32" s="216"/>
      <c r="S32" s="216"/>
      <c r="T32" s="216"/>
      <c r="U32" s="216"/>
      <c r="V32" s="216"/>
      <c r="W32" s="215"/>
    </row>
    <row r="33" spans="2:23" ht="13.5" thickBot="1" x14ac:dyDescent="0.25">
      <c r="B33" s="214"/>
      <c r="C33" s="213"/>
      <c r="D33" s="213"/>
      <c r="E33" s="213"/>
      <c r="F33" s="213"/>
      <c r="G33" s="213"/>
      <c r="H33" s="213"/>
      <c r="I33" s="213"/>
      <c r="J33" s="213"/>
      <c r="K33" s="213"/>
      <c r="L33" s="213"/>
      <c r="M33" s="213"/>
      <c r="N33" s="213"/>
      <c r="O33" s="213"/>
      <c r="P33" s="213"/>
      <c r="Q33" s="213"/>
      <c r="R33" s="213"/>
      <c r="S33" s="213"/>
      <c r="T33" s="213"/>
      <c r="U33" s="213"/>
      <c r="V33" s="213"/>
      <c r="W33" s="212"/>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paperSize="120" scale="50" fitToHeight="0" orientation="landscape" r:id="rId1"/>
  <headerFooter>
    <oddFooter>&amp;R&amp;P de &amp;N</oddFooter>
  </headerFooter>
  <rowBreaks count="1" manualBreakCount="1">
    <brk id="16"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33"/>
  <sheetViews>
    <sheetView view="pageBreakPreview" zoomScaleNormal="100" zoomScaleSheetLayoutView="100" workbookViewId="0">
      <selection sqref="A1:P1"/>
    </sheetView>
  </sheetViews>
  <sheetFormatPr baseColWidth="10" defaultColWidth="10" defaultRowHeight="14.25" x14ac:dyDescent="0.2"/>
  <cols>
    <col min="1" max="1" width="2" style="209" customWidth="1"/>
    <col min="2" max="2" width="16.375" style="211" customWidth="1"/>
    <col min="3" max="3" width="5.875" style="210" customWidth="1"/>
    <col min="4" max="4" width="8.625" style="210" customWidth="1"/>
    <col min="5" max="5" width="9.75" style="210" customWidth="1"/>
    <col min="6" max="6" width="3.375" style="210" customWidth="1"/>
    <col min="7" max="7" width="6.25" style="210" customWidth="1"/>
    <col min="8" max="8" width="6" style="209" customWidth="1"/>
    <col min="9" max="9" width="6.625" style="209" customWidth="1"/>
    <col min="10" max="13" width="10" style="209" customWidth="1"/>
    <col min="14" max="14" width="8" style="209" customWidth="1"/>
    <col min="15" max="15" width="9" style="209" customWidth="1"/>
    <col min="16" max="16" width="8.25" style="209" customWidth="1"/>
    <col min="17" max="17" width="8.75" style="209" customWidth="1"/>
    <col min="18" max="18" width="11.875" style="209" customWidth="1"/>
    <col min="19" max="19" width="12.625" style="209" customWidth="1"/>
    <col min="20" max="21" width="11.125" style="209" customWidth="1"/>
    <col min="22" max="22" width="10.375" style="209" customWidth="1"/>
    <col min="23" max="24" width="10" style="209"/>
    <col min="25" max="25" width="12.875" style="209" customWidth="1"/>
    <col min="26" max="28" width="10" style="209"/>
    <col min="29" max="29" width="10.375" style="209" bestFit="1" customWidth="1"/>
    <col min="30" max="16384" width="10" style="209"/>
  </cols>
  <sheetData>
    <row r="1" spans="1:25" s="252"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U1" s="3"/>
      <c r="V1" s="4"/>
      <c r="W1" s="5"/>
      <c r="X1" s="253"/>
      <c r="Y1" s="253"/>
    </row>
    <row r="2" spans="1:25"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5"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5" ht="54" customHeight="1" thickTop="1" thickBot="1" x14ac:dyDescent="0.25">
      <c r="B4" s="251" t="s">
        <v>3</v>
      </c>
      <c r="C4" s="245">
        <v>47</v>
      </c>
      <c r="D4" s="250" t="s">
        <v>1895</v>
      </c>
      <c r="E4" s="250"/>
      <c r="F4" s="250"/>
      <c r="G4" s="250"/>
      <c r="H4" s="249"/>
      <c r="I4" s="8"/>
      <c r="J4" s="261" t="s">
        <v>6</v>
      </c>
      <c r="K4" s="250"/>
      <c r="L4" s="245" t="s">
        <v>943</v>
      </c>
      <c r="M4" s="260" t="s">
        <v>942</v>
      </c>
      <c r="N4" s="260"/>
      <c r="O4" s="260"/>
      <c r="P4" s="260"/>
      <c r="Q4" s="259"/>
      <c r="R4" s="258"/>
      <c r="S4" s="241" t="s">
        <v>2099</v>
      </c>
      <c r="T4" s="240"/>
      <c r="U4" s="240"/>
      <c r="V4" s="257">
        <v>7.64</v>
      </c>
      <c r="W4" s="256"/>
    </row>
    <row r="5" spans="1:25" ht="15.75" customHeight="1" thickTop="1" x14ac:dyDescent="0.2">
      <c r="B5" s="18" t="s">
        <v>10</v>
      </c>
      <c r="C5" s="233" t="s">
        <v>10</v>
      </c>
      <c r="D5" s="233"/>
      <c r="E5" s="233"/>
      <c r="F5" s="233"/>
      <c r="G5" s="233"/>
      <c r="H5" s="233"/>
      <c r="I5" s="233"/>
      <c r="J5" s="233"/>
      <c r="K5" s="233"/>
      <c r="L5" s="233"/>
      <c r="M5" s="233"/>
      <c r="N5" s="233"/>
      <c r="O5" s="233"/>
      <c r="P5" s="233"/>
      <c r="Q5" s="233"/>
      <c r="R5" s="233"/>
      <c r="S5" s="233"/>
      <c r="T5" s="233"/>
      <c r="U5" s="233"/>
      <c r="V5" s="233"/>
      <c r="W5" s="132"/>
    </row>
    <row r="6" spans="1:25" ht="30" customHeight="1" thickBot="1" x14ac:dyDescent="0.25">
      <c r="B6" s="18" t="s">
        <v>11</v>
      </c>
      <c r="C6" s="234" t="s">
        <v>1901</v>
      </c>
      <c r="D6" s="230" t="s">
        <v>1922</v>
      </c>
      <c r="E6" s="230"/>
      <c r="F6" s="230"/>
      <c r="G6" s="230"/>
      <c r="H6" s="230"/>
      <c r="I6" s="8"/>
      <c r="J6" s="144" t="s">
        <v>14</v>
      </c>
      <c r="K6" s="144"/>
      <c r="L6" s="144" t="s">
        <v>15</v>
      </c>
      <c r="M6" s="144"/>
      <c r="N6" s="132" t="s">
        <v>10</v>
      </c>
      <c r="O6" s="132"/>
      <c r="P6" s="132"/>
      <c r="Q6" s="132"/>
      <c r="R6" s="132"/>
      <c r="S6" s="132"/>
      <c r="T6" s="132"/>
      <c r="U6" s="132"/>
      <c r="V6" s="132"/>
      <c r="W6" s="132"/>
    </row>
    <row r="7" spans="1:25" ht="30" customHeight="1" thickBot="1" x14ac:dyDescent="0.25">
      <c r="B7" s="21"/>
      <c r="C7" s="234" t="s">
        <v>10</v>
      </c>
      <c r="D7" s="233" t="s">
        <v>10</v>
      </c>
      <c r="E7" s="233"/>
      <c r="F7" s="233"/>
      <c r="G7" s="233"/>
      <c r="H7" s="233"/>
      <c r="I7" s="8"/>
      <c r="J7" s="22" t="s">
        <v>16</v>
      </c>
      <c r="K7" s="22" t="s">
        <v>17</v>
      </c>
      <c r="L7" s="22" t="s">
        <v>16</v>
      </c>
      <c r="M7" s="22" t="s">
        <v>17</v>
      </c>
      <c r="N7" s="35"/>
      <c r="O7" s="132" t="s">
        <v>10</v>
      </c>
      <c r="P7" s="132"/>
      <c r="Q7" s="132"/>
      <c r="R7" s="132"/>
      <c r="S7" s="132"/>
      <c r="T7" s="132"/>
      <c r="U7" s="132"/>
      <c r="V7" s="132"/>
      <c r="W7" s="132"/>
    </row>
    <row r="8" spans="1:25" ht="30" customHeight="1" thickBot="1" x14ac:dyDescent="0.25">
      <c r="B8" s="21"/>
      <c r="C8" s="234" t="s">
        <v>10</v>
      </c>
      <c r="D8" s="233" t="s">
        <v>10</v>
      </c>
      <c r="E8" s="233"/>
      <c r="F8" s="233"/>
      <c r="G8" s="233"/>
      <c r="H8" s="233"/>
      <c r="I8" s="8"/>
      <c r="J8" s="24" t="s">
        <v>19</v>
      </c>
      <c r="K8" s="24" t="s">
        <v>19</v>
      </c>
      <c r="L8" s="24" t="s">
        <v>19</v>
      </c>
      <c r="M8" s="24" t="s">
        <v>19</v>
      </c>
      <c r="N8" s="35"/>
      <c r="O8" s="8"/>
      <c r="P8" s="132" t="s">
        <v>10</v>
      </c>
      <c r="Q8" s="132"/>
      <c r="R8" s="132"/>
      <c r="S8" s="132"/>
      <c r="T8" s="132"/>
      <c r="U8" s="132"/>
      <c r="V8" s="132"/>
      <c r="W8" s="132"/>
    </row>
    <row r="9" spans="1:25" ht="25.5" customHeight="1" thickBot="1" x14ac:dyDescent="0.25">
      <c r="B9" s="21"/>
      <c r="C9" s="233" t="s">
        <v>10</v>
      </c>
      <c r="D9" s="233"/>
      <c r="E9" s="233"/>
      <c r="F9" s="233"/>
      <c r="G9" s="233"/>
      <c r="H9" s="233"/>
      <c r="I9" s="233"/>
      <c r="J9" s="233"/>
      <c r="K9" s="233"/>
      <c r="L9" s="233"/>
      <c r="M9" s="233"/>
      <c r="N9" s="233"/>
      <c r="O9" s="233"/>
      <c r="P9" s="233"/>
      <c r="Q9" s="233"/>
      <c r="R9" s="233"/>
      <c r="S9" s="233"/>
      <c r="T9" s="233"/>
      <c r="U9" s="233"/>
      <c r="V9" s="233"/>
      <c r="W9" s="132"/>
    </row>
    <row r="10" spans="1:25" ht="103.5" customHeight="1" thickTop="1" thickBot="1" x14ac:dyDescent="0.25">
      <c r="B10" s="25" t="s">
        <v>21</v>
      </c>
      <c r="C10" s="141" t="s">
        <v>2447</v>
      </c>
      <c r="D10" s="141"/>
      <c r="E10" s="141"/>
      <c r="F10" s="141"/>
      <c r="G10" s="141"/>
      <c r="H10" s="141"/>
      <c r="I10" s="141"/>
      <c r="J10" s="141"/>
      <c r="K10" s="141"/>
      <c r="L10" s="141"/>
      <c r="M10" s="141"/>
      <c r="N10" s="141"/>
      <c r="O10" s="141"/>
      <c r="P10" s="141"/>
      <c r="Q10" s="141"/>
      <c r="R10" s="141"/>
      <c r="S10" s="141"/>
      <c r="T10" s="141"/>
      <c r="U10" s="141"/>
      <c r="V10" s="141"/>
      <c r="W10" s="142"/>
      <c r="Y10" s="201" t="s">
        <v>46</v>
      </c>
    </row>
    <row r="11" spans="1:25" ht="9" customHeight="1" thickTop="1" thickBot="1" x14ac:dyDescent="0.25">
      <c r="B11" s="26"/>
      <c r="C11" s="27"/>
      <c r="D11" s="27"/>
      <c r="E11" s="27"/>
      <c r="F11" s="27"/>
      <c r="G11" s="27"/>
      <c r="H11" s="8"/>
      <c r="I11" s="8"/>
      <c r="J11" s="8"/>
      <c r="K11" s="8"/>
      <c r="L11" s="8"/>
      <c r="M11" s="8"/>
      <c r="N11" s="8"/>
      <c r="O11" s="8"/>
      <c r="P11" s="8"/>
      <c r="Q11" s="8"/>
      <c r="R11" s="8"/>
      <c r="S11" s="8"/>
      <c r="T11" s="8"/>
      <c r="U11" s="8"/>
      <c r="V11" s="8"/>
      <c r="W11" s="8"/>
    </row>
    <row r="12" spans="1:25"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5"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5" ht="69" customHeight="1" x14ac:dyDescent="0.2">
      <c r="B14" s="18" t="s">
        <v>27</v>
      </c>
      <c r="C14" s="230" t="s">
        <v>10</v>
      </c>
      <c r="D14" s="230"/>
      <c r="E14" s="230"/>
      <c r="F14" s="230"/>
      <c r="G14" s="230"/>
      <c r="H14" s="230"/>
      <c r="I14" s="230"/>
      <c r="J14" s="26"/>
      <c r="K14" s="26" t="s">
        <v>28</v>
      </c>
      <c r="L14" s="230" t="s">
        <v>10</v>
      </c>
      <c r="M14" s="230"/>
      <c r="N14" s="230"/>
      <c r="O14" s="230"/>
      <c r="P14" s="230"/>
      <c r="Q14" s="230"/>
      <c r="R14" s="8"/>
      <c r="S14" s="26" t="s">
        <v>29</v>
      </c>
      <c r="T14" s="148" t="s">
        <v>1920</v>
      </c>
      <c r="U14" s="148"/>
      <c r="V14" s="148"/>
      <c r="W14" s="148"/>
    </row>
    <row r="15" spans="1:25" ht="86.25" customHeight="1" x14ac:dyDescent="0.2">
      <c r="B15" s="18" t="s">
        <v>31</v>
      </c>
      <c r="C15" s="230" t="s">
        <v>10</v>
      </c>
      <c r="D15" s="230"/>
      <c r="E15" s="230"/>
      <c r="F15" s="230"/>
      <c r="G15" s="230"/>
      <c r="H15" s="230"/>
      <c r="I15" s="230"/>
      <c r="J15" s="26"/>
      <c r="K15" s="26" t="s">
        <v>31</v>
      </c>
      <c r="L15" s="230" t="s">
        <v>10</v>
      </c>
      <c r="M15" s="230"/>
      <c r="N15" s="230"/>
      <c r="O15" s="230"/>
      <c r="P15" s="230"/>
      <c r="Q15" s="230"/>
      <c r="R15" s="8"/>
      <c r="S15" s="26" t="s">
        <v>32</v>
      </c>
      <c r="T15" s="148" t="s">
        <v>10</v>
      </c>
      <c r="U15" s="148"/>
      <c r="V15" s="148"/>
      <c r="W15" s="148"/>
    </row>
    <row r="16" spans="1:25"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229" t="s">
        <v>10</v>
      </c>
      <c r="AA20" s="229" t="s">
        <v>46</v>
      </c>
    </row>
    <row r="21" spans="2:27" ht="56.25" customHeight="1" thickBot="1" x14ac:dyDescent="0.25">
      <c r="B21" s="168"/>
      <c r="C21" s="255"/>
      <c r="D21" s="255"/>
      <c r="E21" s="255"/>
      <c r="F21" s="255"/>
      <c r="G21" s="255"/>
      <c r="H21" s="255"/>
      <c r="I21" s="255"/>
      <c r="J21" s="255"/>
      <c r="K21" s="255"/>
      <c r="L21" s="255"/>
      <c r="M21" s="254"/>
      <c r="N21" s="254"/>
      <c r="O21" s="254"/>
      <c r="P21" s="254"/>
      <c r="Q21" s="254"/>
      <c r="R21" s="254"/>
      <c r="S21" s="225"/>
      <c r="T21" s="225"/>
      <c r="U21" s="225"/>
      <c r="V21" s="225"/>
      <c r="W21" s="224"/>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202"/>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52"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55" t="s">
        <v>66</v>
      </c>
      <c r="S24" s="55" t="s">
        <v>66</v>
      </c>
      <c r="T24" s="55" t="s">
        <v>48</v>
      </c>
      <c r="U24" s="55" t="s">
        <v>66</v>
      </c>
      <c r="V24" s="55" t="s">
        <v>67</v>
      </c>
      <c r="W24" s="39" t="s">
        <v>68</v>
      </c>
      <c r="Y24" s="202"/>
    </row>
    <row r="25" spans="2:27" ht="23.25" customHeight="1" thickBot="1" x14ac:dyDescent="0.25">
      <c r="B25" s="187" t="s">
        <v>69</v>
      </c>
      <c r="C25" s="188"/>
      <c r="D25" s="188"/>
      <c r="E25" s="53" t="s">
        <v>1899</v>
      </c>
      <c r="F25" s="53"/>
      <c r="G25" s="53"/>
      <c r="H25" s="41"/>
      <c r="I25" s="41"/>
      <c r="J25" s="41"/>
      <c r="K25" s="41"/>
      <c r="L25" s="41"/>
      <c r="M25" s="41"/>
      <c r="N25" s="41"/>
      <c r="O25" s="41"/>
      <c r="P25" s="42"/>
      <c r="Q25" s="42"/>
      <c r="R25" s="43">
        <v>7.64</v>
      </c>
      <c r="S25" s="43"/>
      <c r="T25" s="49"/>
      <c r="U25" s="49">
        <v>3.77</v>
      </c>
      <c r="V25" s="49"/>
      <c r="W25" s="49">
        <f>+IF(ISERR(U25/R25*100),"N/A",ROUND(U25/R25*100,2))</f>
        <v>49.35</v>
      </c>
    </row>
    <row r="26" spans="2:27" ht="26.25" customHeight="1" thickBot="1" x14ac:dyDescent="0.25">
      <c r="B26" s="189" t="s">
        <v>73</v>
      </c>
      <c r="C26" s="190"/>
      <c r="D26" s="190"/>
      <c r="E26" s="54" t="s">
        <v>1899</v>
      </c>
      <c r="F26" s="54"/>
      <c r="G26" s="54"/>
      <c r="H26" s="47"/>
      <c r="I26" s="47"/>
      <c r="J26" s="47"/>
      <c r="K26" s="47"/>
      <c r="L26" s="47"/>
      <c r="M26" s="47"/>
      <c r="N26" s="47"/>
      <c r="O26" s="47"/>
      <c r="P26" s="48"/>
      <c r="Q26" s="48"/>
      <c r="R26" s="49">
        <v>6.88</v>
      </c>
      <c r="S26" s="49">
        <v>4.76</v>
      </c>
      <c r="T26" s="49">
        <f>S26*100/R26</f>
        <v>69.186046511627907</v>
      </c>
      <c r="U26" s="49">
        <v>3.77</v>
      </c>
      <c r="V26" s="49">
        <f>+IF(ISERR(U26/S26*100),"N/A",ROUND(U26/S26*100,2))</f>
        <v>79.2</v>
      </c>
      <c r="W26" s="49">
        <f>+IF(ISERR(U26/R26*100),"N/A",ROUND(U26/R26*100,2))</f>
        <v>54.8</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8.25" customHeight="1" thickTop="1" x14ac:dyDescent="0.2">
      <c r="B28" s="217" t="s">
        <v>2446</v>
      </c>
      <c r="C28" s="216"/>
      <c r="D28" s="216"/>
      <c r="E28" s="216"/>
      <c r="F28" s="216"/>
      <c r="G28" s="216"/>
      <c r="H28" s="216"/>
      <c r="I28" s="216"/>
      <c r="J28" s="216"/>
      <c r="K28" s="216"/>
      <c r="L28" s="216"/>
      <c r="M28" s="216"/>
      <c r="N28" s="216"/>
      <c r="O28" s="216"/>
      <c r="P28" s="216"/>
      <c r="Q28" s="216"/>
      <c r="R28" s="216"/>
      <c r="S28" s="216"/>
      <c r="T28" s="216"/>
      <c r="U28" s="216"/>
      <c r="V28" s="216"/>
      <c r="W28" s="215"/>
    </row>
    <row r="29" spans="2:27" ht="18" customHeight="1" thickBot="1" x14ac:dyDescent="0.25">
      <c r="B29" s="220"/>
      <c r="C29" s="219"/>
      <c r="D29" s="219"/>
      <c r="E29" s="219"/>
      <c r="F29" s="219"/>
      <c r="G29" s="219"/>
      <c r="H29" s="219"/>
      <c r="I29" s="219"/>
      <c r="J29" s="219"/>
      <c r="K29" s="219"/>
      <c r="L29" s="219"/>
      <c r="M29" s="219"/>
      <c r="N29" s="219"/>
      <c r="O29" s="219"/>
      <c r="P29" s="219"/>
      <c r="Q29" s="219"/>
      <c r="R29" s="219"/>
      <c r="S29" s="219"/>
      <c r="T29" s="219"/>
      <c r="U29" s="219"/>
      <c r="V29" s="219"/>
      <c r="W29" s="218"/>
    </row>
    <row r="30" spans="2:27" ht="37.5" customHeight="1" thickTop="1" x14ac:dyDescent="0.2">
      <c r="B30" s="217" t="s">
        <v>2445</v>
      </c>
      <c r="C30" s="216"/>
      <c r="D30" s="216"/>
      <c r="E30" s="216"/>
      <c r="F30" s="216"/>
      <c r="G30" s="216"/>
      <c r="H30" s="216"/>
      <c r="I30" s="216"/>
      <c r="J30" s="216"/>
      <c r="K30" s="216"/>
      <c r="L30" s="216"/>
      <c r="M30" s="216"/>
      <c r="N30" s="216"/>
      <c r="O30" s="216"/>
      <c r="P30" s="216"/>
      <c r="Q30" s="216"/>
      <c r="R30" s="216"/>
      <c r="S30" s="216"/>
      <c r="T30" s="216"/>
      <c r="U30" s="216"/>
      <c r="V30" s="216"/>
      <c r="W30" s="215"/>
    </row>
    <row r="31" spans="2:27" ht="15" customHeight="1" thickBot="1" x14ac:dyDescent="0.25">
      <c r="B31" s="220"/>
      <c r="C31" s="219"/>
      <c r="D31" s="219"/>
      <c r="E31" s="219"/>
      <c r="F31" s="219"/>
      <c r="G31" s="219"/>
      <c r="H31" s="219"/>
      <c r="I31" s="219"/>
      <c r="J31" s="219"/>
      <c r="K31" s="219"/>
      <c r="L31" s="219"/>
      <c r="M31" s="219"/>
      <c r="N31" s="219"/>
      <c r="O31" s="219"/>
      <c r="P31" s="219"/>
      <c r="Q31" s="219"/>
      <c r="R31" s="219"/>
      <c r="S31" s="219"/>
      <c r="T31" s="219"/>
      <c r="U31" s="219"/>
      <c r="V31" s="219"/>
      <c r="W31" s="218"/>
    </row>
    <row r="32" spans="2:27" ht="37.5" customHeight="1" thickTop="1" x14ac:dyDescent="0.2">
      <c r="B32" s="217" t="s">
        <v>2444</v>
      </c>
      <c r="C32" s="216"/>
      <c r="D32" s="216"/>
      <c r="E32" s="216"/>
      <c r="F32" s="216"/>
      <c r="G32" s="216"/>
      <c r="H32" s="216"/>
      <c r="I32" s="216"/>
      <c r="J32" s="216"/>
      <c r="K32" s="216"/>
      <c r="L32" s="216"/>
      <c r="M32" s="216"/>
      <c r="N32" s="216"/>
      <c r="O32" s="216"/>
      <c r="P32" s="216"/>
      <c r="Q32" s="216"/>
      <c r="R32" s="216"/>
      <c r="S32" s="216"/>
      <c r="T32" s="216"/>
      <c r="U32" s="216"/>
      <c r="V32" s="216"/>
      <c r="W32" s="215"/>
    </row>
    <row r="33" spans="2:23" ht="13.5" customHeight="1" thickBot="1" x14ac:dyDescent="0.25">
      <c r="B33" s="214"/>
      <c r="C33" s="213"/>
      <c r="D33" s="213"/>
      <c r="E33" s="213"/>
      <c r="F33" s="213"/>
      <c r="G33" s="213"/>
      <c r="H33" s="213"/>
      <c r="I33" s="213"/>
      <c r="J33" s="213"/>
      <c r="K33" s="213"/>
      <c r="L33" s="213"/>
      <c r="M33" s="213"/>
      <c r="N33" s="213"/>
      <c r="O33" s="213"/>
      <c r="P33" s="213"/>
      <c r="Q33" s="213"/>
      <c r="R33" s="213"/>
      <c r="S33" s="213"/>
      <c r="T33" s="213"/>
      <c r="U33" s="213"/>
      <c r="V33" s="213"/>
      <c r="W33" s="212"/>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rowBreaks count="1" manualBreakCount="1">
    <brk id="16"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4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617</v>
      </c>
      <c r="D4" s="134" t="s">
        <v>1895</v>
      </c>
      <c r="E4" s="134"/>
      <c r="F4" s="134"/>
      <c r="G4" s="134"/>
      <c r="H4" s="135"/>
      <c r="I4" s="16"/>
      <c r="J4" s="136" t="s">
        <v>6</v>
      </c>
      <c r="K4" s="134"/>
      <c r="L4" s="15" t="s">
        <v>1925</v>
      </c>
      <c r="M4" s="137" t="s">
        <v>1924</v>
      </c>
      <c r="N4" s="137"/>
      <c r="O4" s="137"/>
      <c r="P4" s="137"/>
      <c r="Q4" s="138"/>
      <c r="R4" s="17"/>
      <c r="S4" s="139" t="s">
        <v>2099</v>
      </c>
      <c r="T4" s="140"/>
      <c r="U4" s="140"/>
      <c r="V4" s="141" t="s">
        <v>1923</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1901</v>
      </c>
      <c r="D6" s="143" t="s">
        <v>1922</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96.75" customHeight="1" thickTop="1" thickBot="1" x14ac:dyDescent="0.25">
      <c r="B10" s="25" t="s">
        <v>21</v>
      </c>
      <c r="C10" s="141" t="s">
        <v>1921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1920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1919</v>
      </c>
      <c r="C21" s="169"/>
      <c r="D21" s="169"/>
      <c r="E21" s="169"/>
      <c r="F21" s="169"/>
      <c r="G21" s="169"/>
      <c r="H21" s="169"/>
      <c r="I21" s="169"/>
      <c r="J21" s="169"/>
      <c r="K21" s="169"/>
      <c r="L21" s="169"/>
      <c r="M21" s="170" t="s">
        <v>1901</v>
      </c>
      <c r="N21" s="170"/>
      <c r="O21" s="170" t="s">
        <v>48</v>
      </c>
      <c r="P21" s="170"/>
      <c r="Q21" s="171" t="s">
        <v>49</v>
      </c>
      <c r="R21" s="171"/>
      <c r="S21" s="33" t="s">
        <v>50</v>
      </c>
      <c r="T21" s="33" t="s">
        <v>102</v>
      </c>
      <c r="U21" s="33" t="s">
        <v>102</v>
      </c>
      <c r="V21" s="33">
        <f t="shared" ref="V21:V31" si="0">+IF(ISERR(U21/T21*100),"N/A",ROUND(U21/T21*100,2))</f>
        <v>100</v>
      </c>
      <c r="W21" s="34">
        <f t="shared" ref="W21:W31" si="1">+IF(ISERR(U21/S21*100),"N/A",ROUND(U21/S21*100,2))</f>
        <v>80</v>
      </c>
    </row>
    <row r="22" spans="2:27" ht="56.25" customHeight="1" x14ac:dyDescent="0.2">
      <c r="B22" s="168" t="s">
        <v>1918</v>
      </c>
      <c r="C22" s="169"/>
      <c r="D22" s="169"/>
      <c r="E22" s="169"/>
      <c r="F22" s="169"/>
      <c r="G22" s="169"/>
      <c r="H22" s="169"/>
      <c r="I22" s="169"/>
      <c r="J22" s="169"/>
      <c r="K22" s="169"/>
      <c r="L22" s="169"/>
      <c r="M22" s="170" t="s">
        <v>1901</v>
      </c>
      <c r="N22" s="170"/>
      <c r="O22" s="170" t="s">
        <v>48</v>
      </c>
      <c r="P22" s="170"/>
      <c r="Q22" s="171" t="s">
        <v>49</v>
      </c>
      <c r="R22" s="171"/>
      <c r="S22" s="33" t="s">
        <v>50</v>
      </c>
      <c r="T22" s="33" t="s">
        <v>409</v>
      </c>
      <c r="U22" s="33" t="s">
        <v>1132</v>
      </c>
      <c r="V22" s="33">
        <f t="shared" si="0"/>
        <v>95.56</v>
      </c>
      <c r="W22" s="34">
        <f t="shared" si="1"/>
        <v>86</v>
      </c>
    </row>
    <row r="23" spans="2:27" ht="56.25" customHeight="1" x14ac:dyDescent="0.2">
      <c r="B23" s="168" t="s">
        <v>1917</v>
      </c>
      <c r="C23" s="169"/>
      <c r="D23" s="169"/>
      <c r="E23" s="169"/>
      <c r="F23" s="169"/>
      <c r="G23" s="169"/>
      <c r="H23" s="169"/>
      <c r="I23" s="169"/>
      <c r="J23" s="169"/>
      <c r="K23" s="169"/>
      <c r="L23" s="169"/>
      <c r="M23" s="170" t="s">
        <v>1901</v>
      </c>
      <c r="N23" s="170"/>
      <c r="O23" s="170" t="s">
        <v>48</v>
      </c>
      <c r="P23" s="170"/>
      <c r="Q23" s="171" t="s">
        <v>49</v>
      </c>
      <c r="R23" s="171"/>
      <c r="S23" s="33" t="s">
        <v>50</v>
      </c>
      <c r="T23" s="33" t="s">
        <v>1916</v>
      </c>
      <c r="U23" s="33" t="s">
        <v>1916</v>
      </c>
      <c r="V23" s="33">
        <f t="shared" si="0"/>
        <v>100</v>
      </c>
      <c r="W23" s="34">
        <f t="shared" si="1"/>
        <v>66</v>
      </c>
    </row>
    <row r="24" spans="2:27" ht="56.25" customHeight="1" x14ac:dyDescent="0.2">
      <c r="B24" s="168" t="s">
        <v>1915</v>
      </c>
      <c r="C24" s="169"/>
      <c r="D24" s="169"/>
      <c r="E24" s="169"/>
      <c r="F24" s="169"/>
      <c r="G24" s="169"/>
      <c r="H24" s="169"/>
      <c r="I24" s="169"/>
      <c r="J24" s="169"/>
      <c r="K24" s="169"/>
      <c r="L24" s="169"/>
      <c r="M24" s="170" t="s">
        <v>1901</v>
      </c>
      <c r="N24" s="170"/>
      <c r="O24" s="170" t="s">
        <v>48</v>
      </c>
      <c r="P24" s="170"/>
      <c r="Q24" s="171" t="s">
        <v>49</v>
      </c>
      <c r="R24" s="171"/>
      <c r="S24" s="33" t="s">
        <v>157</v>
      </c>
      <c r="T24" s="33" t="s">
        <v>781</v>
      </c>
      <c r="U24" s="33" t="s">
        <v>781</v>
      </c>
      <c r="V24" s="33">
        <f t="shared" si="0"/>
        <v>100</v>
      </c>
      <c r="W24" s="34">
        <f t="shared" si="1"/>
        <v>66.599999999999994</v>
      </c>
    </row>
    <row r="25" spans="2:27" ht="56.25" customHeight="1" x14ac:dyDescent="0.2">
      <c r="B25" s="168" t="s">
        <v>1914</v>
      </c>
      <c r="C25" s="169"/>
      <c r="D25" s="169"/>
      <c r="E25" s="169"/>
      <c r="F25" s="169"/>
      <c r="G25" s="169"/>
      <c r="H25" s="169"/>
      <c r="I25" s="169"/>
      <c r="J25" s="169"/>
      <c r="K25" s="169"/>
      <c r="L25" s="169"/>
      <c r="M25" s="170" t="s">
        <v>1901</v>
      </c>
      <c r="N25" s="170"/>
      <c r="O25" s="170" t="s">
        <v>48</v>
      </c>
      <c r="P25" s="170"/>
      <c r="Q25" s="171" t="s">
        <v>49</v>
      </c>
      <c r="R25" s="171"/>
      <c r="S25" s="33" t="s">
        <v>50</v>
      </c>
      <c r="T25" s="33" t="s">
        <v>1349</v>
      </c>
      <c r="U25" s="33" t="s">
        <v>1913</v>
      </c>
      <c r="V25" s="33">
        <f t="shared" si="0"/>
        <v>189.72</v>
      </c>
      <c r="W25" s="34">
        <f t="shared" si="1"/>
        <v>107.38</v>
      </c>
    </row>
    <row r="26" spans="2:27" ht="56.25" customHeight="1" x14ac:dyDescent="0.2">
      <c r="B26" s="168" t="s">
        <v>1912</v>
      </c>
      <c r="C26" s="169"/>
      <c r="D26" s="169"/>
      <c r="E26" s="169"/>
      <c r="F26" s="169"/>
      <c r="G26" s="169"/>
      <c r="H26" s="169"/>
      <c r="I26" s="169"/>
      <c r="J26" s="169"/>
      <c r="K26" s="169"/>
      <c r="L26" s="169"/>
      <c r="M26" s="170" t="s">
        <v>1901</v>
      </c>
      <c r="N26" s="170"/>
      <c r="O26" s="170" t="s">
        <v>48</v>
      </c>
      <c r="P26" s="170"/>
      <c r="Q26" s="171" t="s">
        <v>49</v>
      </c>
      <c r="R26" s="171"/>
      <c r="S26" s="33" t="s">
        <v>50</v>
      </c>
      <c r="T26" s="33" t="s">
        <v>157</v>
      </c>
      <c r="U26" s="33" t="s">
        <v>1911</v>
      </c>
      <c r="V26" s="33">
        <f t="shared" si="0"/>
        <v>171.34</v>
      </c>
      <c r="W26" s="34">
        <f t="shared" si="1"/>
        <v>85.67</v>
      </c>
    </row>
    <row r="27" spans="2:27" ht="56.25" customHeight="1" x14ac:dyDescent="0.2">
      <c r="B27" s="168" t="s">
        <v>1910</v>
      </c>
      <c r="C27" s="169"/>
      <c r="D27" s="169"/>
      <c r="E27" s="169"/>
      <c r="F27" s="169"/>
      <c r="G27" s="169"/>
      <c r="H27" s="169"/>
      <c r="I27" s="169"/>
      <c r="J27" s="169"/>
      <c r="K27" s="169"/>
      <c r="L27" s="169"/>
      <c r="M27" s="170" t="s">
        <v>1901</v>
      </c>
      <c r="N27" s="170"/>
      <c r="O27" s="170" t="s">
        <v>48</v>
      </c>
      <c r="P27" s="170"/>
      <c r="Q27" s="171" t="s">
        <v>49</v>
      </c>
      <c r="R27" s="171"/>
      <c r="S27" s="33" t="s">
        <v>50</v>
      </c>
      <c r="T27" s="33" t="s">
        <v>51</v>
      </c>
      <c r="U27" s="33" t="s">
        <v>51</v>
      </c>
      <c r="V27" s="33">
        <f t="shared" si="0"/>
        <v>100</v>
      </c>
      <c r="W27" s="34">
        <f t="shared" si="1"/>
        <v>75</v>
      </c>
    </row>
    <row r="28" spans="2:27" ht="56.25" customHeight="1" x14ac:dyDescent="0.2">
      <c r="B28" s="168" t="s">
        <v>1909</v>
      </c>
      <c r="C28" s="169"/>
      <c r="D28" s="169"/>
      <c r="E28" s="169"/>
      <c r="F28" s="169"/>
      <c r="G28" s="169"/>
      <c r="H28" s="169"/>
      <c r="I28" s="169"/>
      <c r="J28" s="169"/>
      <c r="K28" s="169"/>
      <c r="L28" s="169"/>
      <c r="M28" s="170" t="s">
        <v>1901</v>
      </c>
      <c r="N28" s="170"/>
      <c r="O28" s="170" t="s">
        <v>48</v>
      </c>
      <c r="P28" s="170"/>
      <c r="Q28" s="171" t="s">
        <v>49</v>
      </c>
      <c r="R28" s="171"/>
      <c r="S28" s="33" t="s">
        <v>50</v>
      </c>
      <c r="T28" s="33" t="s">
        <v>1908</v>
      </c>
      <c r="U28" s="33" t="s">
        <v>1908</v>
      </c>
      <c r="V28" s="33">
        <f t="shared" si="0"/>
        <v>100</v>
      </c>
      <c r="W28" s="34">
        <f t="shared" si="1"/>
        <v>86.8</v>
      </c>
    </row>
    <row r="29" spans="2:27" ht="56.25" customHeight="1" x14ac:dyDescent="0.2">
      <c r="B29" s="168" t="s">
        <v>1907</v>
      </c>
      <c r="C29" s="169"/>
      <c r="D29" s="169"/>
      <c r="E29" s="169"/>
      <c r="F29" s="169"/>
      <c r="G29" s="169"/>
      <c r="H29" s="169"/>
      <c r="I29" s="169"/>
      <c r="J29" s="169"/>
      <c r="K29" s="169"/>
      <c r="L29" s="169"/>
      <c r="M29" s="170" t="s">
        <v>1901</v>
      </c>
      <c r="N29" s="170"/>
      <c r="O29" s="170" t="s">
        <v>48</v>
      </c>
      <c r="P29" s="170"/>
      <c r="Q29" s="171" t="s">
        <v>49</v>
      </c>
      <c r="R29" s="171"/>
      <c r="S29" s="33" t="s">
        <v>50</v>
      </c>
      <c r="T29" s="33" t="s">
        <v>1906</v>
      </c>
      <c r="U29" s="33" t="s">
        <v>1906</v>
      </c>
      <c r="V29" s="33">
        <f t="shared" si="0"/>
        <v>100</v>
      </c>
      <c r="W29" s="34">
        <f t="shared" si="1"/>
        <v>71.430000000000007</v>
      </c>
    </row>
    <row r="30" spans="2:27" ht="56.25" customHeight="1" x14ac:dyDescent="0.2">
      <c r="B30" s="168" t="s">
        <v>1905</v>
      </c>
      <c r="C30" s="169"/>
      <c r="D30" s="169"/>
      <c r="E30" s="169"/>
      <c r="F30" s="169"/>
      <c r="G30" s="169"/>
      <c r="H30" s="169"/>
      <c r="I30" s="169"/>
      <c r="J30" s="169"/>
      <c r="K30" s="169"/>
      <c r="L30" s="169"/>
      <c r="M30" s="170" t="s">
        <v>1901</v>
      </c>
      <c r="N30" s="170"/>
      <c r="O30" s="170" t="s">
        <v>48</v>
      </c>
      <c r="P30" s="170"/>
      <c r="Q30" s="171" t="s">
        <v>49</v>
      </c>
      <c r="R30" s="171"/>
      <c r="S30" s="33" t="s">
        <v>50</v>
      </c>
      <c r="T30" s="33" t="s">
        <v>1904</v>
      </c>
      <c r="U30" s="33" t="s">
        <v>1903</v>
      </c>
      <c r="V30" s="33">
        <f t="shared" si="0"/>
        <v>250</v>
      </c>
      <c r="W30" s="34">
        <f t="shared" si="1"/>
        <v>166.7</v>
      </c>
    </row>
    <row r="31" spans="2:27" ht="56.25" customHeight="1" thickBot="1" x14ac:dyDescent="0.25">
      <c r="B31" s="168" t="s">
        <v>1902</v>
      </c>
      <c r="C31" s="169"/>
      <c r="D31" s="169"/>
      <c r="E31" s="169"/>
      <c r="F31" s="169"/>
      <c r="G31" s="169"/>
      <c r="H31" s="169"/>
      <c r="I31" s="169"/>
      <c r="J31" s="169"/>
      <c r="K31" s="169"/>
      <c r="L31" s="169"/>
      <c r="M31" s="170" t="s">
        <v>1901</v>
      </c>
      <c r="N31" s="170"/>
      <c r="O31" s="170" t="s">
        <v>48</v>
      </c>
      <c r="P31" s="170"/>
      <c r="Q31" s="171" t="s">
        <v>68</v>
      </c>
      <c r="R31" s="171"/>
      <c r="S31" s="33" t="s">
        <v>50</v>
      </c>
      <c r="T31" s="33" t="s">
        <v>87</v>
      </c>
      <c r="U31" s="33" t="s">
        <v>87</v>
      </c>
      <c r="V31" s="33" t="str">
        <f t="shared" si="0"/>
        <v>N/A</v>
      </c>
      <c r="W31" s="34" t="str">
        <f t="shared" si="1"/>
        <v>N/A</v>
      </c>
    </row>
    <row r="32" spans="2:27" ht="21.75" customHeight="1" thickTop="1" thickBot="1" x14ac:dyDescent="0.25">
      <c r="B32" s="9" t="s">
        <v>63</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x14ac:dyDescent="0.25">
      <c r="B33" s="181" t="s">
        <v>2098</v>
      </c>
      <c r="C33" s="182"/>
      <c r="D33" s="182"/>
      <c r="E33" s="182"/>
      <c r="F33" s="182"/>
      <c r="G33" s="182"/>
      <c r="H33" s="182"/>
      <c r="I33" s="182"/>
      <c r="J33" s="182"/>
      <c r="K33" s="182"/>
      <c r="L33" s="182"/>
      <c r="M33" s="182"/>
      <c r="N33" s="182"/>
      <c r="O33" s="182"/>
      <c r="P33" s="182"/>
      <c r="Q33" s="183"/>
      <c r="R33" s="36" t="s">
        <v>41</v>
      </c>
      <c r="S33" s="155" t="s">
        <v>42</v>
      </c>
      <c r="T33" s="155"/>
      <c r="U33" s="37" t="s">
        <v>64</v>
      </c>
      <c r="V33" s="154" t="s">
        <v>65</v>
      </c>
      <c r="W33" s="156"/>
    </row>
    <row r="34" spans="2:25" ht="30.75" customHeight="1" thickBot="1" x14ac:dyDescent="0.25">
      <c r="B34" s="184"/>
      <c r="C34" s="185"/>
      <c r="D34" s="185"/>
      <c r="E34" s="185"/>
      <c r="F34" s="185"/>
      <c r="G34" s="185"/>
      <c r="H34" s="185"/>
      <c r="I34" s="185"/>
      <c r="J34" s="185"/>
      <c r="K34" s="185"/>
      <c r="L34" s="185"/>
      <c r="M34" s="185"/>
      <c r="N34" s="185"/>
      <c r="O34" s="185"/>
      <c r="P34" s="185"/>
      <c r="Q34" s="186"/>
      <c r="R34" s="38" t="s">
        <v>66</v>
      </c>
      <c r="S34" s="38" t="s">
        <v>66</v>
      </c>
      <c r="T34" s="38" t="s">
        <v>48</v>
      </c>
      <c r="U34" s="38" t="s">
        <v>66</v>
      </c>
      <c r="V34" s="38" t="s">
        <v>67</v>
      </c>
      <c r="W34" s="39" t="s">
        <v>68</v>
      </c>
      <c r="Y34" s="35"/>
    </row>
    <row r="35" spans="2:25" ht="23.25" customHeight="1" thickBot="1" x14ac:dyDescent="0.25">
      <c r="B35" s="187" t="s">
        <v>69</v>
      </c>
      <c r="C35" s="188"/>
      <c r="D35" s="188"/>
      <c r="E35" s="40" t="s">
        <v>1899</v>
      </c>
      <c r="F35" s="40"/>
      <c r="G35" s="40"/>
      <c r="H35" s="41"/>
      <c r="I35" s="41"/>
      <c r="J35" s="41"/>
      <c r="K35" s="41"/>
      <c r="L35" s="41"/>
      <c r="M35" s="41"/>
      <c r="N35" s="41"/>
      <c r="O35" s="41"/>
      <c r="P35" s="42"/>
      <c r="Q35" s="42"/>
      <c r="R35" s="43" t="s">
        <v>1900</v>
      </c>
      <c r="S35" s="44" t="s">
        <v>10</v>
      </c>
      <c r="T35" s="42"/>
      <c r="U35" s="44" t="s">
        <v>1896</v>
      </c>
      <c r="V35" s="42"/>
      <c r="W35" s="45">
        <f>+IF(ISERR(U35/R35*100),"N/A",ROUND(U35/R35*100,2))</f>
        <v>56.94</v>
      </c>
    </row>
    <row r="36" spans="2:25" ht="26.25" customHeight="1" thickBot="1" x14ac:dyDescent="0.25">
      <c r="B36" s="189" t="s">
        <v>73</v>
      </c>
      <c r="C36" s="190"/>
      <c r="D36" s="190"/>
      <c r="E36" s="46" t="s">
        <v>1899</v>
      </c>
      <c r="F36" s="46"/>
      <c r="G36" s="46"/>
      <c r="H36" s="47"/>
      <c r="I36" s="47"/>
      <c r="J36" s="47"/>
      <c r="K36" s="47"/>
      <c r="L36" s="47"/>
      <c r="M36" s="47"/>
      <c r="N36" s="47"/>
      <c r="O36" s="47"/>
      <c r="P36" s="48"/>
      <c r="Q36" s="48"/>
      <c r="R36" s="49" t="s">
        <v>1898</v>
      </c>
      <c r="S36" s="50" t="s">
        <v>1897</v>
      </c>
      <c r="T36" s="50">
        <f>+IF(ISERR(S36/R36*100),"N/A",ROUND(S36/R36*100,2))</f>
        <v>84.96</v>
      </c>
      <c r="U36" s="50" t="s">
        <v>1896</v>
      </c>
      <c r="V36" s="50">
        <f>+IF(ISERR(U36/S36*100),"N/A",ROUND(U36/S36*100,2))</f>
        <v>67.19</v>
      </c>
      <c r="W36" s="51">
        <f>+IF(ISERR(U36/R36*100),"N/A",ROUND(U36/R36*100,2))</f>
        <v>57.08</v>
      </c>
    </row>
    <row r="37" spans="2:25" ht="22.5" customHeight="1" thickTop="1" thickBot="1" x14ac:dyDescent="0.25">
      <c r="B37" s="9" t="s">
        <v>76</v>
      </c>
      <c r="C37" s="10"/>
      <c r="D37" s="10"/>
      <c r="E37" s="10"/>
      <c r="F37" s="10"/>
      <c r="G37" s="10"/>
      <c r="H37" s="11"/>
      <c r="I37" s="11"/>
      <c r="J37" s="11"/>
      <c r="K37" s="11"/>
      <c r="L37" s="11"/>
      <c r="M37" s="11"/>
      <c r="N37" s="11"/>
      <c r="O37" s="11"/>
      <c r="P37" s="11"/>
      <c r="Q37" s="11"/>
      <c r="R37" s="11"/>
      <c r="S37" s="11"/>
      <c r="T37" s="11"/>
      <c r="U37" s="11"/>
      <c r="V37" s="11"/>
      <c r="W37" s="12"/>
    </row>
    <row r="38" spans="2:25" ht="37.5" customHeight="1" thickTop="1" x14ac:dyDescent="0.2">
      <c r="B38" s="172" t="s">
        <v>2130</v>
      </c>
      <c r="C38" s="173"/>
      <c r="D38" s="173"/>
      <c r="E38" s="173"/>
      <c r="F38" s="173"/>
      <c r="G38" s="173"/>
      <c r="H38" s="173"/>
      <c r="I38" s="173"/>
      <c r="J38" s="173"/>
      <c r="K38" s="173"/>
      <c r="L38" s="173"/>
      <c r="M38" s="173"/>
      <c r="N38" s="173"/>
      <c r="O38" s="173"/>
      <c r="P38" s="173"/>
      <c r="Q38" s="173"/>
      <c r="R38" s="173"/>
      <c r="S38" s="173"/>
      <c r="T38" s="173"/>
      <c r="U38" s="173"/>
      <c r="V38" s="173"/>
      <c r="W38" s="174"/>
    </row>
    <row r="39" spans="2:25" ht="122.25" customHeight="1" thickBot="1" x14ac:dyDescent="0.25">
      <c r="B39" s="175"/>
      <c r="C39" s="176"/>
      <c r="D39" s="176"/>
      <c r="E39" s="176"/>
      <c r="F39" s="176"/>
      <c r="G39" s="176"/>
      <c r="H39" s="176"/>
      <c r="I39" s="176"/>
      <c r="J39" s="176"/>
      <c r="K39" s="176"/>
      <c r="L39" s="176"/>
      <c r="M39" s="176"/>
      <c r="N39" s="176"/>
      <c r="O39" s="176"/>
      <c r="P39" s="176"/>
      <c r="Q39" s="176"/>
      <c r="R39" s="176"/>
      <c r="S39" s="176"/>
      <c r="T39" s="176"/>
      <c r="U39" s="176"/>
      <c r="V39" s="176"/>
      <c r="W39" s="177"/>
    </row>
    <row r="40" spans="2:25" ht="37.5" customHeight="1" thickTop="1" x14ac:dyDescent="0.2">
      <c r="B40" s="172" t="s">
        <v>2131</v>
      </c>
      <c r="C40" s="173"/>
      <c r="D40" s="173"/>
      <c r="E40" s="173"/>
      <c r="F40" s="173"/>
      <c r="G40" s="173"/>
      <c r="H40" s="173"/>
      <c r="I40" s="173"/>
      <c r="J40" s="173"/>
      <c r="K40" s="173"/>
      <c r="L40" s="173"/>
      <c r="M40" s="173"/>
      <c r="N40" s="173"/>
      <c r="O40" s="173"/>
      <c r="P40" s="173"/>
      <c r="Q40" s="173"/>
      <c r="R40" s="173"/>
      <c r="S40" s="173"/>
      <c r="T40" s="173"/>
      <c r="U40" s="173"/>
      <c r="V40" s="173"/>
      <c r="W40" s="174"/>
    </row>
    <row r="41" spans="2:25" ht="150.75" customHeight="1" thickBot="1" x14ac:dyDescent="0.25">
      <c r="B41" s="175"/>
      <c r="C41" s="176"/>
      <c r="D41" s="176"/>
      <c r="E41" s="176"/>
      <c r="F41" s="176"/>
      <c r="G41" s="176"/>
      <c r="H41" s="176"/>
      <c r="I41" s="176"/>
      <c r="J41" s="176"/>
      <c r="K41" s="176"/>
      <c r="L41" s="176"/>
      <c r="M41" s="176"/>
      <c r="N41" s="176"/>
      <c r="O41" s="176"/>
      <c r="P41" s="176"/>
      <c r="Q41" s="176"/>
      <c r="R41" s="176"/>
      <c r="S41" s="176"/>
      <c r="T41" s="176"/>
      <c r="U41" s="176"/>
      <c r="V41" s="176"/>
      <c r="W41" s="177"/>
    </row>
    <row r="42" spans="2:25" ht="37.5" customHeight="1" thickTop="1" x14ac:dyDescent="0.2">
      <c r="B42" s="172" t="s">
        <v>2132</v>
      </c>
      <c r="C42" s="173"/>
      <c r="D42" s="173"/>
      <c r="E42" s="173"/>
      <c r="F42" s="173"/>
      <c r="G42" s="173"/>
      <c r="H42" s="173"/>
      <c r="I42" s="173"/>
      <c r="J42" s="173"/>
      <c r="K42" s="173"/>
      <c r="L42" s="173"/>
      <c r="M42" s="173"/>
      <c r="N42" s="173"/>
      <c r="O42" s="173"/>
      <c r="P42" s="173"/>
      <c r="Q42" s="173"/>
      <c r="R42" s="173"/>
      <c r="S42" s="173"/>
      <c r="T42" s="173"/>
      <c r="U42" s="173"/>
      <c r="V42" s="173"/>
      <c r="W42" s="174"/>
    </row>
    <row r="43" spans="2:25" ht="57" customHeight="1" thickBot="1" x14ac:dyDescent="0.25">
      <c r="B43" s="178"/>
      <c r="C43" s="179"/>
      <c r="D43" s="179"/>
      <c r="E43" s="179"/>
      <c r="F43" s="179"/>
      <c r="G43" s="179"/>
      <c r="H43" s="179"/>
      <c r="I43" s="179"/>
      <c r="J43" s="179"/>
      <c r="K43" s="179"/>
      <c r="L43" s="179"/>
      <c r="M43" s="179"/>
      <c r="N43" s="179"/>
      <c r="O43" s="179"/>
      <c r="P43" s="179"/>
      <c r="Q43" s="179"/>
      <c r="R43" s="179"/>
      <c r="S43" s="179"/>
      <c r="T43" s="179"/>
      <c r="U43" s="179"/>
      <c r="V43" s="179"/>
      <c r="W43" s="180"/>
    </row>
  </sheetData>
  <mergeCells count="9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40:W41"/>
    <mergeCell ref="B42:W43"/>
    <mergeCell ref="B33:Q34"/>
    <mergeCell ref="S33:T33"/>
    <mergeCell ref="V33:W33"/>
    <mergeCell ref="B35:D35"/>
    <mergeCell ref="B36:D36"/>
    <mergeCell ref="B38:W3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617</v>
      </c>
      <c r="D4" s="134" t="s">
        <v>1895</v>
      </c>
      <c r="E4" s="134"/>
      <c r="F4" s="134"/>
      <c r="G4" s="134"/>
      <c r="H4" s="135"/>
      <c r="I4" s="16"/>
      <c r="J4" s="136" t="s">
        <v>6</v>
      </c>
      <c r="K4" s="134"/>
      <c r="L4" s="15" t="s">
        <v>1934</v>
      </c>
      <c r="M4" s="137" t="s">
        <v>1933</v>
      </c>
      <c r="N4" s="137"/>
      <c r="O4" s="137"/>
      <c r="P4" s="137"/>
      <c r="Q4" s="138"/>
      <c r="R4" s="17"/>
      <c r="S4" s="139" t="s">
        <v>2099</v>
      </c>
      <c r="T4" s="140"/>
      <c r="U4" s="140"/>
      <c r="V4" s="141" t="s">
        <v>1932</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1901</v>
      </c>
      <c r="D6" s="143" t="s">
        <v>1922</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50.75" customHeight="1" thickTop="1" thickBot="1" x14ac:dyDescent="0.25">
      <c r="B10" s="25" t="s">
        <v>21</v>
      </c>
      <c r="C10" s="141" t="s">
        <v>1931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1920</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1930</v>
      </c>
      <c r="C21" s="169"/>
      <c r="D21" s="169"/>
      <c r="E21" s="169"/>
      <c r="F21" s="169"/>
      <c r="G21" s="169"/>
      <c r="H21" s="169"/>
      <c r="I21" s="169"/>
      <c r="J21" s="169"/>
      <c r="K21" s="169"/>
      <c r="L21" s="169"/>
      <c r="M21" s="170" t="s">
        <v>1901</v>
      </c>
      <c r="N21" s="170"/>
      <c r="O21" s="170" t="s">
        <v>48</v>
      </c>
      <c r="P21" s="170"/>
      <c r="Q21" s="171" t="s">
        <v>237</v>
      </c>
      <c r="R21" s="171"/>
      <c r="S21" s="33" t="s">
        <v>50</v>
      </c>
      <c r="T21" s="33" t="s">
        <v>87</v>
      </c>
      <c r="U21" s="33" t="s">
        <v>87</v>
      </c>
      <c r="V21" s="33" t="str">
        <f>+IF(ISERR(U21/T21*100),"N/A",ROUND(U21/T21*100,2))</f>
        <v>N/A</v>
      </c>
      <c r="W21" s="34" t="str">
        <f>+IF(ISERR(U21/S21*100),"N/A",ROUND(U21/S21*100,2))</f>
        <v>N/A</v>
      </c>
    </row>
    <row r="22" spans="2:27" ht="56.25" customHeight="1" thickBot="1" x14ac:dyDescent="0.25">
      <c r="B22" s="168" t="s">
        <v>1929</v>
      </c>
      <c r="C22" s="169"/>
      <c r="D22" s="169"/>
      <c r="E22" s="169"/>
      <c r="F22" s="169"/>
      <c r="G22" s="169"/>
      <c r="H22" s="169"/>
      <c r="I22" s="169"/>
      <c r="J22" s="169"/>
      <c r="K22" s="169"/>
      <c r="L22" s="169"/>
      <c r="M22" s="170" t="s">
        <v>1901</v>
      </c>
      <c r="N22" s="170"/>
      <c r="O22" s="170" t="s">
        <v>48</v>
      </c>
      <c r="P22" s="170"/>
      <c r="Q22" s="171" t="s">
        <v>237</v>
      </c>
      <c r="R22" s="171"/>
      <c r="S22" s="33" t="s">
        <v>596</v>
      </c>
      <c r="T22" s="33" t="s">
        <v>87</v>
      </c>
      <c r="U22" s="33" t="s">
        <v>87</v>
      </c>
      <c r="V22" s="33" t="str">
        <f>+IF(ISERR(U22/T22*100),"N/A",ROUND(U22/T22*100,2))</f>
        <v>N/A</v>
      </c>
      <c r="W22" s="34" t="str">
        <f>+IF(ISERR(U22/S22*100),"N/A",ROUND(U22/S22*100,2))</f>
        <v>N/A</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1899</v>
      </c>
      <c r="F26" s="40"/>
      <c r="G26" s="40"/>
      <c r="H26" s="41"/>
      <c r="I26" s="41"/>
      <c r="J26" s="41"/>
      <c r="K26" s="41"/>
      <c r="L26" s="41"/>
      <c r="M26" s="41"/>
      <c r="N26" s="41"/>
      <c r="O26" s="41"/>
      <c r="P26" s="42"/>
      <c r="Q26" s="42"/>
      <c r="R26" s="43" t="s">
        <v>1928</v>
      </c>
      <c r="S26" s="44" t="s">
        <v>10</v>
      </c>
      <c r="T26" s="42"/>
      <c r="U26" s="44" t="s">
        <v>1926</v>
      </c>
      <c r="V26" s="42"/>
      <c r="W26" s="45">
        <f>+IF(ISERR(U26/R26*100),"N/A",ROUND(U26/R26*100,2))</f>
        <v>98.32</v>
      </c>
    </row>
    <row r="27" spans="2:27" ht="26.25" customHeight="1" thickBot="1" x14ac:dyDescent="0.25">
      <c r="B27" s="189" t="s">
        <v>73</v>
      </c>
      <c r="C27" s="190"/>
      <c r="D27" s="190"/>
      <c r="E27" s="46" t="s">
        <v>1899</v>
      </c>
      <c r="F27" s="46"/>
      <c r="G27" s="46"/>
      <c r="H27" s="47"/>
      <c r="I27" s="47"/>
      <c r="J27" s="47"/>
      <c r="K27" s="47"/>
      <c r="L27" s="47"/>
      <c r="M27" s="47"/>
      <c r="N27" s="47"/>
      <c r="O27" s="47"/>
      <c r="P27" s="48"/>
      <c r="Q27" s="48"/>
      <c r="R27" s="49" t="s">
        <v>1928</v>
      </c>
      <c r="S27" s="50" t="s">
        <v>1927</v>
      </c>
      <c r="T27" s="50">
        <f>+IF(ISERR(S27/R27*100),"N/A",ROUND(S27/R27*100,2))</f>
        <v>99.33</v>
      </c>
      <c r="U27" s="50" t="s">
        <v>1926</v>
      </c>
      <c r="V27" s="50">
        <f>+IF(ISERR(U27/S27*100),"N/A",ROUND(U27/S27*100,2))</f>
        <v>98.99</v>
      </c>
      <c r="W27" s="51">
        <f>+IF(ISERR(U27/R27*100),"N/A",ROUND(U27/R27*100,2))</f>
        <v>98.32</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2127</v>
      </c>
      <c r="C29" s="173"/>
      <c r="D29" s="173"/>
      <c r="E29" s="173"/>
      <c r="F29" s="173"/>
      <c r="G29" s="173"/>
      <c r="H29" s="173"/>
      <c r="I29" s="173"/>
      <c r="J29" s="173"/>
      <c r="K29" s="173"/>
      <c r="L29" s="173"/>
      <c r="M29" s="173"/>
      <c r="N29" s="173"/>
      <c r="O29" s="173"/>
      <c r="P29" s="173"/>
      <c r="Q29" s="173"/>
      <c r="R29" s="173"/>
      <c r="S29" s="173"/>
      <c r="T29" s="173"/>
      <c r="U29" s="173"/>
      <c r="V29" s="173"/>
      <c r="W29" s="174"/>
    </row>
    <row r="30" spans="2:27" ht="1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2128</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2129</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5.75"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617</v>
      </c>
      <c r="D4" s="134" t="s">
        <v>1895</v>
      </c>
      <c r="E4" s="134"/>
      <c r="F4" s="134"/>
      <c r="G4" s="134"/>
      <c r="H4" s="135"/>
      <c r="I4" s="16"/>
      <c r="J4" s="136" t="s">
        <v>6</v>
      </c>
      <c r="K4" s="134"/>
      <c r="L4" s="15" t="s">
        <v>1960</v>
      </c>
      <c r="M4" s="137" t="s">
        <v>1959</v>
      </c>
      <c r="N4" s="137"/>
      <c r="O4" s="137"/>
      <c r="P4" s="137"/>
      <c r="Q4" s="138"/>
      <c r="R4" s="17"/>
      <c r="S4" s="139" t="s">
        <v>2099</v>
      </c>
      <c r="T4" s="140"/>
      <c r="U4" s="140"/>
      <c r="V4" s="141" t="s">
        <v>1958</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1942</v>
      </c>
      <c r="D6" s="143" t="s">
        <v>1957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1956</v>
      </c>
      <c r="K8" s="24" t="s">
        <v>1955</v>
      </c>
      <c r="L8" s="24" t="s">
        <v>1954</v>
      </c>
      <c r="M8" s="24" t="s">
        <v>1953</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10</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1952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1951</v>
      </c>
      <c r="C21" s="169"/>
      <c r="D21" s="169"/>
      <c r="E21" s="169"/>
      <c r="F21" s="169"/>
      <c r="G21" s="169"/>
      <c r="H21" s="169"/>
      <c r="I21" s="169"/>
      <c r="J21" s="169"/>
      <c r="K21" s="169"/>
      <c r="L21" s="169"/>
      <c r="M21" s="170" t="s">
        <v>1942</v>
      </c>
      <c r="N21" s="170"/>
      <c r="O21" s="170" t="s">
        <v>48</v>
      </c>
      <c r="P21" s="170"/>
      <c r="Q21" s="171" t="s">
        <v>49</v>
      </c>
      <c r="R21" s="171"/>
      <c r="S21" s="33" t="s">
        <v>1950</v>
      </c>
      <c r="T21" s="33" t="s">
        <v>1949</v>
      </c>
      <c r="U21" s="33" t="s">
        <v>1948</v>
      </c>
      <c r="V21" s="33">
        <f>+IF(ISERR(U21/T21*100),"N/A",ROUND(U21/T21*100,2))</f>
        <v>192.53</v>
      </c>
      <c r="W21" s="34">
        <f>+IF(ISERR(U21/S21*100),"N/A",ROUND(U21/S21*100,2))</f>
        <v>192.7</v>
      </c>
    </row>
    <row r="22" spans="2:27" ht="56.25" customHeight="1" x14ac:dyDescent="0.2">
      <c r="B22" s="168" t="s">
        <v>1947</v>
      </c>
      <c r="C22" s="169"/>
      <c r="D22" s="169"/>
      <c r="E22" s="169"/>
      <c r="F22" s="169"/>
      <c r="G22" s="169"/>
      <c r="H22" s="169"/>
      <c r="I22" s="169"/>
      <c r="J22" s="169"/>
      <c r="K22" s="169"/>
      <c r="L22" s="169"/>
      <c r="M22" s="170" t="s">
        <v>1942</v>
      </c>
      <c r="N22" s="170"/>
      <c r="O22" s="170" t="s">
        <v>48</v>
      </c>
      <c r="P22" s="170"/>
      <c r="Q22" s="171" t="s">
        <v>49</v>
      </c>
      <c r="R22" s="171"/>
      <c r="S22" s="33" t="s">
        <v>1946</v>
      </c>
      <c r="T22" s="33" t="s">
        <v>1945</v>
      </c>
      <c r="U22" s="33" t="s">
        <v>1944</v>
      </c>
      <c r="V22" s="33">
        <f>+IF(ISERR(U22/T22*100),"N/A",ROUND(U22/T22*100,2))</f>
        <v>119.45</v>
      </c>
      <c r="W22" s="34">
        <f>+IF(ISERR(U22/S22*100),"N/A",ROUND(U22/S22*100,2))</f>
        <v>119.5</v>
      </c>
    </row>
    <row r="23" spans="2:27" ht="56.25" customHeight="1" thickBot="1" x14ac:dyDescent="0.25">
      <c r="B23" s="168" t="s">
        <v>1943</v>
      </c>
      <c r="C23" s="169"/>
      <c r="D23" s="169"/>
      <c r="E23" s="169"/>
      <c r="F23" s="169"/>
      <c r="G23" s="169"/>
      <c r="H23" s="169"/>
      <c r="I23" s="169"/>
      <c r="J23" s="169"/>
      <c r="K23" s="169"/>
      <c r="L23" s="169"/>
      <c r="M23" s="170" t="s">
        <v>1942</v>
      </c>
      <c r="N23" s="170"/>
      <c r="O23" s="170" t="s">
        <v>48</v>
      </c>
      <c r="P23" s="170"/>
      <c r="Q23" s="171" t="s">
        <v>49</v>
      </c>
      <c r="R23" s="171"/>
      <c r="S23" s="33" t="s">
        <v>831</v>
      </c>
      <c r="T23" s="33" t="s">
        <v>1941</v>
      </c>
      <c r="U23" s="33" t="s">
        <v>1940</v>
      </c>
      <c r="V23" s="33">
        <f>+IF(ISERR(U23/T23*100),"N/A",ROUND(U23/T23*100,2))</f>
        <v>127.51</v>
      </c>
      <c r="W23" s="34">
        <f>+IF(ISERR(U23/S23*100),"N/A",ROUND(U23/S23*100,2))</f>
        <v>127.62</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1938</v>
      </c>
      <c r="F27" s="40"/>
      <c r="G27" s="40"/>
      <c r="H27" s="41"/>
      <c r="I27" s="41"/>
      <c r="J27" s="41"/>
      <c r="K27" s="41"/>
      <c r="L27" s="41"/>
      <c r="M27" s="41"/>
      <c r="N27" s="41"/>
      <c r="O27" s="41"/>
      <c r="P27" s="42"/>
      <c r="Q27" s="42"/>
      <c r="R27" s="43" t="s">
        <v>1939</v>
      </c>
      <c r="S27" s="44" t="s">
        <v>10</v>
      </c>
      <c r="T27" s="42"/>
      <c r="U27" s="44" t="s">
        <v>1935</v>
      </c>
      <c r="V27" s="42"/>
      <c r="W27" s="45">
        <f>+IF(ISERR(U27/R27*100),"N/A",ROUND(U27/R27*100,2))</f>
        <v>102.05</v>
      </c>
    </row>
    <row r="28" spans="2:27" ht="26.25" customHeight="1" thickBot="1" x14ac:dyDescent="0.25">
      <c r="B28" s="189" t="s">
        <v>73</v>
      </c>
      <c r="C28" s="190"/>
      <c r="D28" s="190"/>
      <c r="E28" s="46" t="s">
        <v>1938</v>
      </c>
      <c r="F28" s="46"/>
      <c r="G28" s="46"/>
      <c r="H28" s="47"/>
      <c r="I28" s="47"/>
      <c r="J28" s="47"/>
      <c r="K28" s="47"/>
      <c r="L28" s="47"/>
      <c r="M28" s="47"/>
      <c r="N28" s="47"/>
      <c r="O28" s="47"/>
      <c r="P28" s="48"/>
      <c r="Q28" s="48"/>
      <c r="R28" s="49" t="s">
        <v>1937</v>
      </c>
      <c r="S28" s="50" t="s">
        <v>1936</v>
      </c>
      <c r="T28" s="50">
        <f>+IF(ISERR(S28/R28*100),"N/A",ROUND(S28/R28*100,2))</f>
        <v>94.92</v>
      </c>
      <c r="U28" s="50" t="s">
        <v>1935</v>
      </c>
      <c r="V28" s="50">
        <f>+IF(ISERR(U28/S28*100),"N/A",ROUND(U28/S28*100,2))</f>
        <v>98.27</v>
      </c>
      <c r="W28" s="51">
        <f>+IF(ISERR(U28/R28*100),"N/A",ROUND(U28/R28*100,2))</f>
        <v>93.28</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2124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39.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2125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87.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2126</v>
      </c>
      <c r="C34" s="173"/>
      <c r="D34" s="173"/>
      <c r="E34" s="173"/>
      <c r="F34" s="173"/>
      <c r="G34" s="173"/>
      <c r="H34" s="173"/>
      <c r="I34" s="173"/>
      <c r="J34" s="173"/>
      <c r="K34" s="173"/>
      <c r="L34" s="173"/>
      <c r="M34" s="173"/>
      <c r="N34" s="173"/>
      <c r="O34" s="173"/>
      <c r="P34" s="173"/>
      <c r="Q34" s="173"/>
      <c r="R34" s="173"/>
      <c r="S34" s="173"/>
      <c r="T34" s="173"/>
      <c r="U34" s="173"/>
      <c r="V34" s="173"/>
      <c r="W34" s="174"/>
    </row>
    <row r="35" spans="2:23" ht="15.75"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617</v>
      </c>
      <c r="D4" s="134" t="s">
        <v>1895</v>
      </c>
      <c r="E4" s="134"/>
      <c r="F4" s="134"/>
      <c r="G4" s="134"/>
      <c r="H4" s="135"/>
      <c r="I4" s="16"/>
      <c r="J4" s="136" t="s">
        <v>6</v>
      </c>
      <c r="K4" s="134"/>
      <c r="L4" s="15" t="s">
        <v>1971</v>
      </c>
      <c r="M4" s="137" t="s">
        <v>1970</v>
      </c>
      <c r="N4" s="137"/>
      <c r="O4" s="137"/>
      <c r="P4" s="137"/>
      <c r="Q4" s="138"/>
      <c r="R4" s="17"/>
      <c r="S4" s="139" t="s">
        <v>2099</v>
      </c>
      <c r="T4" s="140"/>
      <c r="U4" s="140"/>
      <c r="V4" s="141" t="s">
        <v>1964</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1942</v>
      </c>
      <c r="D6" s="143" t="s">
        <v>1957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1969</v>
      </c>
      <c r="K8" s="24" t="s">
        <v>1968</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153.75" customHeight="1" thickTop="1" thickBot="1" x14ac:dyDescent="0.25">
      <c r="B10" s="25" t="s">
        <v>21</v>
      </c>
      <c r="C10" s="141" t="s">
        <v>1967</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1952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1966</v>
      </c>
      <c r="C21" s="169"/>
      <c r="D21" s="169"/>
      <c r="E21" s="169"/>
      <c r="F21" s="169"/>
      <c r="G21" s="169"/>
      <c r="H21" s="169"/>
      <c r="I21" s="169"/>
      <c r="J21" s="169"/>
      <c r="K21" s="169"/>
      <c r="L21" s="169"/>
      <c r="M21" s="170" t="s">
        <v>1942</v>
      </c>
      <c r="N21" s="170"/>
      <c r="O21" s="170" t="s">
        <v>48</v>
      </c>
      <c r="P21" s="170"/>
      <c r="Q21" s="171" t="s">
        <v>68</v>
      </c>
      <c r="R21" s="171"/>
      <c r="S21" s="33" t="s">
        <v>157</v>
      </c>
      <c r="T21" s="33" t="s">
        <v>87</v>
      </c>
      <c r="U21" s="33" t="s">
        <v>87</v>
      </c>
      <c r="V21" s="33" t="str">
        <f>+IF(ISERR(U21/T21*100),"N/A",ROUND(U21/T21*100,2))</f>
        <v>N/A</v>
      </c>
      <c r="W21" s="34" t="str">
        <f>+IF(ISERR(U21/S21*100),"N/A",ROUND(U21/S21*100,2))</f>
        <v>N/A</v>
      </c>
    </row>
    <row r="22" spans="2:27" ht="56.25" customHeight="1" thickBot="1" x14ac:dyDescent="0.25">
      <c r="B22" s="168" t="s">
        <v>1965</v>
      </c>
      <c r="C22" s="169"/>
      <c r="D22" s="169"/>
      <c r="E22" s="169"/>
      <c r="F22" s="169"/>
      <c r="G22" s="169"/>
      <c r="H22" s="169"/>
      <c r="I22" s="169"/>
      <c r="J22" s="169"/>
      <c r="K22" s="169"/>
      <c r="L22" s="169"/>
      <c r="M22" s="170" t="s">
        <v>1942</v>
      </c>
      <c r="N22" s="170"/>
      <c r="O22" s="170" t="s">
        <v>48</v>
      </c>
      <c r="P22" s="170"/>
      <c r="Q22" s="171" t="s">
        <v>68</v>
      </c>
      <c r="R22" s="171"/>
      <c r="S22" s="33" t="s">
        <v>1259</v>
      </c>
      <c r="T22" s="33" t="s">
        <v>87</v>
      </c>
      <c r="U22" s="33" t="s">
        <v>87</v>
      </c>
      <c r="V22" s="33" t="str">
        <f>+IF(ISERR(U22/T22*100),"N/A",ROUND(U22/T22*100,2))</f>
        <v>N/A</v>
      </c>
      <c r="W22" s="34" t="str">
        <f>+IF(ISERR(U22/S22*100),"N/A",ROUND(U22/S22*100,2))</f>
        <v>N/A</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1938</v>
      </c>
      <c r="F26" s="40"/>
      <c r="G26" s="40"/>
      <c r="H26" s="41"/>
      <c r="I26" s="41"/>
      <c r="J26" s="41"/>
      <c r="K26" s="41"/>
      <c r="L26" s="41"/>
      <c r="M26" s="41"/>
      <c r="N26" s="41"/>
      <c r="O26" s="41"/>
      <c r="P26" s="42"/>
      <c r="Q26" s="42"/>
      <c r="R26" s="43" t="s">
        <v>1964</v>
      </c>
      <c r="S26" s="44" t="s">
        <v>10</v>
      </c>
      <c r="T26" s="42"/>
      <c r="U26" s="44" t="s">
        <v>1961</v>
      </c>
      <c r="V26" s="42"/>
      <c r="W26" s="45">
        <f>+IF(ISERR(U26/R26*100),"N/A",ROUND(U26/R26*100,2))</f>
        <v>69.260000000000005</v>
      </c>
    </row>
    <row r="27" spans="2:27" ht="26.25" customHeight="1" thickBot="1" x14ac:dyDescent="0.25">
      <c r="B27" s="189" t="s">
        <v>73</v>
      </c>
      <c r="C27" s="190"/>
      <c r="D27" s="190"/>
      <c r="E27" s="46" t="s">
        <v>1938</v>
      </c>
      <c r="F27" s="46"/>
      <c r="G27" s="46"/>
      <c r="H27" s="47"/>
      <c r="I27" s="47"/>
      <c r="J27" s="47"/>
      <c r="K27" s="47"/>
      <c r="L27" s="47"/>
      <c r="M27" s="47"/>
      <c r="N27" s="47"/>
      <c r="O27" s="47"/>
      <c r="P27" s="48"/>
      <c r="Q27" s="48"/>
      <c r="R27" s="49" t="s">
        <v>1963</v>
      </c>
      <c r="S27" s="50" t="s">
        <v>1962</v>
      </c>
      <c r="T27" s="50">
        <f>+IF(ISERR(S27/R27*100),"N/A",ROUND(S27/R27*100,2))</f>
        <v>78.88</v>
      </c>
      <c r="U27" s="50" t="s">
        <v>1961</v>
      </c>
      <c r="V27" s="50">
        <f>+IF(ISERR(U27/S27*100),"N/A",ROUND(U27/S27*100,2))</f>
        <v>89.55</v>
      </c>
      <c r="W27" s="51">
        <f>+IF(ISERR(U27/R27*100),"N/A",ROUND(U27/R27*100,2))</f>
        <v>70.63</v>
      </c>
    </row>
    <row r="28" spans="2:27" ht="22.5" customHeight="1" thickTop="1" thickBot="1" x14ac:dyDescent="0.25">
      <c r="B28" s="9" t="s">
        <v>76</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2" t="s">
        <v>2121</v>
      </c>
      <c r="C29" s="173"/>
      <c r="D29" s="173"/>
      <c r="E29" s="173"/>
      <c r="F29" s="173"/>
      <c r="G29" s="173"/>
      <c r="H29" s="173"/>
      <c r="I29" s="173"/>
      <c r="J29" s="173"/>
      <c r="K29" s="173"/>
      <c r="L29" s="173"/>
      <c r="M29" s="173"/>
      <c r="N29" s="173"/>
      <c r="O29" s="173"/>
      <c r="P29" s="173"/>
      <c r="Q29" s="173"/>
      <c r="R29" s="173"/>
      <c r="S29" s="173"/>
      <c r="T29" s="173"/>
      <c r="U29" s="173"/>
      <c r="V29" s="173"/>
      <c r="W29" s="174"/>
    </row>
    <row r="30" spans="2:27" ht="39.75" customHeight="1" thickBot="1" x14ac:dyDescent="0.25">
      <c r="B30" s="175"/>
      <c r="C30" s="176"/>
      <c r="D30" s="176"/>
      <c r="E30" s="176"/>
      <c r="F30" s="176"/>
      <c r="G30" s="176"/>
      <c r="H30" s="176"/>
      <c r="I30" s="176"/>
      <c r="J30" s="176"/>
      <c r="K30" s="176"/>
      <c r="L30" s="176"/>
      <c r="M30" s="176"/>
      <c r="N30" s="176"/>
      <c r="O30" s="176"/>
      <c r="P30" s="176"/>
      <c r="Q30" s="176"/>
      <c r="R30" s="176"/>
      <c r="S30" s="176"/>
      <c r="T30" s="176"/>
      <c r="U30" s="176"/>
      <c r="V30" s="176"/>
      <c r="W30" s="177"/>
    </row>
    <row r="31" spans="2:27" ht="37.5" customHeight="1" thickTop="1" x14ac:dyDescent="0.2">
      <c r="B31" s="172" t="s">
        <v>2122</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2123</v>
      </c>
      <c r="C33" s="173"/>
      <c r="D33" s="173"/>
      <c r="E33" s="173"/>
      <c r="F33" s="173"/>
      <c r="G33" s="173"/>
      <c r="H33" s="173"/>
      <c r="I33" s="173"/>
      <c r="J33" s="173"/>
      <c r="K33" s="173"/>
      <c r="L33" s="173"/>
      <c r="M33" s="173"/>
      <c r="N33" s="173"/>
      <c r="O33" s="173"/>
      <c r="P33" s="173"/>
      <c r="Q33" s="173"/>
      <c r="R33" s="173"/>
      <c r="S33" s="173"/>
      <c r="T33" s="173"/>
      <c r="U33" s="173"/>
      <c r="V33" s="173"/>
      <c r="W33" s="174"/>
    </row>
    <row r="34" spans="2:23" ht="33" customHeight="1" thickBot="1" x14ac:dyDescent="0.25">
      <c r="B34" s="178"/>
      <c r="C34" s="179"/>
      <c r="D34" s="179"/>
      <c r="E34" s="179"/>
      <c r="F34" s="179"/>
      <c r="G34" s="179"/>
      <c r="H34" s="179"/>
      <c r="I34" s="179"/>
      <c r="J34" s="179"/>
      <c r="K34" s="179"/>
      <c r="L34" s="179"/>
      <c r="M34" s="179"/>
      <c r="N34" s="179"/>
      <c r="O34" s="179"/>
      <c r="P34" s="179"/>
      <c r="Q34" s="179"/>
      <c r="R34" s="179"/>
      <c r="S34" s="179"/>
      <c r="T34" s="179"/>
      <c r="U34" s="179"/>
      <c r="V34" s="179"/>
      <c r="W34" s="180"/>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1993</v>
      </c>
      <c r="D4" s="134" t="s">
        <v>1992</v>
      </c>
      <c r="E4" s="134"/>
      <c r="F4" s="134"/>
      <c r="G4" s="134"/>
      <c r="H4" s="135"/>
      <c r="I4" s="16"/>
      <c r="J4" s="136" t="s">
        <v>6</v>
      </c>
      <c r="K4" s="134"/>
      <c r="L4" s="15" t="s">
        <v>1440</v>
      </c>
      <c r="M4" s="137" t="s">
        <v>1991</v>
      </c>
      <c r="N4" s="137"/>
      <c r="O4" s="137"/>
      <c r="P4" s="137"/>
      <c r="Q4" s="138"/>
      <c r="R4" s="17"/>
      <c r="S4" s="139" t="s">
        <v>2099</v>
      </c>
      <c r="T4" s="140"/>
      <c r="U4" s="140"/>
      <c r="V4" s="141" t="s">
        <v>1990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423</v>
      </c>
      <c r="D6" s="143" t="s">
        <v>1989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1549</v>
      </c>
      <c r="D7" s="131" t="s">
        <v>1988</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1987</v>
      </c>
      <c r="K8" s="24" t="s">
        <v>1986</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1985</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1984</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1983</v>
      </c>
      <c r="C21" s="169"/>
      <c r="D21" s="169"/>
      <c r="E21" s="169"/>
      <c r="F21" s="169"/>
      <c r="G21" s="169"/>
      <c r="H21" s="169"/>
      <c r="I21" s="169"/>
      <c r="J21" s="169"/>
      <c r="K21" s="169"/>
      <c r="L21" s="169"/>
      <c r="M21" s="170" t="s">
        <v>423</v>
      </c>
      <c r="N21" s="170"/>
      <c r="O21" s="170" t="s">
        <v>1276</v>
      </c>
      <c r="P21" s="170"/>
      <c r="Q21" s="171" t="s">
        <v>49</v>
      </c>
      <c r="R21" s="171"/>
      <c r="S21" s="33" t="s">
        <v>422</v>
      </c>
      <c r="T21" s="33" t="s">
        <v>1982</v>
      </c>
      <c r="U21" s="33" t="s">
        <v>1320</v>
      </c>
      <c r="V21" s="33">
        <f>+IF(ISERR(U21/T21*100),"N/A",ROUND(U21/T21*100,2))</f>
        <v>116.01</v>
      </c>
      <c r="W21" s="34">
        <f>+IF(ISERR(U21/S21*100),"N/A",ROUND(U21/S21*100,2))</f>
        <v>98.08</v>
      </c>
    </row>
    <row r="22" spans="2:27" ht="56.25" customHeight="1" thickBot="1" x14ac:dyDescent="0.25">
      <c r="B22" s="168" t="s">
        <v>1981</v>
      </c>
      <c r="C22" s="169"/>
      <c r="D22" s="169"/>
      <c r="E22" s="169"/>
      <c r="F22" s="169"/>
      <c r="G22" s="169"/>
      <c r="H22" s="169"/>
      <c r="I22" s="169"/>
      <c r="J22" s="169"/>
      <c r="K22" s="169"/>
      <c r="L22" s="169"/>
      <c r="M22" s="170" t="s">
        <v>1549</v>
      </c>
      <c r="N22" s="170"/>
      <c r="O22" s="170" t="s">
        <v>48</v>
      </c>
      <c r="P22" s="170"/>
      <c r="Q22" s="171" t="s">
        <v>49</v>
      </c>
      <c r="R22" s="171"/>
      <c r="S22" s="33" t="s">
        <v>50</v>
      </c>
      <c r="T22" s="33" t="s">
        <v>1980</v>
      </c>
      <c r="U22" s="33" t="s">
        <v>422</v>
      </c>
      <c r="V22" s="33">
        <f>+IF(ISERR(U22/T22*100),"N/A",ROUND(U22/T22*100,2))</f>
        <v>99.33</v>
      </c>
      <c r="W22" s="34">
        <f>+IF(ISERR(U22/S22*100),"N/A",ROUND(U22/S22*100,2))</f>
        <v>52</v>
      </c>
    </row>
    <row r="23" spans="2:27" ht="21.75" customHeight="1" thickTop="1" thickBot="1" x14ac:dyDescent="0.25">
      <c r="B23" s="9" t="s">
        <v>63</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1" t="s">
        <v>2098</v>
      </c>
      <c r="C24" s="182"/>
      <c r="D24" s="182"/>
      <c r="E24" s="182"/>
      <c r="F24" s="182"/>
      <c r="G24" s="182"/>
      <c r="H24" s="182"/>
      <c r="I24" s="182"/>
      <c r="J24" s="182"/>
      <c r="K24" s="182"/>
      <c r="L24" s="182"/>
      <c r="M24" s="182"/>
      <c r="N24" s="182"/>
      <c r="O24" s="182"/>
      <c r="P24" s="182"/>
      <c r="Q24" s="183"/>
      <c r="R24" s="36" t="s">
        <v>41</v>
      </c>
      <c r="S24" s="155" t="s">
        <v>42</v>
      </c>
      <c r="T24" s="155"/>
      <c r="U24" s="37" t="s">
        <v>64</v>
      </c>
      <c r="V24" s="154" t="s">
        <v>65</v>
      </c>
      <c r="W24" s="156"/>
    </row>
    <row r="25" spans="2:27" ht="30.75" customHeight="1" thickBot="1" x14ac:dyDescent="0.25">
      <c r="B25" s="184"/>
      <c r="C25" s="185"/>
      <c r="D25" s="185"/>
      <c r="E25" s="185"/>
      <c r="F25" s="185"/>
      <c r="G25" s="185"/>
      <c r="H25" s="185"/>
      <c r="I25" s="185"/>
      <c r="J25" s="185"/>
      <c r="K25" s="185"/>
      <c r="L25" s="185"/>
      <c r="M25" s="185"/>
      <c r="N25" s="185"/>
      <c r="O25" s="185"/>
      <c r="P25" s="185"/>
      <c r="Q25" s="186"/>
      <c r="R25" s="38" t="s">
        <v>66</v>
      </c>
      <c r="S25" s="38" t="s">
        <v>66</v>
      </c>
      <c r="T25" s="38" t="s">
        <v>48</v>
      </c>
      <c r="U25" s="38" t="s">
        <v>66</v>
      </c>
      <c r="V25" s="38" t="s">
        <v>67</v>
      </c>
      <c r="W25" s="39" t="s">
        <v>68</v>
      </c>
      <c r="Y25" s="35"/>
    </row>
    <row r="26" spans="2:27" ht="23.25" customHeight="1" thickBot="1" x14ac:dyDescent="0.25">
      <c r="B26" s="187" t="s">
        <v>69</v>
      </c>
      <c r="C26" s="188"/>
      <c r="D26" s="188"/>
      <c r="E26" s="40" t="s">
        <v>421</v>
      </c>
      <c r="F26" s="40"/>
      <c r="G26" s="40"/>
      <c r="H26" s="41"/>
      <c r="I26" s="41"/>
      <c r="J26" s="41"/>
      <c r="K26" s="41"/>
      <c r="L26" s="41"/>
      <c r="M26" s="41"/>
      <c r="N26" s="41"/>
      <c r="O26" s="41"/>
      <c r="P26" s="42"/>
      <c r="Q26" s="42"/>
      <c r="R26" s="43" t="s">
        <v>1979</v>
      </c>
      <c r="S26" s="44" t="s">
        <v>10</v>
      </c>
      <c r="T26" s="42"/>
      <c r="U26" s="44" t="s">
        <v>1976</v>
      </c>
      <c r="V26" s="42"/>
      <c r="W26" s="45">
        <f>+IF(ISERR(U26/R26*100),"N/A",ROUND(U26/R26*100,2))</f>
        <v>39.03</v>
      </c>
    </row>
    <row r="27" spans="2:27" ht="26.25" customHeight="1" x14ac:dyDescent="0.2">
      <c r="B27" s="189" t="s">
        <v>73</v>
      </c>
      <c r="C27" s="190"/>
      <c r="D27" s="190"/>
      <c r="E27" s="46" t="s">
        <v>421</v>
      </c>
      <c r="F27" s="46"/>
      <c r="G27" s="46"/>
      <c r="H27" s="47"/>
      <c r="I27" s="47"/>
      <c r="J27" s="47"/>
      <c r="K27" s="47"/>
      <c r="L27" s="47"/>
      <c r="M27" s="47"/>
      <c r="N27" s="47"/>
      <c r="O27" s="47"/>
      <c r="P27" s="48"/>
      <c r="Q27" s="48"/>
      <c r="R27" s="49" t="s">
        <v>1978</v>
      </c>
      <c r="S27" s="50" t="s">
        <v>1977</v>
      </c>
      <c r="T27" s="50">
        <f>+IF(ISERR(S27/R27*100),"N/A",ROUND(S27/R27*100,2))</f>
        <v>46.66</v>
      </c>
      <c r="U27" s="50" t="s">
        <v>1976</v>
      </c>
      <c r="V27" s="50">
        <f>+IF(ISERR(U27/S27*100),"N/A",ROUND(U27/S27*100,2))</f>
        <v>79.87</v>
      </c>
      <c r="W27" s="51">
        <f>+IF(ISERR(U27/R27*100),"N/A",ROUND(U27/R27*100,2))</f>
        <v>37.270000000000003</v>
      </c>
    </row>
    <row r="28" spans="2:27" ht="23.25" customHeight="1" thickBot="1" x14ac:dyDescent="0.25">
      <c r="B28" s="187" t="s">
        <v>69</v>
      </c>
      <c r="C28" s="188"/>
      <c r="D28" s="188"/>
      <c r="E28" s="40" t="s">
        <v>1547</v>
      </c>
      <c r="F28" s="40"/>
      <c r="G28" s="40"/>
      <c r="H28" s="41"/>
      <c r="I28" s="41"/>
      <c r="J28" s="41"/>
      <c r="K28" s="41"/>
      <c r="L28" s="41"/>
      <c r="M28" s="41"/>
      <c r="N28" s="41"/>
      <c r="O28" s="41"/>
      <c r="P28" s="42"/>
      <c r="Q28" s="42"/>
      <c r="R28" s="43" t="s">
        <v>1975</v>
      </c>
      <c r="S28" s="44" t="s">
        <v>10</v>
      </c>
      <c r="T28" s="42"/>
      <c r="U28" s="44" t="s">
        <v>1972</v>
      </c>
      <c r="V28" s="42"/>
      <c r="W28" s="45">
        <f>+IF(ISERR(U28/R28*100),"N/A",ROUND(U28/R28*100,2))</f>
        <v>285.39</v>
      </c>
    </row>
    <row r="29" spans="2:27" ht="26.25" customHeight="1" thickBot="1" x14ac:dyDescent="0.25">
      <c r="B29" s="189" t="s">
        <v>73</v>
      </c>
      <c r="C29" s="190"/>
      <c r="D29" s="190"/>
      <c r="E29" s="46" t="s">
        <v>1547</v>
      </c>
      <c r="F29" s="46"/>
      <c r="G29" s="46"/>
      <c r="H29" s="47"/>
      <c r="I29" s="47"/>
      <c r="J29" s="47"/>
      <c r="K29" s="47"/>
      <c r="L29" s="47"/>
      <c r="M29" s="47"/>
      <c r="N29" s="47"/>
      <c r="O29" s="47"/>
      <c r="P29" s="48"/>
      <c r="Q29" s="48"/>
      <c r="R29" s="49" t="s">
        <v>1974</v>
      </c>
      <c r="S29" s="50" t="s">
        <v>1973</v>
      </c>
      <c r="T29" s="50">
        <f>+IF(ISERR(S29/R29*100),"N/A",ROUND(S29/R29*100,2))</f>
        <v>85.55</v>
      </c>
      <c r="U29" s="50" t="s">
        <v>1972</v>
      </c>
      <c r="V29" s="50">
        <f>+IF(ISERR(U29/S29*100),"N/A",ROUND(U29/S29*100,2))</f>
        <v>84.95</v>
      </c>
      <c r="W29" s="51">
        <f>+IF(ISERR(U29/R29*100),"N/A",ROUND(U29/R29*100,2))</f>
        <v>72.680000000000007</v>
      </c>
    </row>
    <row r="30" spans="2:27" ht="22.5" customHeight="1" thickTop="1" thickBot="1" x14ac:dyDescent="0.25">
      <c r="B30" s="9" t="s">
        <v>76</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2" t="s">
        <v>2118</v>
      </c>
      <c r="C31" s="173"/>
      <c r="D31" s="173"/>
      <c r="E31" s="173"/>
      <c r="F31" s="173"/>
      <c r="G31" s="173"/>
      <c r="H31" s="173"/>
      <c r="I31" s="173"/>
      <c r="J31" s="173"/>
      <c r="K31" s="173"/>
      <c r="L31" s="173"/>
      <c r="M31" s="173"/>
      <c r="N31" s="173"/>
      <c r="O31" s="173"/>
      <c r="P31" s="173"/>
      <c r="Q31" s="173"/>
      <c r="R31" s="173"/>
      <c r="S31" s="173"/>
      <c r="T31" s="173"/>
      <c r="U31" s="173"/>
      <c r="V31" s="173"/>
      <c r="W31" s="174"/>
    </row>
    <row r="32" spans="2:27" ht="187.5" customHeight="1" thickBot="1" x14ac:dyDescent="0.25">
      <c r="B32" s="175"/>
      <c r="C32" s="176"/>
      <c r="D32" s="176"/>
      <c r="E32" s="176"/>
      <c r="F32" s="176"/>
      <c r="G32" s="176"/>
      <c r="H32" s="176"/>
      <c r="I32" s="176"/>
      <c r="J32" s="176"/>
      <c r="K32" s="176"/>
      <c r="L32" s="176"/>
      <c r="M32" s="176"/>
      <c r="N32" s="176"/>
      <c r="O32" s="176"/>
      <c r="P32" s="176"/>
      <c r="Q32" s="176"/>
      <c r="R32" s="176"/>
      <c r="S32" s="176"/>
      <c r="T32" s="176"/>
      <c r="U32" s="176"/>
      <c r="V32" s="176"/>
      <c r="W32" s="177"/>
    </row>
    <row r="33" spans="2:23" ht="37.5" customHeight="1" thickTop="1" x14ac:dyDescent="0.2">
      <c r="B33" s="172" t="s">
        <v>2119</v>
      </c>
      <c r="C33" s="173"/>
      <c r="D33" s="173"/>
      <c r="E33" s="173"/>
      <c r="F33" s="173"/>
      <c r="G33" s="173"/>
      <c r="H33" s="173"/>
      <c r="I33" s="173"/>
      <c r="J33" s="173"/>
      <c r="K33" s="173"/>
      <c r="L33" s="173"/>
      <c r="M33" s="173"/>
      <c r="N33" s="173"/>
      <c r="O33" s="173"/>
      <c r="P33" s="173"/>
      <c r="Q33" s="173"/>
      <c r="R33" s="173"/>
      <c r="S33" s="173"/>
      <c r="T33" s="173"/>
      <c r="U33" s="173"/>
      <c r="V33" s="173"/>
      <c r="W33" s="174"/>
    </row>
    <row r="34" spans="2:23" ht="119.25" customHeight="1" thickBot="1" x14ac:dyDescent="0.25">
      <c r="B34" s="175"/>
      <c r="C34" s="176"/>
      <c r="D34" s="176"/>
      <c r="E34" s="176"/>
      <c r="F34" s="176"/>
      <c r="G34" s="176"/>
      <c r="H34" s="176"/>
      <c r="I34" s="176"/>
      <c r="J34" s="176"/>
      <c r="K34" s="176"/>
      <c r="L34" s="176"/>
      <c r="M34" s="176"/>
      <c r="N34" s="176"/>
      <c r="O34" s="176"/>
      <c r="P34" s="176"/>
      <c r="Q34" s="176"/>
      <c r="R34" s="176"/>
      <c r="S34" s="176"/>
      <c r="T34" s="176"/>
      <c r="U34" s="176"/>
      <c r="V34" s="176"/>
      <c r="W34" s="177"/>
    </row>
    <row r="35" spans="2:23" ht="37.5" customHeight="1" thickTop="1" x14ac:dyDescent="0.2">
      <c r="B35" s="172" t="s">
        <v>2120</v>
      </c>
      <c r="C35" s="173"/>
      <c r="D35" s="173"/>
      <c r="E35" s="173"/>
      <c r="F35" s="173"/>
      <c r="G35" s="173"/>
      <c r="H35" s="173"/>
      <c r="I35" s="173"/>
      <c r="J35" s="173"/>
      <c r="K35" s="173"/>
      <c r="L35" s="173"/>
      <c r="M35" s="173"/>
      <c r="N35" s="173"/>
      <c r="O35" s="173"/>
      <c r="P35" s="173"/>
      <c r="Q35" s="173"/>
      <c r="R35" s="173"/>
      <c r="S35" s="173"/>
      <c r="T35" s="173"/>
      <c r="U35" s="173"/>
      <c r="V35" s="173"/>
      <c r="W35" s="174"/>
    </row>
    <row r="36" spans="2:23" ht="48.75" customHeight="1" thickBot="1" x14ac:dyDescent="0.25">
      <c r="B36" s="178"/>
      <c r="C36" s="179"/>
      <c r="D36" s="179"/>
      <c r="E36" s="179"/>
      <c r="F36" s="179"/>
      <c r="G36" s="179"/>
      <c r="H36" s="179"/>
      <c r="I36" s="179"/>
      <c r="J36" s="179"/>
      <c r="K36" s="179"/>
      <c r="L36" s="179"/>
      <c r="M36" s="179"/>
      <c r="N36" s="179"/>
      <c r="O36" s="179"/>
      <c r="P36" s="179"/>
      <c r="Q36" s="179"/>
      <c r="R36" s="179"/>
      <c r="S36" s="179"/>
      <c r="T36" s="179"/>
      <c r="U36" s="179"/>
      <c r="V36" s="179"/>
      <c r="W36" s="180"/>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1993</v>
      </c>
      <c r="D4" s="134" t="s">
        <v>1992</v>
      </c>
      <c r="E4" s="134"/>
      <c r="F4" s="134"/>
      <c r="G4" s="134"/>
      <c r="H4" s="135"/>
      <c r="I4" s="16"/>
      <c r="J4" s="136" t="s">
        <v>6</v>
      </c>
      <c r="K4" s="134"/>
      <c r="L4" s="15" t="s">
        <v>591</v>
      </c>
      <c r="M4" s="137" t="s">
        <v>590</v>
      </c>
      <c r="N4" s="137"/>
      <c r="O4" s="137"/>
      <c r="P4" s="137"/>
      <c r="Q4" s="138"/>
      <c r="R4" s="17"/>
      <c r="S4" s="139" t="s">
        <v>2099</v>
      </c>
      <c r="T4" s="140"/>
      <c r="U4" s="140"/>
      <c r="V4" s="141" t="s">
        <v>1999</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423</v>
      </c>
      <c r="D6" s="143" t="s">
        <v>1989</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19</v>
      </c>
      <c r="K8" s="24" t="s">
        <v>19</v>
      </c>
      <c r="L8" s="24" t="s">
        <v>19</v>
      </c>
      <c r="M8" s="24" t="s">
        <v>19</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66.75" customHeight="1" thickTop="1" thickBot="1" x14ac:dyDescent="0.25">
      <c r="B10" s="25" t="s">
        <v>21</v>
      </c>
      <c r="C10" s="141" t="s">
        <v>1998</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1997</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thickBot="1" x14ac:dyDescent="0.25">
      <c r="B21" s="168" t="s">
        <v>1996</v>
      </c>
      <c r="C21" s="169"/>
      <c r="D21" s="169"/>
      <c r="E21" s="169"/>
      <c r="F21" s="169"/>
      <c r="G21" s="169"/>
      <c r="H21" s="169"/>
      <c r="I21" s="169"/>
      <c r="J21" s="169"/>
      <c r="K21" s="169"/>
      <c r="L21" s="169"/>
      <c r="M21" s="170" t="s">
        <v>423</v>
      </c>
      <c r="N21" s="170"/>
      <c r="O21" s="170" t="s">
        <v>48</v>
      </c>
      <c r="P21" s="170"/>
      <c r="Q21" s="171" t="s">
        <v>68</v>
      </c>
      <c r="R21" s="171"/>
      <c r="S21" s="33" t="s">
        <v>234</v>
      </c>
      <c r="T21" s="33" t="s">
        <v>87</v>
      </c>
      <c r="U21" s="33" t="s">
        <v>87</v>
      </c>
      <c r="V21" s="33" t="str">
        <f>+IF(ISERR(U21/T21*100),"N/A",ROUND(U21/T21*100,2))</f>
        <v>N/A</v>
      </c>
      <c r="W21" s="34" t="str">
        <f>+IF(ISERR(U21/S21*100),"N/A",ROUND(U21/S21*100,2))</f>
        <v>N/A</v>
      </c>
    </row>
    <row r="22" spans="2:27" ht="21.75" customHeight="1" thickTop="1" thickBot="1" x14ac:dyDescent="0.25">
      <c r="B22" s="9" t="s">
        <v>63</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1" t="s">
        <v>2098</v>
      </c>
      <c r="C23" s="182"/>
      <c r="D23" s="182"/>
      <c r="E23" s="182"/>
      <c r="F23" s="182"/>
      <c r="G23" s="182"/>
      <c r="H23" s="182"/>
      <c r="I23" s="182"/>
      <c r="J23" s="182"/>
      <c r="K23" s="182"/>
      <c r="L23" s="182"/>
      <c r="M23" s="182"/>
      <c r="N23" s="182"/>
      <c r="O23" s="182"/>
      <c r="P23" s="182"/>
      <c r="Q23" s="183"/>
      <c r="R23" s="36" t="s">
        <v>41</v>
      </c>
      <c r="S23" s="155" t="s">
        <v>42</v>
      </c>
      <c r="T23" s="155"/>
      <c r="U23" s="37" t="s">
        <v>64</v>
      </c>
      <c r="V23" s="154" t="s">
        <v>65</v>
      </c>
      <c r="W23" s="156"/>
    </row>
    <row r="24" spans="2:27" ht="30.75" customHeight="1" thickBot="1" x14ac:dyDescent="0.25">
      <c r="B24" s="184"/>
      <c r="C24" s="185"/>
      <c r="D24" s="185"/>
      <c r="E24" s="185"/>
      <c r="F24" s="185"/>
      <c r="G24" s="185"/>
      <c r="H24" s="185"/>
      <c r="I24" s="185"/>
      <c r="J24" s="185"/>
      <c r="K24" s="185"/>
      <c r="L24" s="185"/>
      <c r="M24" s="185"/>
      <c r="N24" s="185"/>
      <c r="O24" s="185"/>
      <c r="P24" s="185"/>
      <c r="Q24" s="186"/>
      <c r="R24" s="38" t="s">
        <v>66</v>
      </c>
      <c r="S24" s="38" t="s">
        <v>66</v>
      </c>
      <c r="T24" s="38" t="s">
        <v>48</v>
      </c>
      <c r="U24" s="38" t="s">
        <v>66</v>
      </c>
      <c r="V24" s="38" t="s">
        <v>67</v>
      </c>
      <c r="W24" s="39" t="s">
        <v>68</v>
      </c>
      <c r="Y24" s="35"/>
    </row>
    <row r="25" spans="2:27" ht="23.25" customHeight="1" thickBot="1" x14ac:dyDescent="0.25">
      <c r="B25" s="187" t="s">
        <v>69</v>
      </c>
      <c r="C25" s="188"/>
      <c r="D25" s="188"/>
      <c r="E25" s="40" t="s">
        <v>421</v>
      </c>
      <c r="F25" s="40"/>
      <c r="G25" s="40"/>
      <c r="H25" s="41"/>
      <c r="I25" s="41"/>
      <c r="J25" s="41"/>
      <c r="K25" s="41"/>
      <c r="L25" s="41"/>
      <c r="M25" s="41"/>
      <c r="N25" s="41"/>
      <c r="O25" s="41"/>
      <c r="P25" s="42"/>
      <c r="Q25" s="42"/>
      <c r="R25" s="43" t="s">
        <v>1995</v>
      </c>
      <c r="S25" s="44" t="s">
        <v>10</v>
      </c>
      <c r="T25" s="42"/>
      <c r="U25" s="44" t="s">
        <v>90</v>
      </c>
      <c r="V25" s="42"/>
      <c r="W25" s="45">
        <f>+IF(ISERR(U25/R25*100),"N/A",ROUND(U25/R25*100,2))</f>
        <v>0</v>
      </c>
    </row>
    <row r="26" spans="2:27" ht="26.25" customHeight="1" thickBot="1" x14ac:dyDescent="0.25">
      <c r="B26" s="189" t="s">
        <v>73</v>
      </c>
      <c r="C26" s="190"/>
      <c r="D26" s="190"/>
      <c r="E26" s="46" t="s">
        <v>421</v>
      </c>
      <c r="F26" s="46"/>
      <c r="G26" s="46"/>
      <c r="H26" s="47"/>
      <c r="I26" s="47"/>
      <c r="J26" s="47"/>
      <c r="K26" s="47"/>
      <c r="L26" s="47"/>
      <c r="M26" s="47"/>
      <c r="N26" s="47"/>
      <c r="O26" s="47"/>
      <c r="P26" s="48"/>
      <c r="Q26" s="48"/>
      <c r="R26" s="49" t="s">
        <v>1995</v>
      </c>
      <c r="S26" s="50" t="s">
        <v>1994</v>
      </c>
      <c r="T26" s="50">
        <f>+IF(ISERR(S26/R26*100),"N/A",ROUND(S26/R26*100,2))</f>
        <v>10.49</v>
      </c>
      <c r="U26" s="50" t="s">
        <v>90</v>
      </c>
      <c r="V26" s="50">
        <f>+IF(ISERR(U26/S26*100),"N/A",ROUND(U26/S26*100,2))</f>
        <v>0</v>
      </c>
      <c r="W26" s="51">
        <f>+IF(ISERR(U26/R26*100),"N/A",ROUND(U26/R26*100,2))</f>
        <v>0</v>
      </c>
    </row>
    <row r="27" spans="2:27" ht="22.5" customHeight="1" thickTop="1" thickBot="1" x14ac:dyDescent="0.25">
      <c r="B27" s="9" t="s">
        <v>76</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2" t="s">
        <v>2103</v>
      </c>
      <c r="C28" s="173"/>
      <c r="D28" s="173"/>
      <c r="E28" s="173"/>
      <c r="F28" s="173"/>
      <c r="G28" s="173"/>
      <c r="H28" s="173"/>
      <c r="I28" s="173"/>
      <c r="J28" s="173"/>
      <c r="K28" s="173"/>
      <c r="L28" s="173"/>
      <c r="M28" s="173"/>
      <c r="N28" s="173"/>
      <c r="O28" s="173"/>
      <c r="P28" s="173"/>
      <c r="Q28" s="173"/>
      <c r="R28" s="173"/>
      <c r="S28" s="173"/>
      <c r="T28" s="173"/>
      <c r="U28" s="173"/>
      <c r="V28" s="173"/>
      <c r="W28" s="174"/>
    </row>
    <row r="29" spans="2:27" ht="15" customHeight="1" thickBot="1" x14ac:dyDescent="0.25">
      <c r="B29" s="175"/>
      <c r="C29" s="176"/>
      <c r="D29" s="176"/>
      <c r="E29" s="176"/>
      <c r="F29" s="176"/>
      <c r="G29" s="176"/>
      <c r="H29" s="176"/>
      <c r="I29" s="176"/>
      <c r="J29" s="176"/>
      <c r="K29" s="176"/>
      <c r="L29" s="176"/>
      <c r="M29" s="176"/>
      <c r="N29" s="176"/>
      <c r="O29" s="176"/>
      <c r="P29" s="176"/>
      <c r="Q29" s="176"/>
      <c r="R29" s="176"/>
      <c r="S29" s="176"/>
      <c r="T29" s="176"/>
      <c r="U29" s="176"/>
      <c r="V29" s="176"/>
      <c r="W29" s="177"/>
    </row>
    <row r="30" spans="2:27" ht="37.5" customHeight="1" thickTop="1" x14ac:dyDescent="0.2">
      <c r="B30" s="172" t="s">
        <v>2104</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2105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15.75" thickBot="1" x14ac:dyDescent="0.25">
      <c r="B33" s="178"/>
      <c r="C33" s="179"/>
      <c r="D33" s="179"/>
      <c r="E33" s="179"/>
      <c r="F33" s="179"/>
      <c r="G33" s="179"/>
      <c r="H33" s="179"/>
      <c r="I33" s="179"/>
      <c r="J33" s="179"/>
      <c r="K33" s="179"/>
      <c r="L33" s="179"/>
      <c r="M33" s="179"/>
      <c r="N33" s="179"/>
      <c r="O33" s="179"/>
      <c r="P33" s="179"/>
      <c r="Q33" s="179"/>
      <c r="R33" s="179"/>
      <c r="S33" s="179"/>
      <c r="T33" s="179"/>
      <c r="U33" s="179"/>
      <c r="V33" s="179"/>
      <c r="W33" s="180"/>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2020</v>
      </c>
      <c r="D4" s="134" t="s">
        <v>2019</v>
      </c>
      <c r="E4" s="134"/>
      <c r="F4" s="134"/>
      <c r="G4" s="134"/>
      <c r="H4" s="135"/>
      <c r="I4" s="16"/>
      <c r="J4" s="136" t="s">
        <v>6</v>
      </c>
      <c r="K4" s="134"/>
      <c r="L4" s="15" t="s">
        <v>2018</v>
      </c>
      <c r="M4" s="137" t="s">
        <v>1021</v>
      </c>
      <c r="N4" s="137"/>
      <c r="O4" s="137"/>
      <c r="P4" s="137"/>
      <c r="Q4" s="138"/>
      <c r="R4" s="17"/>
      <c r="S4" s="139" t="s">
        <v>2099</v>
      </c>
      <c r="T4" s="140"/>
      <c r="U4" s="140"/>
      <c r="V4" s="141" t="s">
        <v>90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2002</v>
      </c>
      <c r="D6" s="143" t="s">
        <v>2017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2016</v>
      </c>
      <c r="K8" s="24" t="s">
        <v>2015</v>
      </c>
      <c r="L8" s="24" t="s">
        <v>19</v>
      </c>
      <c r="M8" s="24" t="s">
        <v>2014</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201.75" customHeight="1" thickTop="1" thickBot="1" x14ac:dyDescent="0.25">
      <c r="B10" s="25" t="s">
        <v>21</v>
      </c>
      <c r="C10" s="141" t="s">
        <v>2013</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2012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2011</v>
      </c>
      <c r="C21" s="169"/>
      <c r="D21" s="169"/>
      <c r="E21" s="169"/>
      <c r="F21" s="169"/>
      <c r="G21" s="169"/>
      <c r="H21" s="169"/>
      <c r="I21" s="169"/>
      <c r="J21" s="169"/>
      <c r="K21" s="169"/>
      <c r="L21" s="169"/>
      <c r="M21" s="170" t="s">
        <v>2002</v>
      </c>
      <c r="N21" s="170"/>
      <c r="O21" s="170" t="s">
        <v>48</v>
      </c>
      <c r="P21" s="170"/>
      <c r="Q21" s="171" t="s">
        <v>49</v>
      </c>
      <c r="R21" s="171"/>
      <c r="S21" s="33" t="s">
        <v>2010</v>
      </c>
      <c r="T21" s="33" t="s">
        <v>2010</v>
      </c>
      <c r="U21" s="33" t="s">
        <v>2009</v>
      </c>
      <c r="V21" s="33">
        <f>+IF(ISERR(U21/T21*100),"N/A",ROUND(U21/T21*100,2))</f>
        <v>93.51</v>
      </c>
      <c r="W21" s="34">
        <f>+IF(ISERR(U21/S21*100),"N/A",ROUND(U21/S21*100,2))</f>
        <v>93.51</v>
      </c>
    </row>
    <row r="22" spans="2:27" ht="56.25" customHeight="1" x14ac:dyDescent="0.2">
      <c r="B22" s="168" t="s">
        <v>2008</v>
      </c>
      <c r="C22" s="169"/>
      <c r="D22" s="169"/>
      <c r="E22" s="169"/>
      <c r="F22" s="169"/>
      <c r="G22" s="169"/>
      <c r="H22" s="169"/>
      <c r="I22" s="169"/>
      <c r="J22" s="169"/>
      <c r="K22" s="169"/>
      <c r="L22" s="169"/>
      <c r="M22" s="170" t="s">
        <v>2002</v>
      </c>
      <c r="N22" s="170"/>
      <c r="O22" s="170" t="s">
        <v>2007</v>
      </c>
      <c r="P22" s="170"/>
      <c r="Q22" s="171" t="s">
        <v>68</v>
      </c>
      <c r="R22" s="171"/>
      <c r="S22" s="33" t="s">
        <v>2006</v>
      </c>
      <c r="T22" s="33" t="s">
        <v>87</v>
      </c>
      <c r="U22" s="33" t="s">
        <v>87</v>
      </c>
      <c r="V22" s="33" t="str">
        <f>+IF(ISERR(U22/T22*100),"N/A",ROUND(U22/T22*100,2))</f>
        <v>N/A</v>
      </c>
      <c r="W22" s="34" t="str">
        <f>+IF(ISERR(U22/S22*100),"N/A",ROUND(U22/S22*100,2))</f>
        <v>N/A</v>
      </c>
    </row>
    <row r="23" spans="2:27" ht="56.25" customHeight="1" x14ac:dyDescent="0.2">
      <c r="B23" s="168" t="s">
        <v>2005</v>
      </c>
      <c r="C23" s="169"/>
      <c r="D23" s="169"/>
      <c r="E23" s="169"/>
      <c r="F23" s="169"/>
      <c r="G23" s="169"/>
      <c r="H23" s="169"/>
      <c r="I23" s="169"/>
      <c r="J23" s="169"/>
      <c r="K23" s="169"/>
      <c r="L23" s="169"/>
      <c r="M23" s="170" t="s">
        <v>2002</v>
      </c>
      <c r="N23" s="170"/>
      <c r="O23" s="170" t="s">
        <v>48</v>
      </c>
      <c r="P23" s="170"/>
      <c r="Q23" s="171" t="s">
        <v>237</v>
      </c>
      <c r="R23" s="171"/>
      <c r="S23" s="33" t="s">
        <v>571</v>
      </c>
      <c r="T23" s="33" t="s">
        <v>87</v>
      </c>
      <c r="U23" s="33" t="s">
        <v>87</v>
      </c>
      <c r="V23" s="33" t="str">
        <f>+IF(ISERR(U23/T23*100),"N/A",ROUND(U23/T23*100,2))</f>
        <v>N/A</v>
      </c>
      <c r="W23" s="34" t="str">
        <f>+IF(ISERR(U23/S23*100),"N/A",ROUND(U23/S23*100,2))</f>
        <v>N/A</v>
      </c>
    </row>
    <row r="24" spans="2:27" ht="56.25" customHeight="1" x14ac:dyDescent="0.2">
      <c r="B24" s="168" t="s">
        <v>2004</v>
      </c>
      <c r="C24" s="169"/>
      <c r="D24" s="169"/>
      <c r="E24" s="169"/>
      <c r="F24" s="169"/>
      <c r="G24" s="169"/>
      <c r="H24" s="169"/>
      <c r="I24" s="169"/>
      <c r="J24" s="169"/>
      <c r="K24" s="169"/>
      <c r="L24" s="169"/>
      <c r="M24" s="170" t="s">
        <v>2002</v>
      </c>
      <c r="N24" s="170"/>
      <c r="O24" s="170" t="s">
        <v>48</v>
      </c>
      <c r="P24" s="170"/>
      <c r="Q24" s="171" t="s">
        <v>237</v>
      </c>
      <c r="R24" s="171"/>
      <c r="S24" s="33" t="s">
        <v>206</v>
      </c>
      <c r="T24" s="33" t="s">
        <v>87</v>
      </c>
      <c r="U24" s="33" t="s">
        <v>87</v>
      </c>
      <c r="V24" s="33" t="str">
        <f>+IF(ISERR(U24/T24*100),"N/A",ROUND(U24/T24*100,2))</f>
        <v>N/A</v>
      </c>
      <c r="W24" s="34" t="str">
        <f>+IF(ISERR(U24/S24*100),"N/A",ROUND(U24/S24*100,2))</f>
        <v>N/A</v>
      </c>
    </row>
    <row r="25" spans="2:27" ht="56.25" customHeight="1" thickBot="1" x14ac:dyDescent="0.25">
      <c r="B25" s="168" t="s">
        <v>2003</v>
      </c>
      <c r="C25" s="169"/>
      <c r="D25" s="169"/>
      <c r="E25" s="169"/>
      <c r="F25" s="169"/>
      <c r="G25" s="169"/>
      <c r="H25" s="169"/>
      <c r="I25" s="169"/>
      <c r="J25" s="169"/>
      <c r="K25" s="169"/>
      <c r="L25" s="169"/>
      <c r="M25" s="170" t="s">
        <v>2002</v>
      </c>
      <c r="N25" s="170"/>
      <c r="O25" s="170" t="s">
        <v>48</v>
      </c>
      <c r="P25" s="170"/>
      <c r="Q25" s="171" t="s">
        <v>237</v>
      </c>
      <c r="R25" s="171"/>
      <c r="S25" s="33" t="s">
        <v>2001</v>
      </c>
      <c r="T25" s="33" t="s">
        <v>87</v>
      </c>
      <c r="U25" s="33" t="s">
        <v>87</v>
      </c>
      <c r="V25" s="33" t="str">
        <f>+IF(ISERR(U25/T25*100),"N/A",ROUND(U25/T25*100,2))</f>
        <v>N/A</v>
      </c>
      <c r="W25" s="34" t="str">
        <f>+IF(ISERR(U25/S25*100),"N/A",ROUND(U25/S25*100,2))</f>
        <v>N/A</v>
      </c>
    </row>
    <row r="26" spans="2:27" ht="21.75" customHeight="1" thickTop="1" thickBot="1" x14ac:dyDescent="0.25">
      <c r="B26" s="9" t="s">
        <v>63</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1" t="s">
        <v>2098</v>
      </c>
      <c r="C27" s="182"/>
      <c r="D27" s="182"/>
      <c r="E27" s="182"/>
      <c r="F27" s="182"/>
      <c r="G27" s="182"/>
      <c r="H27" s="182"/>
      <c r="I27" s="182"/>
      <c r="J27" s="182"/>
      <c r="K27" s="182"/>
      <c r="L27" s="182"/>
      <c r="M27" s="182"/>
      <c r="N27" s="182"/>
      <c r="O27" s="182"/>
      <c r="P27" s="182"/>
      <c r="Q27" s="183"/>
      <c r="R27" s="36" t="s">
        <v>41</v>
      </c>
      <c r="S27" s="155" t="s">
        <v>42</v>
      </c>
      <c r="T27" s="155"/>
      <c r="U27" s="37" t="s">
        <v>64</v>
      </c>
      <c r="V27" s="154" t="s">
        <v>65</v>
      </c>
      <c r="W27" s="156"/>
    </row>
    <row r="28" spans="2:27" ht="30.75" customHeight="1" thickBot="1" x14ac:dyDescent="0.25">
      <c r="B28" s="184"/>
      <c r="C28" s="185"/>
      <c r="D28" s="185"/>
      <c r="E28" s="185"/>
      <c r="F28" s="185"/>
      <c r="G28" s="185"/>
      <c r="H28" s="185"/>
      <c r="I28" s="185"/>
      <c r="J28" s="185"/>
      <c r="K28" s="185"/>
      <c r="L28" s="185"/>
      <c r="M28" s="185"/>
      <c r="N28" s="185"/>
      <c r="O28" s="185"/>
      <c r="P28" s="185"/>
      <c r="Q28" s="186"/>
      <c r="R28" s="38" t="s">
        <v>66</v>
      </c>
      <c r="S28" s="38" t="s">
        <v>66</v>
      </c>
      <c r="T28" s="38" t="s">
        <v>48</v>
      </c>
      <c r="U28" s="38" t="s">
        <v>66</v>
      </c>
      <c r="V28" s="38" t="s">
        <v>67</v>
      </c>
      <c r="W28" s="39" t="s">
        <v>68</v>
      </c>
      <c r="Y28" s="35"/>
    </row>
    <row r="29" spans="2:27" ht="23.25" customHeight="1" thickBot="1" x14ac:dyDescent="0.25">
      <c r="B29" s="187" t="s">
        <v>69</v>
      </c>
      <c r="C29" s="188"/>
      <c r="D29" s="188"/>
      <c r="E29" s="40" t="s">
        <v>2000</v>
      </c>
      <c r="F29" s="40"/>
      <c r="G29" s="40"/>
      <c r="H29" s="41"/>
      <c r="I29" s="41"/>
      <c r="J29" s="41"/>
      <c r="K29" s="41"/>
      <c r="L29" s="41"/>
      <c r="M29" s="41"/>
      <c r="N29" s="41"/>
      <c r="O29" s="41"/>
      <c r="P29" s="42"/>
      <c r="Q29" s="42"/>
      <c r="R29" s="43" t="s">
        <v>87</v>
      </c>
      <c r="S29" s="44" t="s">
        <v>10</v>
      </c>
      <c r="T29" s="42"/>
      <c r="U29" s="44" t="s">
        <v>90</v>
      </c>
      <c r="V29" s="42"/>
      <c r="W29" s="45" t="str">
        <f>+IF(ISERR(U29/R29*100),"N/A",ROUND(U29/R29*100,2))</f>
        <v>N/A</v>
      </c>
    </row>
    <row r="30" spans="2:27" ht="26.25" customHeight="1" thickBot="1" x14ac:dyDescent="0.25">
      <c r="B30" s="189" t="s">
        <v>73</v>
      </c>
      <c r="C30" s="190"/>
      <c r="D30" s="190"/>
      <c r="E30" s="46" t="s">
        <v>2000</v>
      </c>
      <c r="F30" s="46"/>
      <c r="G30" s="46"/>
      <c r="H30" s="47"/>
      <c r="I30" s="47"/>
      <c r="J30" s="47"/>
      <c r="K30" s="47"/>
      <c r="L30" s="47"/>
      <c r="M30" s="47"/>
      <c r="N30" s="47"/>
      <c r="O30" s="47"/>
      <c r="P30" s="48"/>
      <c r="Q30" s="48"/>
      <c r="R30" s="49" t="s">
        <v>87</v>
      </c>
      <c r="S30" s="50" t="s">
        <v>90</v>
      </c>
      <c r="T30" s="50" t="str">
        <f>+IF(ISERR(S30/R30*100),"N/A",ROUND(S30/R30*100,2))</f>
        <v>N/A</v>
      </c>
      <c r="U30" s="50" t="s">
        <v>90</v>
      </c>
      <c r="V30" s="50" t="str">
        <f>+IF(ISERR(U30/S30*100),"N/A",ROUND(U30/S30*100,2))</f>
        <v>N/A</v>
      </c>
      <c r="W30" s="51" t="str">
        <f>+IF(ISERR(U30/R30*100),"N/A",ROUND(U30/R30*100,2))</f>
        <v>N/A</v>
      </c>
    </row>
    <row r="31" spans="2:27" ht="22.5" customHeight="1" thickTop="1" thickBot="1" x14ac:dyDescent="0.25">
      <c r="B31" s="9" t="s">
        <v>76</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2" t="s">
        <v>2115</v>
      </c>
      <c r="C32" s="173"/>
      <c r="D32" s="173"/>
      <c r="E32" s="173"/>
      <c r="F32" s="173"/>
      <c r="G32" s="173"/>
      <c r="H32" s="173"/>
      <c r="I32" s="173"/>
      <c r="J32" s="173"/>
      <c r="K32" s="173"/>
      <c r="L32" s="173"/>
      <c r="M32" s="173"/>
      <c r="N32" s="173"/>
      <c r="O32" s="173"/>
      <c r="P32" s="173"/>
      <c r="Q32" s="173"/>
      <c r="R32" s="173"/>
      <c r="S32" s="173"/>
      <c r="T32" s="173"/>
      <c r="U32" s="173"/>
      <c r="V32" s="173"/>
      <c r="W32" s="174"/>
    </row>
    <row r="33" spans="2:23" ht="7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2116</v>
      </c>
      <c r="C34" s="173"/>
      <c r="D34" s="173"/>
      <c r="E34" s="173"/>
      <c r="F34" s="173"/>
      <c r="G34" s="173"/>
      <c r="H34" s="173"/>
      <c r="I34" s="173"/>
      <c r="J34" s="173"/>
      <c r="K34" s="173"/>
      <c r="L34" s="173"/>
      <c r="M34" s="173"/>
      <c r="N34" s="173"/>
      <c r="O34" s="173"/>
      <c r="P34" s="173"/>
      <c r="Q34" s="173"/>
      <c r="R34" s="173"/>
      <c r="S34" s="173"/>
      <c r="T34" s="173"/>
      <c r="U34" s="173"/>
      <c r="V34" s="173"/>
      <c r="W34" s="174"/>
    </row>
    <row r="35" spans="2:23" ht="46.5" customHeight="1" thickBot="1" x14ac:dyDescent="0.25">
      <c r="B35" s="175"/>
      <c r="C35" s="176"/>
      <c r="D35" s="176"/>
      <c r="E35" s="176"/>
      <c r="F35" s="176"/>
      <c r="G35" s="176"/>
      <c r="H35" s="176"/>
      <c r="I35" s="176"/>
      <c r="J35" s="176"/>
      <c r="K35" s="176"/>
      <c r="L35" s="176"/>
      <c r="M35" s="176"/>
      <c r="N35" s="176"/>
      <c r="O35" s="176"/>
      <c r="P35" s="176"/>
      <c r="Q35" s="176"/>
      <c r="R35" s="176"/>
      <c r="S35" s="176"/>
      <c r="T35" s="176"/>
      <c r="U35" s="176"/>
      <c r="V35" s="176"/>
      <c r="W35" s="177"/>
    </row>
    <row r="36" spans="2:23" ht="37.5" customHeight="1" thickTop="1" x14ac:dyDescent="0.2">
      <c r="B36" s="172" t="s">
        <v>2117</v>
      </c>
      <c r="C36" s="173"/>
      <c r="D36" s="173"/>
      <c r="E36" s="173"/>
      <c r="F36" s="173"/>
      <c r="G36" s="173"/>
      <c r="H36" s="173"/>
      <c r="I36" s="173"/>
      <c r="J36" s="173"/>
      <c r="K36" s="173"/>
      <c r="L36" s="173"/>
      <c r="M36" s="173"/>
      <c r="N36" s="173"/>
      <c r="O36" s="173"/>
      <c r="P36" s="173"/>
      <c r="Q36" s="173"/>
      <c r="R36" s="173"/>
      <c r="S36" s="173"/>
      <c r="T36" s="173"/>
      <c r="U36" s="173"/>
      <c r="V36" s="173"/>
      <c r="W36" s="174"/>
    </row>
    <row r="37" spans="2:23" ht="45.75" customHeight="1" thickBot="1" x14ac:dyDescent="0.25">
      <c r="B37" s="178"/>
      <c r="C37" s="179"/>
      <c r="D37" s="179"/>
      <c r="E37" s="179"/>
      <c r="F37" s="179"/>
      <c r="G37" s="179"/>
      <c r="H37" s="179"/>
      <c r="I37" s="179"/>
      <c r="J37" s="179"/>
      <c r="K37" s="179"/>
      <c r="L37" s="179"/>
      <c r="M37" s="179"/>
      <c r="N37" s="179"/>
      <c r="O37" s="179"/>
      <c r="P37" s="179"/>
      <c r="Q37" s="179"/>
      <c r="R37" s="179"/>
      <c r="S37" s="179"/>
      <c r="T37" s="179"/>
      <c r="U37" s="179"/>
      <c r="V37" s="179"/>
      <c r="W37" s="180"/>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Normal="100" zoomScaleSheetLayoutView="100" workbookViewId="0">
      <selection sqref="A1:P1"/>
    </sheetView>
  </sheetViews>
  <sheetFormatPr baseColWidth="10" defaultColWidth="10" defaultRowHeight="15" x14ac:dyDescent="0.2"/>
  <cols>
    <col min="1" max="1" width="2" style="8"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5" style="8" customWidth="1"/>
    <col min="23" max="24" width="10" style="8"/>
    <col min="25" max="25" width="12.875" style="8" customWidth="1"/>
    <col min="26" max="28" width="10" style="8"/>
    <col min="29" max="29" width="10.5" style="8" bestFit="1" customWidth="1"/>
    <col min="30" max="16384" width="10" style="8"/>
  </cols>
  <sheetData>
    <row r="1" spans="1:29" s="3" customFormat="1" ht="39.75" customHeight="1" x14ac:dyDescent="0.3">
      <c r="A1" s="208" t="s">
        <v>0</v>
      </c>
      <c r="B1" s="208"/>
      <c r="C1" s="208"/>
      <c r="D1" s="208"/>
      <c r="E1" s="208"/>
      <c r="F1" s="208"/>
      <c r="G1" s="208"/>
      <c r="H1" s="208"/>
      <c r="I1" s="208"/>
      <c r="J1" s="208"/>
      <c r="K1" s="208"/>
      <c r="L1" s="208"/>
      <c r="M1" s="208"/>
      <c r="N1" s="208"/>
      <c r="O1" s="208"/>
      <c r="P1" s="208"/>
      <c r="Q1" s="1" t="s">
        <v>1</v>
      </c>
      <c r="R1" s="2"/>
      <c r="S1" s="2"/>
      <c r="T1" s="2"/>
      <c r="V1" s="4"/>
      <c r="W1" s="5"/>
      <c r="X1" s="5"/>
      <c r="Y1" s="6"/>
      <c r="AC1" s="7"/>
    </row>
    <row r="2" spans="1:29" ht="49.5" customHeight="1" thickBot="1" x14ac:dyDescent="0.25">
      <c r="B2" s="133" t="s">
        <v>2097</v>
      </c>
      <c r="C2" s="133"/>
      <c r="D2" s="133"/>
      <c r="E2" s="133"/>
      <c r="F2" s="133"/>
      <c r="G2" s="133"/>
      <c r="H2" s="133"/>
      <c r="I2" s="133"/>
      <c r="J2" s="133"/>
      <c r="K2" s="133"/>
      <c r="L2" s="133"/>
      <c r="M2" s="133"/>
      <c r="N2" s="133"/>
      <c r="O2" s="133"/>
      <c r="P2" s="133"/>
      <c r="Q2" s="133"/>
      <c r="R2" s="133"/>
      <c r="S2" s="133"/>
      <c r="T2" s="133"/>
      <c r="U2" s="133"/>
      <c r="V2" s="133"/>
      <c r="W2" s="133"/>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2020</v>
      </c>
      <c r="D4" s="134" t="s">
        <v>2019</v>
      </c>
      <c r="E4" s="134"/>
      <c r="F4" s="134"/>
      <c r="G4" s="134"/>
      <c r="H4" s="135"/>
      <c r="I4" s="16"/>
      <c r="J4" s="136" t="s">
        <v>6</v>
      </c>
      <c r="K4" s="134"/>
      <c r="L4" s="15" t="s">
        <v>2037</v>
      </c>
      <c r="M4" s="137" t="s">
        <v>2036</v>
      </c>
      <c r="N4" s="137"/>
      <c r="O4" s="137"/>
      <c r="P4" s="137"/>
      <c r="Q4" s="138"/>
      <c r="R4" s="17"/>
      <c r="S4" s="139" t="s">
        <v>2099</v>
      </c>
      <c r="T4" s="140"/>
      <c r="U4" s="140"/>
      <c r="V4" s="141" t="s">
        <v>90</v>
      </c>
      <c r="W4" s="142"/>
    </row>
    <row r="5" spans="1:29" ht="15.75" customHeight="1" thickTop="1" x14ac:dyDescent="0.2">
      <c r="B5" s="18" t="s">
        <v>10</v>
      </c>
      <c r="C5" s="131" t="s">
        <v>10</v>
      </c>
      <c r="D5" s="131"/>
      <c r="E5" s="131"/>
      <c r="F5" s="131"/>
      <c r="G5" s="131"/>
      <c r="H5" s="131"/>
      <c r="I5" s="131"/>
      <c r="J5" s="131"/>
      <c r="K5" s="131"/>
      <c r="L5" s="131"/>
      <c r="M5" s="131"/>
      <c r="N5" s="131"/>
      <c r="O5" s="131"/>
      <c r="P5" s="131"/>
      <c r="Q5" s="131"/>
      <c r="R5" s="131"/>
      <c r="S5" s="131"/>
      <c r="T5" s="131"/>
      <c r="U5" s="131"/>
      <c r="V5" s="131"/>
      <c r="W5" s="132"/>
    </row>
    <row r="6" spans="1:29" ht="30" customHeight="1" thickBot="1" x14ac:dyDescent="0.25">
      <c r="B6" s="18" t="s">
        <v>11</v>
      </c>
      <c r="C6" s="19" t="s">
        <v>2002</v>
      </c>
      <c r="D6" s="143" t="s">
        <v>2017</v>
      </c>
      <c r="E6" s="143"/>
      <c r="F6" s="143"/>
      <c r="G6" s="143"/>
      <c r="H6" s="143"/>
      <c r="I6" s="20"/>
      <c r="J6" s="144" t="s">
        <v>14</v>
      </c>
      <c r="K6" s="144"/>
      <c r="L6" s="144" t="s">
        <v>15</v>
      </c>
      <c r="M6" s="144"/>
      <c r="N6" s="132" t="s">
        <v>10</v>
      </c>
      <c r="O6" s="132"/>
      <c r="P6" s="132"/>
      <c r="Q6" s="132"/>
      <c r="R6" s="132"/>
      <c r="S6" s="132"/>
      <c r="T6" s="132"/>
      <c r="U6" s="132"/>
      <c r="V6" s="132"/>
      <c r="W6" s="132"/>
    </row>
    <row r="7" spans="1:29" ht="30" customHeight="1" thickBot="1" x14ac:dyDescent="0.25">
      <c r="B7" s="21"/>
      <c r="C7" s="19" t="s">
        <v>10</v>
      </c>
      <c r="D7" s="131" t="s">
        <v>10</v>
      </c>
      <c r="E7" s="131"/>
      <c r="F7" s="131"/>
      <c r="G7" s="131"/>
      <c r="H7" s="131"/>
      <c r="I7" s="20"/>
      <c r="J7" s="22" t="s">
        <v>16</v>
      </c>
      <c r="K7" s="22" t="s">
        <v>17</v>
      </c>
      <c r="L7" s="22" t="s">
        <v>16</v>
      </c>
      <c r="M7" s="22" t="s">
        <v>17</v>
      </c>
      <c r="N7" s="23"/>
      <c r="O7" s="132" t="s">
        <v>10</v>
      </c>
      <c r="P7" s="132"/>
      <c r="Q7" s="132"/>
      <c r="R7" s="132"/>
      <c r="S7" s="132"/>
      <c r="T7" s="132"/>
      <c r="U7" s="132"/>
      <c r="V7" s="132"/>
      <c r="W7" s="132"/>
    </row>
    <row r="8" spans="1:29" ht="30" customHeight="1" thickBot="1" x14ac:dyDescent="0.25">
      <c r="B8" s="21"/>
      <c r="C8" s="19" t="s">
        <v>10</v>
      </c>
      <c r="D8" s="131" t="s">
        <v>10</v>
      </c>
      <c r="E8" s="131"/>
      <c r="F8" s="131"/>
      <c r="G8" s="131"/>
      <c r="H8" s="131"/>
      <c r="I8" s="20"/>
      <c r="J8" s="24" t="s">
        <v>2035</v>
      </c>
      <c r="K8" s="24" t="s">
        <v>2034</v>
      </c>
      <c r="L8" s="24" t="s">
        <v>2033</v>
      </c>
      <c r="M8" s="24" t="s">
        <v>2032</v>
      </c>
      <c r="N8" s="23"/>
      <c r="O8" s="20"/>
      <c r="P8" s="132" t="s">
        <v>10</v>
      </c>
      <c r="Q8" s="132"/>
      <c r="R8" s="132"/>
      <c r="S8" s="132"/>
      <c r="T8" s="132"/>
      <c r="U8" s="132"/>
      <c r="V8" s="132"/>
      <c r="W8" s="132"/>
    </row>
    <row r="9" spans="1:29" ht="25.5" customHeight="1" thickBot="1" x14ac:dyDescent="0.25">
      <c r="B9" s="21"/>
      <c r="C9" s="131" t="s">
        <v>10</v>
      </c>
      <c r="D9" s="131"/>
      <c r="E9" s="131"/>
      <c r="F9" s="131"/>
      <c r="G9" s="131"/>
      <c r="H9" s="131"/>
      <c r="I9" s="131"/>
      <c r="J9" s="131"/>
      <c r="K9" s="131"/>
      <c r="L9" s="131"/>
      <c r="M9" s="131"/>
      <c r="N9" s="131"/>
      <c r="O9" s="131"/>
      <c r="P9" s="131"/>
      <c r="Q9" s="131"/>
      <c r="R9" s="131"/>
      <c r="S9" s="131"/>
      <c r="T9" s="131"/>
      <c r="U9" s="131"/>
      <c r="V9" s="131"/>
      <c r="W9" s="132"/>
    </row>
    <row r="10" spans="1:29" ht="93" customHeight="1" thickTop="1" thickBot="1" x14ac:dyDescent="0.25">
      <c r="B10" s="25" t="s">
        <v>21</v>
      </c>
      <c r="C10" s="141" t="s">
        <v>2031</v>
      </c>
      <c r="D10" s="141"/>
      <c r="E10" s="141"/>
      <c r="F10" s="141"/>
      <c r="G10" s="141"/>
      <c r="H10" s="141"/>
      <c r="I10" s="141"/>
      <c r="J10" s="141"/>
      <c r="K10" s="141"/>
      <c r="L10" s="141"/>
      <c r="M10" s="141"/>
      <c r="N10" s="141"/>
      <c r="O10" s="141"/>
      <c r="P10" s="141"/>
      <c r="Q10" s="141"/>
      <c r="R10" s="141"/>
      <c r="S10" s="141"/>
      <c r="T10" s="141"/>
      <c r="U10" s="141"/>
      <c r="V10" s="141"/>
      <c r="W10" s="142"/>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145" t="s">
        <v>24</v>
      </c>
      <c r="C13" s="146"/>
      <c r="D13" s="146"/>
      <c r="E13" s="146"/>
      <c r="F13" s="146"/>
      <c r="G13" s="146"/>
      <c r="H13" s="146"/>
      <c r="I13" s="146"/>
      <c r="J13" s="28"/>
      <c r="K13" s="146" t="s">
        <v>25</v>
      </c>
      <c r="L13" s="146"/>
      <c r="M13" s="146"/>
      <c r="N13" s="146"/>
      <c r="O13" s="146"/>
      <c r="P13" s="146"/>
      <c r="Q13" s="146"/>
      <c r="R13" s="29"/>
      <c r="S13" s="146" t="s">
        <v>26</v>
      </c>
      <c r="T13" s="146"/>
      <c r="U13" s="146"/>
      <c r="V13" s="146"/>
      <c r="W13" s="147"/>
    </row>
    <row r="14" spans="1:29" ht="69" customHeight="1" x14ac:dyDescent="0.2">
      <c r="B14" s="18" t="s">
        <v>27</v>
      </c>
      <c r="C14" s="143" t="s">
        <v>10</v>
      </c>
      <c r="D14" s="143"/>
      <c r="E14" s="143"/>
      <c r="F14" s="143"/>
      <c r="G14" s="143"/>
      <c r="H14" s="143"/>
      <c r="I14" s="143"/>
      <c r="J14" s="30"/>
      <c r="K14" s="30" t="s">
        <v>28</v>
      </c>
      <c r="L14" s="143" t="s">
        <v>10</v>
      </c>
      <c r="M14" s="143"/>
      <c r="N14" s="143"/>
      <c r="O14" s="143"/>
      <c r="P14" s="143"/>
      <c r="Q14" s="143"/>
      <c r="R14" s="20"/>
      <c r="S14" s="30" t="s">
        <v>29</v>
      </c>
      <c r="T14" s="148" t="s">
        <v>2012</v>
      </c>
      <c r="U14" s="148"/>
      <c r="V14" s="148"/>
      <c r="W14" s="148"/>
    </row>
    <row r="15" spans="1:29" ht="86.25" customHeight="1" x14ac:dyDescent="0.2">
      <c r="B15" s="18" t="s">
        <v>31</v>
      </c>
      <c r="C15" s="143" t="s">
        <v>10</v>
      </c>
      <c r="D15" s="143"/>
      <c r="E15" s="143"/>
      <c r="F15" s="143"/>
      <c r="G15" s="143"/>
      <c r="H15" s="143"/>
      <c r="I15" s="143"/>
      <c r="J15" s="30"/>
      <c r="K15" s="30" t="s">
        <v>31</v>
      </c>
      <c r="L15" s="143" t="s">
        <v>10</v>
      </c>
      <c r="M15" s="143"/>
      <c r="N15" s="143"/>
      <c r="O15" s="143"/>
      <c r="P15" s="143"/>
      <c r="Q15" s="143"/>
      <c r="R15" s="20"/>
      <c r="S15" s="30" t="s">
        <v>32</v>
      </c>
      <c r="T15" s="148" t="s">
        <v>10</v>
      </c>
      <c r="U15" s="148"/>
      <c r="V15" s="148"/>
      <c r="W15" s="148"/>
    </row>
    <row r="16" spans="1:29" ht="25.5" customHeight="1" thickBot="1" x14ac:dyDescent="0.25">
      <c r="B16" s="31" t="s">
        <v>33</v>
      </c>
      <c r="C16" s="149" t="s">
        <v>10</v>
      </c>
      <c r="D16" s="149"/>
      <c r="E16" s="149"/>
      <c r="F16" s="149"/>
      <c r="G16" s="149"/>
      <c r="H16" s="149"/>
      <c r="I16" s="149"/>
      <c r="J16" s="149"/>
      <c r="K16" s="149"/>
      <c r="L16" s="149"/>
      <c r="M16" s="149"/>
      <c r="N16" s="149"/>
      <c r="O16" s="149"/>
      <c r="P16" s="149"/>
      <c r="Q16" s="149"/>
      <c r="R16" s="149"/>
      <c r="S16" s="149"/>
      <c r="T16" s="149"/>
      <c r="U16" s="149"/>
      <c r="V16" s="149"/>
      <c r="W16" s="150"/>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151" t="s">
        <v>35</v>
      </c>
      <c r="C18" s="152"/>
      <c r="D18" s="152"/>
      <c r="E18" s="152"/>
      <c r="F18" s="152"/>
      <c r="G18" s="152"/>
      <c r="H18" s="152"/>
      <c r="I18" s="152"/>
      <c r="J18" s="152"/>
      <c r="K18" s="152"/>
      <c r="L18" s="152"/>
      <c r="M18" s="152"/>
      <c r="N18" s="152"/>
      <c r="O18" s="152"/>
      <c r="P18" s="152"/>
      <c r="Q18" s="152"/>
      <c r="R18" s="152"/>
      <c r="S18" s="152"/>
      <c r="T18" s="153"/>
      <c r="U18" s="154" t="s">
        <v>36</v>
      </c>
      <c r="V18" s="155"/>
      <c r="W18" s="156"/>
    </row>
    <row r="19" spans="2:27" ht="14.25" customHeight="1" x14ac:dyDescent="0.2">
      <c r="B19" s="157" t="s">
        <v>37</v>
      </c>
      <c r="C19" s="158"/>
      <c r="D19" s="158"/>
      <c r="E19" s="158"/>
      <c r="F19" s="158"/>
      <c r="G19" s="158"/>
      <c r="H19" s="158"/>
      <c r="I19" s="158"/>
      <c r="J19" s="158"/>
      <c r="K19" s="158"/>
      <c r="L19" s="158"/>
      <c r="M19" s="158" t="s">
        <v>38</v>
      </c>
      <c r="N19" s="158"/>
      <c r="O19" s="158" t="s">
        <v>39</v>
      </c>
      <c r="P19" s="158"/>
      <c r="Q19" s="158" t="s">
        <v>40</v>
      </c>
      <c r="R19" s="158"/>
      <c r="S19" s="158" t="s">
        <v>41</v>
      </c>
      <c r="T19" s="161" t="s">
        <v>42</v>
      </c>
      <c r="U19" s="163" t="s">
        <v>43</v>
      </c>
      <c r="V19" s="165" t="s">
        <v>44</v>
      </c>
      <c r="W19" s="166" t="s">
        <v>45</v>
      </c>
    </row>
    <row r="20" spans="2:27" ht="27" customHeight="1" thickBot="1" x14ac:dyDescent="0.25">
      <c r="B20" s="159"/>
      <c r="C20" s="160"/>
      <c r="D20" s="160"/>
      <c r="E20" s="160"/>
      <c r="F20" s="160"/>
      <c r="G20" s="160"/>
      <c r="H20" s="160"/>
      <c r="I20" s="160"/>
      <c r="J20" s="160"/>
      <c r="K20" s="160"/>
      <c r="L20" s="160"/>
      <c r="M20" s="160"/>
      <c r="N20" s="160"/>
      <c r="O20" s="160"/>
      <c r="P20" s="160"/>
      <c r="Q20" s="160"/>
      <c r="R20" s="160"/>
      <c r="S20" s="160"/>
      <c r="T20" s="162"/>
      <c r="U20" s="164"/>
      <c r="V20" s="160"/>
      <c r="W20" s="167"/>
      <c r="Z20" s="32" t="s">
        <v>10</v>
      </c>
      <c r="AA20" s="32" t="s">
        <v>46</v>
      </c>
    </row>
    <row r="21" spans="2:27" ht="56.25" customHeight="1" x14ac:dyDescent="0.2">
      <c r="B21" s="168" t="s">
        <v>2030</v>
      </c>
      <c r="C21" s="169"/>
      <c r="D21" s="169"/>
      <c r="E21" s="169"/>
      <c r="F21" s="169"/>
      <c r="G21" s="169"/>
      <c r="H21" s="169"/>
      <c r="I21" s="169"/>
      <c r="J21" s="169"/>
      <c r="K21" s="169"/>
      <c r="L21" s="169"/>
      <c r="M21" s="170" t="s">
        <v>2002</v>
      </c>
      <c r="N21" s="170"/>
      <c r="O21" s="170" t="s">
        <v>48</v>
      </c>
      <c r="P21" s="170"/>
      <c r="Q21" s="171" t="s">
        <v>49</v>
      </c>
      <c r="R21" s="171"/>
      <c r="S21" s="33" t="s">
        <v>2029</v>
      </c>
      <c r="T21" s="33" t="s">
        <v>2028</v>
      </c>
      <c r="U21" s="33" t="s">
        <v>2027</v>
      </c>
      <c r="V21" s="33">
        <f>+IF(ISERR(U21/T21*100),"N/A",ROUND(U21/T21*100,2))</f>
        <v>103.68</v>
      </c>
      <c r="W21" s="34">
        <f>+IF(ISERR(U21/S21*100),"N/A",ROUND(U21/S21*100,2))</f>
        <v>104.27</v>
      </c>
    </row>
    <row r="22" spans="2:27" ht="56.25" customHeight="1" x14ac:dyDescent="0.2">
      <c r="B22" s="168" t="s">
        <v>2026</v>
      </c>
      <c r="C22" s="169"/>
      <c r="D22" s="169"/>
      <c r="E22" s="169"/>
      <c r="F22" s="169"/>
      <c r="G22" s="169"/>
      <c r="H22" s="169"/>
      <c r="I22" s="169"/>
      <c r="J22" s="169"/>
      <c r="K22" s="169"/>
      <c r="L22" s="169"/>
      <c r="M22" s="170" t="s">
        <v>2002</v>
      </c>
      <c r="N22" s="170"/>
      <c r="O22" s="170" t="s">
        <v>48</v>
      </c>
      <c r="P22" s="170"/>
      <c r="Q22" s="171" t="s">
        <v>49</v>
      </c>
      <c r="R22" s="171"/>
      <c r="S22" s="33" t="s">
        <v>2025</v>
      </c>
      <c r="T22" s="33" t="s">
        <v>1403</v>
      </c>
      <c r="U22" s="33" t="s">
        <v>2024</v>
      </c>
      <c r="V22" s="33">
        <f>+IF(ISERR(U22/T22*100),"N/A",ROUND(U22/T22*100,2))</f>
        <v>93.96</v>
      </c>
      <c r="W22" s="34">
        <f>+IF(ISERR(U22/S22*100),"N/A",ROUND(U22/S22*100,2))</f>
        <v>93.72</v>
      </c>
    </row>
    <row r="23" spans="2:27" ht="56.25" customHeight="1" thickBot="1" x14ac:dyDescent="0.25">
      <c r="B23" s="168" t="s">
        <v>2023</v>
      </c>
      <c r="C23" s="169"/>
      <c r="D23" s="169"/>
      <c r="E23" s="169"/>
      <c r="F23" s="169"/>
      <c r="G23" s="169"/>
      <c r="H23" s="169"/>
      <c r="I23" s="169"/>
      <c r="J23" s="169"/>
      <c r="K23" s="169"/>
      <c r="L23" s="169"/>
      <c r="M23" s="170" t="s">
        <v>2002</v>
      </c>
      <c r="N23" s="170"/>
      <c r="O23" s="170" t="s">
        <v>48</v>
      </c>
      <c r="P23" s="170"/>
      <c r="Q23" s="171" t="s">
        <v>49</v>
      </c>
      <c r="R23" s="171"/>
      <c r="S23" s="33" t="s">
        <v>843</v>
      </c>
      <c r="T23" s="33" t="s">
        <v>2022</v>
      </c>
      <c r="U23" s="33" t="s">
        <v>2021</v>
      </c>
      <c r="V23" s="33">
        <f>+IF(ISERR(U23/T23*100),"N/A",ROUND(U23/T23*100,2))</f>
        <v>100.01</v>
      </c>
      <c r="W23" s="34">
        <f>+IF(ISERR(U23/S23*100),"N/A",ROUND(U23/S23*100,2))</f>
        <v>100.1</v>
      </c>
    </row>
    <row r="24" spans="2:27" ht="21.75" customHeight="1" thickTop="1" thickBot="1" x14ac:dyDescent="0.25">
      <c r="B24" s="9" t="s">
        <v>63</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1" t="s">
        <v>2098</v>
      </c>
      <c r="C25" s="182"/>
      <c r="D25" s="182"/>
      <c r="E25" s="182"/>
      <c r="F25" s="182"/>
      <c r="G25" s="182"/>
      <c r="H25" s="182"/>
      <c r="I25" s="182"/>
      <c r="J25" s="182"/>
      <c r="K25" s="182"/>
      <c r="L25" s="182"/>
      <c r="M25" s="182"/>
      <c r="N25" s="182"/>
      <c r="O25" s="182"/>
      <c r="P25" s="182"/>
      <c r="Q25" s="183"/>
      <c r="R25" s="36" t="s">
        <v>41</v>
      </c>
      <c r="S25" s="155" t="s">
        <v>42</v>
      </c>
      <c r="T25" s="155"/>
      <c r="U25" s="37" t="s">
        <v>64</v>
      </c>
      <c r="V25" s="154" t="s">
        <v>65</v>
      </c>
      <c r="W25" s="156"/>
    </row>
    <row r="26" spans="2:27" ht="30.75" customHeight="1" thickBot="1" x14ac:dyDescent="0.25">
      <c r="B26" s="184"/>
      <c r="C26" s="185"/>
      <c r="D26" s="185"/>
      <c r="E26" s="185"/>
      <c r="F26" s="185"/>
      <c r="G26" s="185"/>
      <c r="H26" s="185"/>
      <c r="I26" s="185"/>
      <c r="J26" s="185"/>
      <c r="K26" s="185"/>
      <c r="L26" s="185"/>
      <c r="M26" s="185"/>
      <c r="N26" s="185"/>
      <c r="O26" s="185"/>
      <c r="P26" s="185"/>
      <c r="Q26" s="186"/>
      <c r="R26" s="38" t="s">
        <v>66</v>
      </c>
      <c r="S26" s="38" t="s">
        <v>66</v>
      </c>
      <c r="T26" s="38" t="s">
        <v>48</v>
      </c>
      <c r="U26" s="38" t="s">
        <v>66</v>
      </c>
      <c r="V26" s="38" t="s">
        <v>67</v>
      </c>
      <c r="W26" s="39" t="s">
        <v>68</v>
      </c>
      <c r="Y26" s="35"/>
    </row>
    <row r="27" spans="2:27" ht="23.25" customHeight="1" thickBot="1" x14ac:dyDescent="0.25">
      <c r="B27" s="187" t="s">
        <v>69</v>
      </c>
      <c r="C27" s="188"/>
      <c r="D27" s="188"/>
      <c r="E27" s="40" t="s">
        <v>2000</v>
      </c>
      <c r="F27" s="40"/>
      <c r="G27" s="40"/>
      <c r="H27" s="41"/>
      <c r="I27" s="41"/>
      <c r="J27" s="41"/>
      <c r="K27" s="41"/>
      <c r="L27" s="41"/>
      <c r="M27" s="41"/>
      <c r="N27" s="41"/>
      <c r="O27" s="41"/>
      <c r="P27" s="42"/>
      <c r="Q27" s="42"/>
      <c r="R27" s="43" t="s">
        <v>87</v>
      </c>
      <c r="S27" s="44" t="s">
        <v>10</v>
      </c>
      <c r="T27" s="42"/>
      <c r="U27" s="44" t="s">
        <v>90</v>
      </c>
      <c r="V27" s="42"/>
      <c r="W27" s="45" t="str">
        <f>+IF(ISERR(U27/R27*100),"N/A",ROUND(U27/R27*100,2))</f>
        <v>N/A</v>
      </c>
    </row>
    <row r="28" spans="2:27" ht="26.25" customHeight="1" thickBot="1" x14ac:dyDescent="0.25">
      <c r="B28" s="189" t="s">
        <v>73</v>
      </c>
      <c r="C28" s="190"/>
      <c r="D28" s="190"/>
      <c r="E28" s="46" t="s">
        <v>2000</v>
      </c>
      <c r="F28" s="46"/>
      <c r="G28" s="46"/>
      <c r="H28" s="47"/>
      <c r="I28" s="47"/>
      <c r="J28" s="47"/>
      <c r="K28" s="47"/>
      <c r="L28" s="47"/>
      <c r="M28" s="47"/>
      <c r="N28" s="47"/>
      <c r="O28" s="47"/>
      <c r="P28" s="48"/>
      <c r="Q28" s="48"/>
      <c r="R28" s="49" t="s">
        <v>87</v>
      </c>
      <c r="S28" s="50" t="s">
        <v>90</v>
      </c>
      <c r="T28" s="50" t="str">
        <f>+IF(ISERR(S28/R28*100),"N/A",ROUND(S28/R28*100,2))</f>
        <v>N/A</v>
      </c>
      <c r="U28" s="50" t="s">
        <v>90</v>
      </c>
      <c r="V28" s="50" t="str">
        <f>+IF(ISERR(U28/S28*100),"N/A",ROUND(U28/S28*100,2))</f>
        <v>N/A</v>
      </c>
      <c r="W28" s="51" t="str">
        <f>+IF(ISERR(U28/R28*100),"N/A",ROUND(U28/R28*100,2))</f>
        <v>N/A</v>
      </c>
    </row>
    <row r="29" spans="2:27" ht="22.5" customHeight="1" thickTop="1" thickBot="1" x14ac:dyDescent="0.25">
      <c r="B29" s="9" t="s">
        <v>76</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2" t="s">
        <v>2112</v>
      </c>
      <c r="C30" s="173"/>
      <c r="D30" s="173"/>
      <c r="E30" s="173"/>
      <c r="F30" s="173"/>
      <c r="G30" s="173"/>
      <c r="H30" s="173"/>
      <c r="I30" s="173"/>
      <c r="J30" s="173"/>
      <c r="K30" s="173"/>
      <c r="L30" s="173"/>
      <c r="M30" s="173"/>
      <c r="N30" s="173"/>
      <c r="O30" s="173"/>
      <c r="P30" s="173"/>
      <c r="Q30" s="173"/>
      <c r="R30" s="173"/>
      <c r="S30" s="173"/>
      <c r="T30" s="173"/>
      <c r="U30" s="173"/>
      <c r="V30" s="173"/>
      <c r="W30" s="174"/>
    </row>
    <row r="31" spans="2:27" ht="121.5" customHeight="1" thickBot="1" x14ac:dyDescent="0.25">
      <c r="B31" s="175"/>
      <c r="C31" s="176"/>
      <c r="D31" s="176"/>
      <c r="E31" s="176"/>
      <c r="F31" s="176"/>
      <c r="G31" s="176"/>
      <c r="H31" s="176"/>
      <c r="I31" s="176"/>
      <c r="J31" s="176"/>
      <c r="K31" s="176"/>
      <c r="L31" s="176"/>
      <c r="M31" s="176"/>
      <c r="N31" s="176"/>
      <c r="O31" s="176"/>
      <c r="P31" s="176"/>
      <c r="Q31" s="176"/>
      <c r="R31" s="176"/>
      <c r="S31" s="176"/>
      <c r="T31" s="176"/>
      <c r="U31" s="176"/>
      <c r="V31" s="176"/>
      <c r="W31" s="177"/>
    </row>
    <row r="32" spans="2:27" ht="37.5" customHeight="1" thickTop="1" x14ac:dyDescent="0.2">
      <c r="B32" s="172" t="s">
        <v>2113</v>
      </c>
      <c r="C32" s="173"/>
      <c r="D32" s="173"/>
      <c r="E32" s="173"/>
      <c r="F32" s="173"/>
      <c r="G32" s="173"/>
      <c r="H32" s="173"/>
      <c r="I32" s="173"/>
      <c r="J32" s="173"/>
      <c r="K32" s="173"/>
      <c r="L32" s="173"/>
      <c r="M32" s="173"/>
      <c r="N32" s="173"/>
      <c r="O32" s="173"/>
      <c r="P32" s="173"/>
      <c r="Q32" s="173"/>
      <c r="R32" s="173"/>
      <c r="S32" s="173"/>
      <c r="T32" s="173"/>
      <c r="U32" s="173"/>
      <c r="V32" s="173"/>
      <c r="W32" s="174"/>
    </row>
    <row r="33" spans="2:23" ht="73.5" customHeight="1" thickBot="1" x14ac:dyDescent="0.25">
      <c r="B33" s="175"/>
      <c r="C33" s="176"/>
      <c r="D33" s="176"/>
      <c r="E33" s="176"/>
      <c r="F33" s="176"/>
      <c r="G33" s="176"/>
      <c r="H33" s="176"/>
      <c r="I33" s="176"/>
      <c r="J33" s="176"/>
      <c r="K33" s="176"/>
      <c r="L33" s="176"/>
      <c r="M33" s="176"/>
      <c r="N33" s="176"/>
      <c r="O33" s="176"/>
      <c r="P33" s="176"/>
      <c r="Q33" s="176"/>
      <c r="R33" s="176"/>
      <c r="S33" s="176"/>
      <c r="T33" s="176"/>
      <c r="U33" s="176"/>
      <c r="V33" s="176"/>
      <c r="W33" s="177"/>
    </row>
    <row r="34" spans="2:23" ht="37.5" customHeight="1" thickTop="1" x14ac:dyDescent="0.2">
      <c r="B34" s="172" t="s">
        <v>2114</v>
      </c>
      <c r="C34" s="173"/>
      <c r="D34" s="173"/>
      <c r="E34" s="173"/>
      <c r="F34" s="173"/>
      <c r="G34" s="173"/>
      <c r="H34" s="173"/>
      <c r="I34" s="173"/>
      <c r="J34" s="173"/>
      <c r="K34" s="173"/>
      <c r="L34" s="173"/>
      <c r="M34" s="173"/>
      <c r="N34" s="173"/>
      <c r="O34" s="173"/>
      <c r="P34" s="173"/>
      <c r="Q34" s="173"/>
      <c r="R34" s="173"/>
      <c r="S34" s="173"/>
      <c r="T34" s="173"/>
      <c r="U34" s="173"/>
      <c r="V34" s="173"/>
      <c r="W34" s="174"/>
    </row>
    <row r="35" spans="2:23" ht="107.25" customHeight="1" thickBot="1" x14ac:dyDescent="0.25">
      <c r="B35" s="178"/>
      <c r="C35" s="179"/>
      <c r="D35" s="179"/>
      <c r="E35" s="179"/>
      <c r="F35" s="179"/>
      <c r="G35" s="179"/>
      <c r="H35" s="179"/>
      <c r="I35" s="179"/>
      <c r="J35" s="179"/>
      <c r="K35" s="179"/>
      <c r="L35" s="179"/>
      <c r="M35" s="179"/>
      <c r="N35" s="179"/>
      <c r="O35" s="179"/>
      <c r="P35" s="179"/>
      <c r="Q35" s="179"/>
      <c r="R35" s="179"/>
      <c r="S35" s="179"/>
      <c r="T35" s="179"/>
      <c r="U35" s="179"/>
      <c r="V35" s="179"/>
      <c r="W35" s="180"/>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206</vt:i4>
      </vt:variant>
    </vt:vector>
  </HeadingPairs>
  <TitlesOfParts>
    <vt:vector size="310" baseType="lpstr">
      <vt:lpstr>Físico</vt:lpstr>
      <vt:lpstr>Financiero</vt:lpstr>
      <vt:lpstr>4 E015</vt:lpstr>
      <vt:lpstr>4 P006</vt:lpstr>
      <vt:lpstr>4 P021</vt:lpstr>
      <vt:lpstr>4 P022</vt:lpstr>
      <vt:lpstr>4 P023</vt:lpstr>
      <vt:lpstr>4 P024</vt:lpstr>
      <vt:lpstr>5 E002</vt:lpstr>
      <vt:lpstr>5 M001</vt:lpstr>
      <vt:lpstr>5 P005</vt:lpstr>
      <vt:lpstr>6 M001</vt:lpstr>
      <vt:lpstr>7 A900</vt:lpstr>
      <vt:lpstr>8 P001</vt:lpstr>
      <vt:lpstr>8 S257</vt:lpstr>
      <vt:lpstr>8 S259</vt:lpstr>
      <vt:lpstr>8 S260</vt:lpstr>
      <vt:lpstr>8 U024</vt:lpstr>
      <vt:lpstr>9 P001</vt:lpstr>
      <vt:lpstr>10 M001</vt:lpstr>
      <vt:lpstr>10 S020</vt:lpstr>
      <vt:lpstr>10 S021</vt:lpstr>
      <vt:lpstr>10 U006</vt:lpstr>
      <vt:lpstr>11 E010</vt:lpstr>
      <vt:lpstr>11 E021</vt:lpstr>
      <vt:lpstr>11 E032</vt:lpstr>
      <vt:lpstr>11 S243</vt:lpstr>
      <vt:lpstr>11 S244</vt:lpstr>
      <vt:lpstr>11 S247</vt:lpstr>
      <vt:lpstr>11 S267</vt:lpstr>
      <vt:lpstr>11 S271</vt:lpstr>
      <vt:lpstr>11 U084</vt:lpstr>
      <vt:lpstr>11 U280</vt:lpstr>
      <vt:lpstr>12 E010</vt:lpstr>
      <vt:lpstr>12 E022</vt:lpstr>
      <vt:lpstr>12 E023</vt:lpstr>
      <vt:lpstr>12 E025</vt:lpstr>
      <vt:lpstr>12 E036</vt:lpstr>
      <vt:lpstr>12 M001</vt:lpstr>
      <vt:lpstr>12 O001</vt:lpstr>
      <vt:lpstr>12 P012</vt:lpstr>
      <vt:lpstr>12 P016</vt:lpstr>
      <vt:lpstr>12 P018</vt:lpstr>
      <vt:lpstr>12 P020</vt:lpstr>
      <vt:lpstr>12 S174</vt:lpstr>
      <vt:lpstr>13 A006</vt:lpstr>
      <vt:lpstr>14 E002</vt:lpstr>
      <vt:lpstr>14 E003</vt:lpstr>
      <vt:lpstr>14 S043</vt:lpstr>
      <vt:lpstr>15 M001</vt:lpstr>
      <vt:lpstr>15 S273</vt:lpstr>
      <vt:lpstr>16 P002</vt:lpstr>
      <vt:lpstr>16 S046</vt:lpstr>
      <vt:lpstr>16 S219</vt:lpstr>
      <vt:lpstr>17 E002</vt:lpstr>
      <vt:lpstr>17 E003</vt:lpstr>
      <vt:lpstr>17 E009</vt:lpstr>
      <vt:lpstr>17 E011</vt:lpstr>
      <vt:lpstr>17 E013</vt:lpstr>
      <vt:lpstr>17 M001</vt:lpstr>
      <vt:lpstr>18 E568</vt:lpstr>
      <vt:lpstr>18 G003</vt:lpstr>
      <vt:lpstr>18 M001</vt:lpstr>
      <vt:lpstr>18 P002</vt:lpstr>
      <vt:lpstr>18 P008</vt:lpstr>
      <vt:lpstr>19 J014</vt:lpstr>
      <vt:lpstr>20 E016</vt:lpstr>
      <vt:lpstr>20 S017</vt:lpstr>
      <vt:lpstr>20 S070</vt:lpstr>
      <vt:lpstr>20 S155</vt:lpstr>
      <vt:lpstr>20 S174</vt:lpstr>
      <vt:lpstr>20 S176</vt:lpstr>
      <vt:lpstr>21 P001</vt:lpstr>
      <vt:lpstr>22 M001</vt:lpstr>
      <vt:lpstr>22 R003</vt:lpstr>
      <vt:lpstr>22 R008</vt:lpstr>
      <vt:lpstr>22 R009</vt:lpstr>
      <vt:lpstr>22 R010</vt:lpstr>
      <vt:lpstr>22 R011</vt:lpstr>
      <vt:lpstr>35 E013</vt:lpstr>
      <vt:lpstr>35 M001</vt:lpstr>
      <vt:lpstr>38 F002</vt:lpstr>
      <vt:lpstr>38 S190</vt:lpstr>
      <vt:lpstr>40 P002</vt:lpstr>
      <vt:lpstr>43 M001</vt:lpstr>
      <vt:lpstr>45 G001</vt:lpstr>
      <vt:lpstr>45 G002</vt:lpstr>
      <vt:lpstr>45 M001</vt:lpstr>
      <vt:lpstr>47 E033</vt:lpstr>
      <vt:lpstr>47 M001</vt:lpstr>
      <vt:lpstr>47 O001</vt:lpstr>
      <vt:lpstr>47 P010</vt:lpstr>
      <vt:lpstr>47 S010</vt:lpstr>
      <vt:lpstr>47 S249</vt:lpstr>
      <vt:lpstr>47 U011</vt:lpstr>
      <vt:lpstr>48 E011</vt:lpstr>
      <vt:lpstr>48 S243</vt:lpstr>
      <vt:lpstr>50 E001</vt:lpstr>
      <vt:lpstr>50 E007</vt:lpstr>
      <vt:lpstr>50 E011</vt:lpstr>
      <vt:lpstr>51 E036</vt:lpstr>
      <vt:lpstr>51 E043</vt:lpstr>
      <vt:lpstr>52 M001</vt:lpstr>
      <vt:lpstr>53 F571</vt:lpstr>
      <vt:lpstr>'10 M001'!Área_de_impresión</vt:lpstr>
      <vt:lpstr>'10 S020'!Área_de_impresión</vt:lpstr>
      <vt:lpstr>'10 S021'!Área_de_impresión</vt:lpstr>
      <vt:lpstr>'10 U006'!Área_de_impresión</vt:lpstr>
      <vt:lpstr>'11 E010'!Área_de_impresión</vt:lpstr>
      <vt:lpstr>'11 E021'!Área_de_impresión</vt:lpstr>
      <vt:lpstr>'11 E032'!Área_de_impresión</vt:lpstr>
      <vt:lpstr>'11 S243'!Área_de_impresión</vt:lpstr>
      <vt:lpstr>'11 S244'!Área_de_impresión</vt:lpstr>
      <vt:lpstr>'11 S247'!Área_de_impresión</vt:lpstr>
      <vt:lpstr>'11 S267'!Área_de_impresión</vt:lpstr>
      <vt:lpstr>'11 S271'!Área_de_impresión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M001'!Área_de_impresión</vt:lpstr>
      <vt:lpstr>'12 O001'!Área_de_impresión</vt:lpstr>
      <vt:lpstr>'12 P012'!Área_de_impresión</vt:lpstr>
      <vt:lpstr>'12 P016'!Área_de_impresión</vt:lpstr>
      <vt:lpstr>'12 P018'!Área_de_impresión</vt:lpstr>
      <vt:lpstr>'12 P020'!Área_de_impresión</vt:lpstr>
      <vt:lpstr>'12 S174'!Área_de_impresión</vt:lpstr>
      <vt:lpstr>'13 A006'!Área_de_impresión</vt:lpstr>
      <vt:lpstr>'14 E002'!Área_de_impresión</vt:lpstr>
      <vt:lpstr>'14 E003'!Área_de_impresión</vt:lpstr>
      <vt:lpstr>'14 S043'!Área_de_impresión</vt:lpstr>
      <vt:lpstr>'15 M001'!Área_de_impresión</vt:lpstr>
      <vt:lpstr>'15 S273'!Área_de_impresión</vt:lpstr>
      <vt:lpstr>'16 P002'!Área_de_impresión</vt:lpstr>
      <vt:lpstr>'16 S046'!Área_de_impresión</vt:lpstr>
      <vt:lpstr>'16 S219'!Área_de_impresión</vt:lpstr>
      <vt:lpstr>'17 E002'!Área_de_impresión</vt:lpstr>
      <vt:lpstr>'17 E003'!Área_de_impresión</vt:lpstr>
      <vt:lpstr>'17 E009'!Área_de_impresión</vt:lpstr>
      <vt:lpstr>'17 E011'!Área_de_impresión</vt:lpstr>
      <vt:lpstr>'17 E013'!Área_de_impresión</vt:lpstr>
      <vt:lpstr>'17 M001'!Área_de_impresión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S070'!Área_de_impresión</vt:lpstr>
      <vt:lpstr>'20 S155'!Área_de_impresión</vt:lpstr>
      <vt:lpstr>'20 S174'!Área_de_impresión</vt:lpstr>
      <vt:lpstr>'20 S176'!Área_de_impresión</vt:lpstr>
      <vt:lpstr>'21 P001'!Área_de_impresión</vt:lpstr>
      <vt:lpstr>'22 M001'!Área_de_impresión</vt:lpstr>
      <vt:lpstr>'22 R003'!Área_de_impresión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'38 F002'!Área_de_impresión</vt:lpstr>
      <vt:lpstr>'38 S190'!Área_de_impresión</vt:lpstr>
      <vt:lpstr>'4 E015'!Área_de_impresión</vt:lpstr>
      <vt:lpstr>'4 P006'!Área_de_impresión</vt:lpstr>
      <vt:lpstr>'4 P021'!Área_de_impresión</vt:lpstr>
      <vt:lpstr>'4 P022'!Área_de_impresión</vt:lpstr>
      <vt:lpstr>'4 P023'!Área_de_impresión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S243'!Área_de_impresión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F571'!Área_de_impresión</vt:lpstr>
      <vt:lpstr>'6 M001'!Área_de_impresión</vt:lpstr>
      <vt:lpstr>'7 A900'!Área_de_impresión</vt:lpstr>
      <vt:lpstr>'8 P001'!Área_de_impresión</vt:lpstr>
      <vt:lpstr>'8 S257'!Área_de_impresión</vt:lpstr>
      <vt:lpstr>'8 S259'!Área_de_impresión</vt:lpstr>
      <vt:lpstr>'8 S260'!Área_de_impresión</vt:lpstr>
      <vt:lpstr>'8 U024'!Área_de_impresión</vt:lpstr>
      <vt:lpstr>'9 P001'!Área_de_impresión</vt:lpstr>
      <vt:lpstr>Financiero!Área_de_impresión</vt:lpstr>
      <vt:lpstr>Físico!Área_de_impresión</vt:lpstr>
      <vt:lpstr>'10 M001'!Títulos_a_imprimir</vt:lpstr>
      <vt:lpstr>'10 S020'!Títulos_a_imprimir</vt:lpstr>
      <vt:lpstr>'10 S021'!Títulos_a_imprimir</vt:lpstr>
      <vt:lpstr>'10 U006'!Títulos_a_imprimir</vt:lpstr>
      <vt:lpstr>'11 E010'!Títulos_a_imprimir</vt:lpstr>
      <vt:lpstr>'11 E021'!Títulos_a_imprimir</vt:lpstr>
      <vt:lpstr>'11 E032'!Títulos_a_imprimir</vt:lpstr>
      <vt:lpstr>'11 S243'!Títulos_a_imprimir</vt:lpstr>
      <vt:lpstr>'11 S244'!Títulos_a_imprimir</vt:lpstr>
      <vt:lpstr>'11 S247'!Títulos_a_imprimir</vt:lpstr>
      <vt:lpstr>'11 S267'!Títulos_a_imprimir</vt:lpstr>
      <vt:lpstr>'11 S271'!Títulos_a_imprimir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M001'!Títulos_a_imprimir</vt:lpstr>
      <vt:lpstr>'12 O001'!Títulos_a_imprimir</vt:lpstr>
      <vt:lpstr>'12 P012'!Títulos_a_imprimir</vt:lpstr>
      <vt:lpstr>'12 P016'!Títulos_a_imprimir</vt:lpstr>
      <vt:lpstr>'12 P018'!Títulos_a_imprimir</vt:lpstr>
      <vt:lpstr>'12 P020'!Títulos_a_imprimir</vt:lpstr>
      <vt:lpstr>'12 S174'!Títulos_a_imprimir</vt:lpstr>
      <vt:lpstr>'13 A006'!Títulos_a_imprimir</vt:lpstr>
      <vt:lpstr>'14 E002'!Títulos_a_imprimir</vt:lpstr>
      <vt:lpstr>'14 E003'!Títulos_a_imprimir</vt:lpstr>
      <vt:lpstr>'14 S043'!Títulos_a_imprimir</vt:lpstr>
      <vt:lpstr>'15 M001'!Títulos_a_imprimir</vt:lpstr>
      <vt:lpstr>'15 S273'!Títulos_a_imprimir</vt:lpstr>
      <vt:lpstr>'16 P002'!Títulos_a_imprimir</vt:lpstr>
      <vt:lpstr>'16 S046'!Títulos_a_imprimir</vt:lpstr>
      <vt:lpstr>'16 S219'!Títulos_a_imprimir</vt:lpstr>
      <vt:lpstr>'17 E002'!Títulos_a_imprimir</vt:lpstr>
      <vt:lpstr>'17 E003'!Títulos_a_imprimir</vt:lpstr>
      <vt:lpstr>'17 E009'!Títulos_a_imprimir</vt:lpstr>
      <vt:lpstr>'17 E011'!Títulos_a_imprimir</vt:lpstr>
      <vt:lpstr>'17 E013'!Títulos_a_imprimir</vt:lpstr>
      <vt:lpstr>'17 M001'!Títulos_a_imprimir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S070'!Títulos_a_imprimir</vt:lpstr>
      <vt:lpstr>'20 S155'!Títulos_a_imprimir</vt:lpstr>
      <vt:lpstr>'20 S174'!Títulos_a_imprimir</vt:lpstr>
      <vt:lpstr>'20 S176'!Títulos_a_imprimir</vt:lpstr>
      <vt:lpstr>'21 P001'!Títulos_a_imprimir</vt:lpstr>
      <vt:lpstr>'22 M001'!Títulos_a_imprimir</vt:lpstr>
      <vt:lpstr>'22 R003'!Títulos_a_imprimir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'38 F002'!Títulos_a_imprimir</vt:lpstr>
      <vt:lpstr>'38 S190'!Títulos_a_imprimir</vt:lpstr>
      <vt:lpstr>'4 E015'!Títulos_a_imprimir</vt:lpstr>
      <vt:lpstr>'4 P006'!Títulos_a_imprimir</vt:lpstr>
      <vt:lpstr>'4 P021'!Títulos_a_imprimir</vt:lpstr>
      <vt:lpstr>'4 P022'!Títulos_a_imprimir</vt:lpstr>
      <vt:lpstr>'4 P023'!Títulos_a_imprimir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S243'!Títulos_a_imprimir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F571'!Títulos_a_imprimir</vt:lpstr>
      <vt:lpstr>'6 M001'!Títulos_a_imprimir</vt:lpstr>
      <vt:lpstr>'7 A900'!Títulos_a_imprimir</vt:lpstr>
      <vt:lpstr>'8 P001'!Títulos_a_imprimir</vt:lpstr>
      <vt:lpstr>'8 S257'!Títulos_a_imprimir</vt:lpstr>
      <vt:lpstr>'8 S259'!Títulos_a_imprimir</vt:lpstr>
      <vt:lpstr>'8 S260'!Títulos_a_imprimir</vt:lpstr>
      <vt:lpstr>'8 U024'!Títulos_a_imprimir</vt:lpstr>
      <vt:lpstr>'9 P001'!Títulos_a_imprimir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Guadalupe Carcano Aguilar</dc:creator>
  <cp:lastModifiedBy>Unidad de Política y Control Presupuestario</cp:lastModifiedBy>
  <cp:lastPrinted>2019-10-28T22:24:45Z</cp:lastPrinted>
  <dcterms:created xsi:type="dcterms:W3CDTF">2009-04-01T20:46:43Z</dcterms:created>
  <dcterms:modified xsi:type="dcterms:W3CDTF">2019-10-28T23:10:10Z</dcterms:modified>
</cp:coreProperties>
</file>