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ernando_cabrera\Documents\FIDEICOMISOS RESPALDO RED\2019\III Trimestre 2019\FONDEN\"/>
    </mc:Choice>
  </mc:AlternateContent>
  <bookViews>
    <workbookView xWindow="0" yWindow="0" windowWidth="28800" windowHeight="12435"/>
  </bookViews>
  <sheets>
    <sheet name="Fonden_Ent. Fed" sheetId="1" r:id="rId1"/>
    <sheet name="Fonden_Rubro de Aten." sheetId="2" r:id="rId2"/>
  </sheet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1" l="1"/>
  <c r="D37" i="1"/>
  <c r="D38" i="1"/>
  <c r="D39" i="1"/>
  <c r="D40" i="1"/>
  <c r="D34" i="1"/>
  <c r="D35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B10" i="2" l="1"/>
  <c r="D26" i="2"/>
  <c r="D27" i="2"/>
  <c r="D28" i="2"/>
  <c r="D29" i="2"/>
  <c r="D25" i="2"/>
  <c r="D13" i="2"/>
  <c r="D14" i="2"/>
  <c r="D15" i="2"/>
  <c r="D16" i="2"/>
  <c r="D17" i="2"/>
  <c r="D18" i="2"/>
  <c r="D19" i="2"/>
  <c r="D20" i="2"/>
  <c r="D21" i="2"/>
  <c r="D22" i="2"/>
  <c r="D23" i="2"/>
  <c r="D24" i="2"/>
  <c r="D12" i="2"/>
  <c r="D11" i="2"/>
  <c r="C10" i="2"/>
  <c r="C11" i="2"/>
  <c r="C10" i="1" l="1"/>
  <c r="D33" i="1" l="1"/>
  <c r="D36" i="1"/>
  <c r="D10" i="1" l="1"/>
  <c r="D10" i="2" l="1"/>
</calcChain>
</file>

<file path=xl/sharedStrings.xml><?xml version="1.0" encoding="utf-8"?>
<sst xmlns="http://schemas.openxmlformats.org/spreadsheetml/2006/main" count="79" uniqueCount="60">
  <si>
    <t>Informes Sobre la Situación Económica, las Finanzas Públicas y la Deuda Pública, Anexos</t>
  </si>
  <si>
    <t>(Millones de pesos) </t>
  </si>
  <si>
    <t>Concepto</t>
  </si>
  <si>
    <t>Ramo 23</t>
  </si>
  <si>
    <t>Recursos autorizados</t>
  </si>
  <si>
    <r>
      <t xml:space="preserve">Fideicomiso FONDEN </t>
    </r>
    <r>
      <rPr>
        <vertAlign val="superscript"/>
        <sz val="9"/>
        <color theme="0"/>
        <rFont val="Montserrat"/>
      </rPr>
      <t>1_/</t>
    </r>
  </si>
  <si>
    <t>Estructura
%</t>
  </si>
  <si>
    <t xml:space="preserve">Total </t>
  </si>
  <si>
    <t>Baja California</t>
  </si>
  <si>
    <t>Baja California Sur</t>
  </si>
  <si>
    <t>Chiapas</t>
  </si>
  <si>
    <t>Chihuahua</t>
  </si>
  <si>
    <t>Ciudad de México</t>
  </si>
  <si>
    <t>Colima</t>
  </si>
  <si>
    <t>Durango</t>
  </si>
  <si>
    <t>Estado de México</t>
  </si>
  <si>
    <t>Guanajuato</t>
  </si>
  <si>
    <t>Guerrero</t>
  </si>
  <si>
    <t>Michoacán de Ocampo</t>
  </si>
  <si>
    <t>Morelos</t>
  </si>
  <si>
    <t>Nayarit</t>
  </si>
  <si>
    <t>Oaxaca</t>
  </si>
  <si>
    <t>Puebla</t>
  </si>
  <si>
    <t>Sinaloa</t>
  </si>
  <si>
    <t>Sonora</t>
  </si>
  <si>
    <t>Tabasco</t>
  </si>
  <si>
    <t>Veracruz de Ignacio de la Llave</t>
  </si>
  <si>
    <t>Recursos transferidos</t>
  </si>
  <si>
    <t>Nota: Las sumas parciales pueden no coincidir debido al redondeo de las cifras.</t>
  </si>
  <si>
    <r>
      <t>1_/</t>
    </r>
    <r>
      <rPr>
        <sz val="8"/>
        <color theme="1"/>
        <rFont val="Montserrat"/>
      </rPr>
      <t xml:space="preserve"> Fideicomiso constituido en BANOBRAS, S.N.C. en junio de 1999.</t>
    </r>
  </si>
  <si>
    <t>Fuente: Secretaría de Hacienda y Crédito Público.</t>
  </si>
  <si>
    <t>Infraestructura Pública</t>
  </si>
  <si>
    <t>Carretero</t>
  </si>
  <si>
    <t>Cultura</t>
  </si>
  <si>
    <t>Educativo</t>
  </si>
  <si>
    <t>Hidráulico</t>
  </si>
  <si>
    <t>Naval</t>
  </si>
  <si>
    <t>Pesquero y Acuícola</t>
  </si>
  <si>
    <t>Salud</t>
  </si>
  <si>
    <t>Turístico</t>
  </si>
  <si>
    <t>Urbano</t>
  </si>
  <si>
    <t>Vivienda</t>
  </si>
  <si>
    <t>Infraestructura Indígena</t>
  </si>
  <si>
    <t>Asesoría Legal</t>
  </si>
  <si>
    <t>Fondo para la Atención de Emergencias</t>
  </si>
  <si>
    <t>Coahuila de Zaragoza</t>
  </si>
  <si>
    <t>Jalisco</t>
  </si>
  <si>
    <t>Seguro Catastrófico FONDEN 2019-2020</t>
  </si>
  <si>
    <t>Tercer Trimestre de 2019</t>
  </si>
  <si>
    <t>GASTO FEDERAL AUTORIZADO CON CARGO AL RAMO 23 Y FIDEICOMISO FONDEN POR ENTIDAD FEDERATIVA
ENERO-SEPTIEMBRE DE 2019</t>
  </si>
  <si>
    <t>Campeche</t>
  </si>
  <si>
    <t>Quintana Roo</t>
  </si>
  <si>
    <t>Tamaulipas</t>
  </si>
  <si>
    <t>GASTO FEDERAL AUTORIZADO CON CARGO AL RAMO 23 Y FIDEICOMISO FONDEN POR SECTOR
ENERO-SEPTIEMBRE DE 2019</t>
  </si>
  <si>
    <t>Nuevo León</t>
  </si>
  <si>
    <t>EGIR</t>
  </si>
  <si>
    <t>Equipo Especializado</t>
  </si>
  <si>
    <t>Forestal y de Viveros</t>
  </si>
  <si>
    <t>Monumentos Arqueológicos, Artísticos e Históricos</t>
  </si>
  <si>
    <t>ANEXO VII. FONDO DE DESASTRES NATURALES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</si>
</sst>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64" formatCode="#,##0.0"/>
    <numFmt numFmtId="165" formatCode="#,##0.0_ ;\-#,##0.0\ "/>
    <numFmt numFmtId="166" formatCode="0.0%"/>
    <numFmt numFmtId="167" formatCode="_-#,##0.0,,_-;\-#,##0.0,,_-;_-&quot;-&quot;_-;_-@_-"/>
    <numFmt numFmtId="168" formatCode="_-* #,##0.0_-;\-* #,##0.0_-;_-* &quot;-&quot;??_-;_-@_-"/>
    <numFmt numFmtId="169" formatCode="_-* #,##0.0000_-;\-* #,##0.0000_-;_-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Montserrat Bold"/>
    </font>
    <font>
      <sz val="10"/>
      <color theme="1"/>
      <name val="Montserrat"/>
    </font>
    <font>
      <sz val="9"/>
      <color theme="1"/>
      <name val="Calibri"/>
      <family val="2"/>
      <scheme val="minor"/>
    </font>
    <font>
      <sz val="10"/>
      <name val="Montserrat"/>
    </font>
    <font>
      <b/>
      <sz val="10"/>
      <color theme="0"/>
      <name val="Montserrat"/>
    </font>
    <font>
      <vertAlign val="superscript"/>
      <sz val="9"/>
      <color theme="0"/>
      <name val="Montserrat"/>
    </font>
    <font>
      <sz val="10"/>
      <color theme="0"/>
      <name val="Montserrat"/>
    </font>
    <font>
      <b/>
      <sz val="9"/>
      <color theme="1"/>
      <name val="Montserrat"/>
    </font>
    <font>
      <sz val="9"/>
      <color theme="1"/>
      <name val="Montserrat"/>
    </font>
    <font>
      <sz val="8"/>
      <color theme="1"/>
      <name val="Montserrat"/>
    </font>
    <font>
      <sz val="10"/>
      <color theme="1"/>
      <name val="Soberana Sans Light"/>
      <family val="3"/>
    </font>
    <font>
      <vertAlign val="superscript"/>
      <sz val="8"/>
      <color theme="1"/>
      <name val="Montserrat"/>
    </font>
    <font>
      <sz val="9"/>
      <color theme="1"/>
      <name val="Soberana Sans"/>
      <family val="3"/>
    </font>
    <font>
      <b/>
      <sz val="11"/>
      <name val="Montserrat"/>
    </font>
    <font>
      <b/>
      <sz val="11"/>
      <color theme="0"/>
      <name val="Montserrat"/>
    </font>
    <font>
      <b/>
      <sz val="10"/>
      <color theme="1"/>
      <name val="Montserrat"/>
    </font>
  </fonts>
  <fills count="7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rgb="FFD4C19C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1" fillId="0" borderId="0"/>
  </cellStyleXfs>
  <cellXfs count="51">
    <xf numFmtId="0" fontId="0" fillId="0" borderId="0" xfId="0"/>
    <xf numFmtId="0" fontId="5" fillId="0" borderId="0" xfId="0" applyFont="1"/>
    <xf numFmtId="0" fontId="7" fillId="3" borderId="0" xfId="3" applyFont="1" applyFill="1" applyAlignment="1">
      <alignment horizontal="center" vertical="center" wrapText="1"/>
    </xf>
    <xf numFmtId="0" fontId="9" fillId="4" borderId="1" xfId="4" applyFont="1" applyFill="1" applyBorder="1" applyAlignment="1">
      <alignment horizontal="center" vertical="center"/>
    </xf>
    <xf numFmtId="0" fontId="10" fillId="5" borderId="0" xfId="0" applyFont="1" applyFill="1" applyAlignment="1">
      <alignment vertical="center" wrapText="1"/>
    </xf>
    <xf numFmtId="164" fontId="10" fillId="5" borderId="0" xfId="0" applyNumberFormat="1" applyFont="1" applyFill="1" applyAlignment="1">
      <alignment horizontal="right" vertical="center" wrapText="1"/>
    </xf>
    <xf numFmtId="0" fontId="11" fillId="5" borderId="0" xfId="0" applyFont="1" applyFill="1" applyAlignment="1">
      <alignment vertical="center"/>
    </xf>
    <xf numFmtId="164" fontId="11" fillId="5" borderId="0" xfId="0" applyNumberFormat="1" applyFont="1" applyFill="1" applyAlignment="1">
      <alignment horizontal="right" vertical="center"/>
    </xf>
    <xf numFmtId="165" fontId="11" fillId="5" borderId="0" xfId="1" applyNumberFormat="1" applyFont="1" applyFill="1" applyAlignment="1">
      <alignment horizontal="right" vertical="center" wrapText="1"/>
    </xf>
    <xf numFmtId="166" fontId="0" fillId="0" borderId="0" xfId="2" applyNumberFormat="1" applyFont="1"/>
    <xf numFmtId="0" fontId="11" fillId="5" borderId="0" xfId="0" applyFont="1" applyFill="1" applyBorder="1" applyAlignment="1">
      <alignment vertical="center" wrapText="1"/>
    </xf>
    <xf numFmtId="164" fontId="11" fillId="5" borderId="0" xfId="0" applyNumberFormat="1" applyFont="1" applyFill="1" applyAlignment="1">
      <alignment horizontal="right" vertical="center" wrapText="1"/>
    </xf>
    <xf numFmtId="164" fontId="0" fillId="0" borderId="0" xfId="2" applyNumberFormat="1" applyFont="1"/>
    <xf numFmtId="0" fontId="11" fillId="5" borderId="0" xfId="0" applyFont="1" applyFill="1" applyAlignment="1">
      <alignment vertical="center" wrapText="1"/>
    </xf>
    <xf numFmtId="0" fontId="13" fillId="0" borderId="0" xfId="3" applyFont="1"/>
    <xf numFmtId="164" fontId="0" fillId="0" borderId="0" xfId="0" applyNumberFormat="1"/>
    <xf numFmtId="0" fontId="15" fillId="0" borderId="0" xfId="0" applyFont="1"/>
    <xf numFmtId="0" fontId="3" fillId="0" borderId="0" xfId="3" applyFont="1" applyBorder="1" applyAlignment="1">
      <alignment vertical="center" wrapText="1"/>
    </xf>
    <xf numFmtId="164" fontId="10" fillId="5" borderId="0" xfId="0" applyNumberFormat="1" applyFont="1" applyFill="1" applyAlignment="1">
      <alignment horizontal="right" vertical="center"/>
    </xf>
    <xf numFmtId="0" fontId="18" fillId="6" borderId="1" xfId="4" applyFont="1" applyFill="1" applyBorder="1" applyAlignment="1">
      <alignment vertical="top" wrapText="1"/>
    </xf>
    <xf numFmtId="43" fontId="0" fillId="0" borderId="0" xfId="1" applyFont="1"/>
    <xf numFmtId="0" fontId="10" fillId="5" borderId="0" xfId="0" applyFont="1" applyFill="1" applyBorder="1" applyAlignment="1">
      <alignment vertical="center" wrapText="1"/>
    </xf>
    <xf numFmtId="0" fontId="15" fillId="0" borderId="0" xfId="0" applyFont="1" applyAlignment="1">
      <alignment horizontal="left" indent="1"/>
    </xf>
    <xf numFmtId="167" fontId="15" fillId="0" borderId="0" xfId="0" applyNumberFormat="1" applyFont="1"/>
    <xf numFmtId="165" fontId="10" fillId="5" borderId="0" xfId="1" applyNumberFormat="1" applyFont="1" applyFill="1" applyAlignment="1">
      <alignment horizontal="right" vertical="center" wrapText="1"/>
    </xf>
    <xf numFmtId="168" fontId="0" fillId="0" borderId="0" xfId="1" applyNumberFormat="1" applyFont="1"/>
    <xf numFmtId="43" fontId="0" fillId="0" borderId="0" xfId="0" applyNumberFormat="1"/>
    <xf numFmtId="43" fontId="0" fillId="0" borderId="0" xfId="1" applyNumberFormat="1" applyFont="1"/>
    <xf numFmtId="168" fontId="15" fillId="0" borderId="0" xfId="1" applyNumberFormat="1" applyFont="1"/>
    <xf numFmtId="168" fontId="0" fillId="0" borderId="0" xfId="0" applyNumberFormat="1"/>
    <xf numFmtId="169" fontId="0" fillId="0" borderId="0" xfId="1" applyNumberFormat="1" applyFont="1"/>
    <xf numFmtId="164" fontId="18" fillId="6" borderId="1" xfId="4" applyNumberFormat="1" applyFont="1" applyFill="1" applyBorder="1" applyAlignment="1">
      <alignment horizontal="right" vertical="center" wrapText="1"/>
    </xf>
    <xf numFmtId="164" fontId="18" fillId="6" borderId="1" xfId="4" applyNumberFormat="1" applyFont="1" applyFill="1" applyBorder="1" applyAlignment="1">
      <alignment horizontal="right" vertical="top" wrapText="1"/>
    </xf>
    <xf numFmtId="0" fontId="18" fillId="6" borderId="1" xfId="4" applyFont="1" applyFill="1" applyBorder="1" applyAlignment="1">
      <alignment horizontal="right" vertical="top" wrapText="1"/>
    </xf>
    <xf numFmtId="0" fontId="0" fillId="0" borderId="0" xfId="0" applyFill="1"/>
    <xf numFmtId="0" fontId="15" fillId="0" borderId="0" xfId="0" applyFont="1" applyFill="1" applyAlignment="1">
      <alignment horizontal="left" indent="1"/>
    </xf>
    <xf numFmtId="168" fontId="0" fillId="0" borderId="0" xfId="1" applyNumberFormat="1" applyFont="1" applyFill="1"/>
    <xf numFmtId="43" fontId="0" fillId="0" borderId="0" xfId="0" applyNumberFormat="1" applyFill="1"/>
    <xf numFmtId="43" fontId="0" fillId="0" borderId="0" xfId="1" applyFont="1" applyFill="1"/>
    <xf numFmtId="0" fontId="16" fillId="0" borderId="0" xfId="3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2" fillId="0" borderId="2" xfId="0" applyFont="1" applyBorder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4" fillId="2" borderId="2" xfId="4" applyFont="1" applyFill="1" applyBorder="1" applyAlignment="1">
      <alignment horizontal="center"/>
    </xf>
    <xf numFmtId="0" fontId="7" fillId="3" borderId="0" xfId="3" applyFont="1" applyFill="1" applyAlignment="1">
      <alignment horizontal="center" vertical="center" wrapText="1"/>
    </xf>
    <xf numFmtId="0" fontId="6" fillId="0" borderId="1" xfId="3" applyFont="1" applyBorder="1" applyAlignment="1">
      <alignment horizontal="center" vertical="center" wrapText="1"/>
    </xf>
    <xf numFmtId="0" fontId="17" fillId="3" borderId="0" xfId="3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justify" vertical="center"/>
    </xf>
    <xf numFmtId="0" fontId="14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</cellXfs>
  <cellStyles count="5">
    <cellStyle name="Millares" xfId="1" builtinId="3"/>
    <cellStyle name="Normal" xfId="0" builtinId="0"/>
    <cellStyle name="Normal 2 2 3" xfId="4"/>
    <cellStyle name="Normal 3 2" xfId="3"/>
    <cellStyle name="Porcentaje" xfId="2" builtinId="5"/>
  </cellStyles>
  <dxfs count="0"/>
  <tableStyles count="0" defaultTableStyle="TableStyleMedium2" defaultPivotStyle="PivotStyleLight16"/>
  <colors>
    <mruColors>
      <color rgb="FFD4C19C"/>
      <color rgb="FFB38E5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4"/>
  <sheetViews>
    <sheetView tabSelected="1" zoomScaleNormal="100" workbookViewId="0">
      <selection activeCell="A2" sqref="A2:D2"/>
    </sheetView>
  </sheetViews>
  <sheetFormatPr baseColWidth="10" defaultRowHeight="15" x14ac:dyDescent="0.25"/>
  <cols>
    <col min="1" max="1" width="37.28515625" bestFit="1" customWidth="1"/>
    <col min="2" max="2" width="9" customWidth="1"/>
    <col min="3" max="3" width="15.140625" customWidth="1"/>
    <col min="4" max="4" width="14" customWidth="1"/>
    <col min="5" max="5" width="15.85546875" bestFit="1" customWidth="1"/>
    <col min="7" max="7" width="11.42578125" customWidth="1"/>
    <col min="8" max="9" width="11.85546875" bestFit="1" customWidth="1"/>
  </cols>
  <sheetData>
    <row r="1" spans="1:9" ht="58.5" customHeight="1" x14ac:dyDescent="0.25">
      <c r="A1" s="47" t="s">
        <v>0</v>
      </c>
      <c r="B1" s="47"/>
      <c r="C1" s="39" t="s">
        <v>48</v>
      </c>
      <c r="D1" s="39"/>
    </row>
    <row r="2" spans="1:9" ht="15.75" customHeight="1" x14ac:dyDescent="0.25">
      <c r="A2" s="40" t="s">
        <v>59</v>
      </c>
      <c r="B2" s="40"/>
      <c r="C2" s="40"/>
      <c r="D2" s="40"/>
    </row>
    <row r="3" spans="1:9" ht="47.25" customHeight="1" x14ac:dyDescent="0.25">
      <c r="A3" s="40" t="s">
        <v>49</v>
      </c>
      <c r="B3" s="40"/>
      <c r="C3" s="40"/>
      <c r="D3" s="40"/>
    </row>
    <row r="4" spans="1:9" ht="18.75" customHeight="1" thickBot="1" x14ac:dyDescent="0.3">
      <c r="A4" s="46" t="s">
        <v>1</v>
      </c>
      <c r="B4" s="46"/>
      <c r="C4" s="46"/>
      <c r="D4" s="46"/>
    </row>
    <row r="5" spans="1:9" ht="6" customHeight="1" x14ac:dyDescent="0.3">
      <c r="A5" s="44"/>
      <c r="B5" s="44"/>
      <c r="C5" s="44"/>
      <c r="D5" s="44"/>
      <c r="E5" s="1"/>
    </row>
    <row r="6" spans="1:9" ht="18" customHeight="1" x14ac:dyDescent="0.25">
      <c r="A6" s="45" t="s">
        <v>2</v>
      </c>
      <c r="B6" s="45" t="s">
        <v>3</v>
      </c>
      <c r="C6" s="45" t="s">
        <v>4</v>
      </c>
      <c r="D6" s="45"/>
      <c r="E6" s="1"/>
    </row>
    <row r="7" spans="1:9" ht="30.75" x14ac:dyDescent="0.25">
      <c r="A7" s="45"/>
      <c r="B7" s="45"/>
      <c r="C7" s="2" t="s">
        <v>5</v>
      </c>
      <c r="D7" s="2" t="s">
        <v>6</v>
      </c>
      <c r="E7" s="1"/>
    </row>
    <row r="8" spans="1:9" ht="3" customHeight="1" thickBot="1" x14ac:dyDescent="0.3">
      <c r="A8" s="3"/>
      <c r="B8" s="3"/>
      <c r="C8" s="3"/>
      <c r="D8" s="3"/>
      <c r="E8" s="1"/>
    </row>
    <row r="9" spans="1:9" ht="3" customHeight="1" thickBot="1" x14ac:dyDescent="0.3">
      <c r="A9" s="3"/>
      <c r="B9" s="3"/>
      <c r="C9" s="3"/>
      <c r="D9" s="3"/>
      <c r="E9" s="1"/>
    </row>
    <row r="10" spans="1:9" x14ac:dyDescent="0.25">
      <c r="A10" s="4" t="s">
        <v>7</v>
      </c>
      <c r="B10" s="5">
        <f>SUM(B11:B41)</f>
        <v>3312.6666660000001</v>
      </c>
      <c r="C10" s="5">
        <f>SUM(C11:C41)</f>
        <v>12578.146879388003</v>
      </c>
      <c r="D10" s="5">
        <f>SUM(D11:D41)</f>
        <v>99.999999999999957</v>
      </c>
      <c r="E10" s="1"/>
      <c r="F10" s="34"/>
      <c r="G10" s="34"/>
    </row>
    <row r="11" spans="1:9" ht="15" customHeight="1" x14ac:dyDescent="0.25">
      <c r="A11" s="6" t="s">
        <v>8</v>
      </c>
      <c r="B11" s="5"/>
      <c r="C11" s="7">
        <v>102.570806</v>
      </c>
      <c r="D11" s="8">
        <f t="shared" ref="D11:D35" si="0">+(C11/$C$10)*100</f>
        <v>0.81546834349727859</v>
      </c>
      <c r="E11" s="9"/>
      <c r="F11" s="35"/>
      <c r="G11" s="36"/>
      <c r="H11" s="20"/>
      <c r="I11" s="15"/>
    </row>
    <row r="12" spans="1:9" ht="15" customHeight="1" x14ac:dyDescent="0.25">
      <c r="A12" s="6" t="s">
        <v>9</v>
      </c>
      <c r="B12" s="5"/>
      <c r="C12" s="7">
        <v>300.59469884000004</v>
      </c>
      <c r="D12" s="8">
        <f t="shared" si="0"/>
        <v>2.3898170511316659</v>
      </c>
      <c r="E12" s="9"/>
      <c r="F12" s="35"/>
      <c r="G12" s="36"/>
      <c r="H12" s="20"/>
      <c r="I12" s="15"/>
    </row>
    <row r="13" spans="1:9" ht="15" customHeight="1" x14ac:dyDescent="0.25">
      <c r="A13" s="6" t="s">
        <v>50</v>
      </c>
      <c r="B13" s="5"/>
      <c r="C13" s="7">
        <v>20.225117999999998</v>
      </c>
      <c r="D13" s="8">
        <f t="shared" si="0"/>
        <v>0.16079568949177403</v>
      </c>
      <c r="E13" s="9"/>
      <c r="F13" s="35"/>
      <c r="G13" s="36"/>
      <c r="H13" s="20"/>
      <c r="I13" s="15"/>
    </row>
    <row r="14" spans="1:9" x14ac:dyDescent="0.25">
      <c r="A14" s="6" t="s">
        <v>10</v>
      </c>
      <c r="B14" s="5"/>
      <c r="C14" s="7">
        <v>1021.3269109700001</v>
      </c>
      <c r="D14" s="8">
        <f t="shared" si="0"/>
        <v>8.1198520001675583</v>
      </c>
      <c r="E14" s="9"/>
      <c r="F14" s="35"/>
      <c r="G14" s="36"/>
      <c r="H14" s="20"/>
      <c r="I14" s="15"/>
    </row>
    <row r="15" spans="1:9" x14ac:dyDescent="0.25">
      <c r="A15" s="6" t="s">
        <v>11</v>
      </c>
      <c r="B15" s="5"/>
      <c r="C15" s="7">
        <v>57.10951111</v>
      </c>
      <c r="D15" s="8">
        <f t="shared" si="0"/>
        <v>0.45403755940858198</v>
      </c>
      <c r="E15" s="9"/>
      <c r="F15" s="35"/>
      <c r="G15" s="36"/>
      <c r="H15" s="20"/>
      <c r="I15" s="15"/>
    </row>
    <row r="16" spans="1:9" x14ac:dyDescent="0.25">
      <c r="A16" s="6" t="s">
        <v>12</v>
      </c>
      <c r="B16" s="5"/>
      <c r="C16" s="7">
        <v>113.712524</v>
      </c>
      <c r="D16" s="8">
        <f t="shared" si="0"/>
        <v>0.90404830767513467</v>
      </c>
      <c r="E16" s="9"/>
      <c r="F16" s="35"/>
      <c r="G16" s="36"/>
      <c r="H16" s="20"/>
      <c r="I16" s="15"/>
    </row>
    <row r="17" spans="1:9" x14ac:dyDescent="0.25">
      <c r="A17" s="6" t="s">
        <v>45</v>
      </c>
      <c r="B17" s="5"/>
      <c r="C17" s="7">
        <v>64.08279288</v>
      </c>
      <c r="D17" s="8">
        <f t="shared" si="0"/>
        <v>0.5094772186593991</v>
      </c>
      <c r="E17" s="9"/>
      <c r="F17" s="35"/>
      <c r="G17" s="36"/>
      <c r="H17" s="20"/>
      <c r="I17" s="15"/>
    </row>
    <row r="18" spans="1:9" x14ac:dyDescent="0.25">
      <c r="A18" s="6" t="s">
        <v>13</v>
      </c>
      <c r="B18" s="5"/>
      <c r="C18" s="7">
        <v>26.991253100000002</v>
      </c>
      <c r="D18" s="8">
        <f t="shared" si="0"/>
        <v>0.21458847124953656</v>
      </c>
      <c r="E18" s="9"/>
      <c r="F18" s="35"/>
      <c r="G18" s="36"/>
      <c r="H18" s="20"/>
      <c r="I18" s="15"/>
    </row>
    <row r="19" spans="1:9" x14ac:dyDescent="0.25">
      <c r="A19" s="6" t="s">
        <v>14</v>
      </c>
      <c r="B19" s="5"/>
      <c r="C19" s="7">
        <v>207.74423261999996</v>
      </c>
      <c r="D19" s="8">
        <f t="shared" si="0"/>
        <v>1.65162829319821</v>
      </c>
      <c r="E19" s="9"/>
      <c r="F19" s="35"/>
      <c r="G19" s="36"/>
      <c r="H19" s="20"/>
      <c r="I19" s="15"/>
    </row>
    <row r="20" spans="1:9" x14ac:dyDescent="0.25">
      <c r="A20" s="6" t="s">
        <v>15</v>
      </c>
      <c r="B20" s="5"/>
      <c r="C20" s="7">
        <v>750.20406400000002</v>
      </c>
      <c r="D20" s="8">
        <f t="shared" si="0"/>
        <v>5.9643449165740829</v>
      </c>
      <c r="E20" s="9"/>
      <c r="F20" s="35"/>
      <c r="G20" s="36"/>
      <c r="H20" s="20"/>
      <c r="I20" s="15"/>
    </row>
    <row r="21" spans="1:9" x14ac:dyDescent="0.25">
      <c r="A21" s="6" t="s">
        <v>16</v>
      </c>
      <c r="B21" s="5"/>
      <c r="C21" s="7">
        <v>16.927689999999998</v>
      </c>
      <c r="D21" s="8">
        <f t="shared" si="0"/>
        <v>0.13458015844718474</v>
      </c>
      <c r="E21" s="9"/>
      <c r="F21" s="35"/>
      <c r="G21" s="36"/>
      <c r="H21" s="20"/>
      <c r="I21" s="15"/>
    </row>
    <row r="22" spans="1:9" x14ac:dyDescent="0.25">
      <c r="A22" s="6" t="s">
        <v>17</v>
      </c>
      <c r="B22" s="5"/>
      <c r="C22" s="7">
        <v>1513.4652350199999</v>
      </c>
      <c r="D22" s="8">
        <f t="shared" si="0"/>
        <v>12.032497708387696</v>
      </c>
      <c r="E22" s="9"/>
      <c r="F22" s="35"/>
      <c r="G22" s="36"/>
      <c r="H22" s="20"/>
      <c r="I22" s="15"/>
    </row>
    <row r="23" spans="1:9" x14ac:dyDescent="0.25">
      <c r="A23" s="6" t="s">
        <v>46</v>
      </c>
      <c r="B23" s="5"/>
      <c r="C23" s="7">
        <v>248.55301399999999</v>
      </c>
      <c r="D23" s="8">
        <f t="shared" si="0"/>
        <v>1.976070214343796</v>
      </c>
      <c r="E23" s="9"/>
      <c r="F23" s="35"/>
      <c r="G23" s="36"/>
      <c r="H23" s="20"/>
      <c r="I23" s="15"/>
    </row>
    <row r="24" spans="1:9" x14ac:dyDescent="0.25">
      <c r="A24" s="6" t="s">
        <v>18</v>
      </c>
      <c r="B24" s="5"/>
      <c r="C24" s="7">
        <v>154.64803800000001</v>
      </c>
      <c r="D24" s="8">
        <f t="shared" si="0"/>
        <v>1.2294977907550442</v>
      </c>
      <c r="E24" s="9"/>
      <c r="F24" s="35"/>
      <c r="G24" s="36"/>
      <c r="H24" s="20"/>
      <c r="I24" s="15"/>
    </row>
    <row r="25" spans="1:9" x14ac:dyDescent="0.25">
      <c r="A25" s="6" t="s">
        <v>19</v>
      </c>
      <c r="B25" s="5"/>
      <c r="C25" s="7">
        <v>1046.5167134000001</v>
      </c>
      <c r="D25" s="8">
        <f t="shared" si="0"/>
        <v>8.3201184040468039</v>
      </c>
      <c r="E25" s="9"/>
      <c r="F25" s="35"/>
      <c r="G25" s="36"/>
      <c r="H25" s="20"/>
      <c r="I25" s="15"/>
    </row>
    <row r="26" spans="1:9" x14ac:dyDescent="0.25">
      <c r="A26" s="6" t="s">
        <v>20</v>
      </c>
      <c r="B26" s="5"/>
      <c r="C26" s="7">
        <v>405.49351399</v>
      </c>
      <c r="D26" s="8">
        <f t="shared" si="0"/>
        <v>3.2237937581607374</v>
      </c>
      <c r="E26" s="9"/>
      <c r="F26" s="35"/>
      <c r="G26" s="36"/>
      <c r="H26" s="20"/>
      <c r="I26" s="15"/>
    </row>
    <row r="27" spans="1:9" x14ac:dyDescent="0.25">
      <c r="A27" s="6" t="s">
        <v>54</v>
      </c>
      <c r="B27" s="5"/>
      <c r="C27" s="7">
        <v>0.14847399999999999</v>
      </c>
      <c r="D27" s="8">
        <f t="shared" si="0"/>
        <v>1.1804123566350345E-3</v>
      </c>
      <c r="E27" s="9"/>
      <c r="F27" s="35"/>
      <c r="G27" s="36"/>
      <c r="H27" s="20"/>
      <c r="I27" s="15"/>
    </row>
    <row r="28" spans="1:9" x14ac:dyDescent="0.25">
      <c r="A28" s="6" t="s">
        <v>21</v>
      </c>
      <c r="B28" s="5"/>
      <c r="C28" s="7">
        <v>1183.341589568</v>
      </c>
      <c r="D28" s="8">
        <f t="shared" si="0"/>
        <v>9.4079167695772377</v>
      </c>
      <c r="E28" s="9"/>
      <c r="F28" s="35"/>
      <c r="G28" s="36"/>
      <c r="H28" s="20"/>
      <c r="I28" s="15"/>
    </row>
    <row r="29" spans="1:9" x14ac:dyDescent="0.25">
      <c r="A29" s="6" t="s">
        <v>22</v>
      </c>
      <c r="B29" s="5"/>
      <c r="C29" s="7">
        <v>274.37196080000001</v>
      </c>
      <c r="D29" s="8">
        <f t="shared" si="0"/>
        <v>2.1813385026503185</v>
      </c>
      <c r="E29" s="9"/>
      <c r="F29" s="35"/>
      <c r="G29" s="36"/>
      <c r="H29" s="20"/>
      <c r="I29" s="15"/>
    </row>
    <row r="30" spans="1:9" x14ac:dyDescent="0.25">
      <c r="A30" s="6" t="s">
        <v>51</v>
      </c>
      <c r="B30" s="5"/>
      <c r="C30" s="7">
        <v>300.53603465999998</v>
      </c>
      <c r="D30" s="8">
        <f t="shared" si="0"/>
        <v>2.3893506534932651</v>
      </c>
      <c r="E30" s="9"/>
      <c r="F30" s="35"/>
      <c r="G30" s="36"/>
      <c r="H30" s="20"/>
      <c r="I30" s="15"/>
    </row>
    <row r="31" spans="1:9" x14ac:dyDescent="0.25">
      <c r="A31" s="6" t="s">
        <v>23</v>
      </c>
      <c r="B31" s="5"/>
      <c r="C31" s="7">
        <v>445.72984200000002</v>
      </c>
      <c r="D31" s="8">
        <f t="shared" si="0"/>
        <v>3.5436845051509471</v>
      </c>
      <c r="E31" s="9"/>
      <c r="F31" s="35"/>
      <c r="G31" s="36"/>
      <c r="H31" s="20"/>
      <c r="I31" s="15"/>
    </row>
    <row r="32" spans="1:9" x14ac:dyDescent="0.25">
      <c r="A32" s="6" t="s">
        <v>24</v>
      </c>
      <c r="B32" s="5"/>
      <c r="C32" s="7">
        <v>301.84424000000001</v>
      </c>
      <c r="D32" s="8">
        <f t="shared" si="0"/>
        <v>2.3997512741295512</v>
      </c>
      <c r="E32" s="9"/>
      <c r="F32" s="35"/>
      <c r="G32" s="36"/>
      <c r="H32" s="20"/>
      <c r="I32" s="15"/>
    </row>
    <row r="33" spans="1:9" x14ac:dyDescent="0.25">
      <c r="A33" s="10" t="s">
        <v>25</v>
      </c>
      <c r="B33" s="5"/>
      <c r="C33" s="7">
        <v>85</v>
      </c>
      <c r="D33" s="8">
        <f t="shared" ref="D33:D40" si="1">+(C33/$C$10)*100</f>
        <v>0.67577522201852147</v>
      </c>
      <c r="E33" s="9"/>
      <c r="F33" s="35"/>
      <c r="G33" s="36"/>
      <c r="H33" s="20"/>
      <c r="I33" s="15"/>
    </row>
    <row r="34" spans="1:9" x14ac:dyDescent="0.25">
      <c r="A34" s="10" t="s">
        <v>52</v>
      </c>
      <c r="B34" s="5"/>
      <c r="C34" s="7">
        <v>18.449123499999999</v>
      </c>
      <c r="D34" s="8">
        <f t="shared" si="0"/>
        <v>0.14667600622658375</v>
      </c>
      <c r="E34" s="9"/>
      <c r="F34" s="35"/>
      <c r="G34" s="36"/>
      <c r="H34" s="20"/>
      <c r="I34" s="15"/>
    </row>
    <row r="35" spans="1:9" x14ac:dyDescent="0.25">
      <c r="A35" s="10" t="s">
        <v>26</v>
      </c>
      <c r="B35" s="11"/>
      <c r="C35" s="7">
        <v>2021.7138114499999</v>
      </c>
      <c r="D35" s="8">
        <f t="shared" si="0"/>
        <v>16.073224703418056</v>
      </c>
      <c r="E35" s="9"/>
      <c r="F35" s="35"/>
      <c r="G35" s="36"/>
      <c r="H35" s="20"/>
      <c r="I35" s="15"/>
    </row>
    <row r="36" spans="1:9" x14ac:dyDescent="0.25">
      <c r="A36" s="21" t="s">
        <v>43</v>
      </c>
      <c r="B36" s="11"/>
      <c r="C36" s="18">
        <v>0.15312000000000001</v>
      </c>
      <c r="D36" s="24">
        <f t="shared" si="1"/>
        <v>1.2173494352408943E-3</v>
      </c>
      <c r="E36" s="9"/>
      <c r="F36" s="34"/>
      <c r="G36" s="36"/>
      <c r="H36" s="20"/>
      <c r="I36" s="15"/>
    </row>
    <row r="37" spans="1:9" x14ac:dyDescent="0.25">
      <c r="A37" s="21" t="s">
        <v>55</v>
      </c>
      <c r="B37" s="11"/>
      <c r="C37" s="18">
        <v>9.4830000000000005</v>
      </c>
      <c r="D37" s="24">
        <f t="shared" si="1"/>
        <v>7.5392663887078104E-2</v>
      </c>
      <c r="E37" s="9"/>
      <c r="F37" s="34"/>
      <c r="G37" s="36"/>
      <c r="H37" s="20"/>
      <c r="I37" s="15"/>
    </row>
    <row r="38" spans="1:9" x14ac:dyDescent="0.25">
      <c r="A38" s="21" t="s">
        <v>44</v>
      </c>
      <c r="B38" s="11"/>
      <c r="C38" s="18">
        <v>727.06344748000004</v>
      </c>
      <c r="D38" s="24">
        <f t="shared" si="1"/>
        <v>5.7803701487335131</v>
      </c>
      <c r="E38" s="9"/>
      <c r="F38" s="34"/>
      <c r="G38" s="36"/>
      <c r="H38" s="20"/>
      <c r="I38" s="15"/>
    </row>
    <row r="39" spans="1:9" x14ac:dyDescent="0.25">
      <c r="A39" s="21" t="s">
        <v>56</v>
      </c>
      <c r="B39" s="11"/>
      <c r="C39" s="18">
        <v>72.646119999999996</v>
      </c>
      <c r="D39" s="24">
        <f t="shared" si="1"/>
        <v>0.57755821025628407</v>
      </c>
      <c r="E39" s="9"/>
      <c r="F39" s="34"/>
      <c r="G39" s="36"/>
      <c r="H39" s="20"/>
      <c r="I39" s="15"/>
    </row>
    <row r="40" spans="1:9" x14ac:dyDescent="0.25">
      <c r="A40" s="21" t="s">
        <v>47</v>
      </c>
      <c r="B40" s="11"/>
      <c r="C40" s="18">
        <v>1087.5</v>
      </c>
      <c r="D40" s="24">
        <f t="shared" si="1"/>
        <v>8.6459476934722606</v>
      </c>
      <c r="E40" s="9"/>
      <c r="F40" s="34"/>
      <c r="G40" s="36"/>
      <c r="H40" s="20"/>
      <c r="I40" s="15"/>
    </row>
    <row r="41" spans="1:9" ht="15.75" thickBot="1" x14ac:dyDescent="0.3">
      <c r="A41" s="21" t="s">
        <v>27</v>
      </c>
      <c r="B41" s="31">
        <v>3312.6666660000001</v>
      </c>
      <c r="C41" s="7"/>
      <c r="D41" s="8"/>
      <c r="E41" s="1"/>
      <c r="F41" s="34"/>
      <c r="G41" s="37"/>
      <c r="H41" s="26"/>
    </row>
    <row r="42" spans="1:9" ht="15" customHeight="1" x14ac:dyDescent="0.25">
      <c r="A42" s="41" t="s">
        <v>28</v>
      </c>
      <c r="B42" s="41"/>
      <c r="C42" s="41"/>
      <c r="D42" s="41"/>
      <c r="E42" s="14"/>
      <c r="F42" s="34"/>
      <c r="G42" s="38"/>
    </row>
    <row r="43" spans="1:9" ht="15" customHeight="1" x14ac:dyDescent="0.25">
      <c r="A43" s="42" t="s">
        <v>29</v>
      </c>
      <c r="B43" s="42"/>
      <c r="C43" s="42"/>
      <c r="D43" s="42"/>
      <c r="E43" s="1"/>
      <c r="F43" s="34"/>
      <c r="G43" s="34"/>
    </row>
    <row r="44" spans="1:9" ht="15" customHeight="1" x14ac:dyDescent="0.25">
      <c r="A44" s="43" t="s">
        <v>30</v>
      </c>
      <c r="B44" s="43"/>
      <c r="C44" s="43"/>
      <c r="D44" s="43"/>
    </row>
  </sheetData>
  <mergeCells count="12">
    <mergeCell ref="C1:D1"/>
    <mergeCell ref="A2:D2"/>
    <mergeCell ref="A42:D42"/>
    <mergeCell ref="A43:D43"/>
    <mergeCell ref="A44:D44"/>
    <mergeCell ref="A5:D5"/>
    <mergeCell ref="A6:A7"/>
    <mergeCell ref="B6:B7"/>
    <mergeCell ref="C6:D6"/>
    <mergeCell ref="A3:D3"/>
    <mergeCell ref="A4:D4"/>
    <mergeCell ref="A1:B1"/>
  </mergeCells>
  <pageMargins left="0.70866141732283472" right="0.70866141732283472" top="0.74803149606299213" bottom="0.74803149606299213" header="0.31496062992125984" footer="0.31496062992125984"/>
  <pageSetup scale="9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topLeftCell="A2" workbookViewId="0">
      <selection activeCell="E11" sqref="E11"/>
    </sheetView>
  </sheetViews>
  <sheetFormatPr baseColWidth="10" defaultRowHeight="15" x14ac:dyDescent="0.25"/>
  <cols>
    <col min="1" max="1" width="46.140625" bestFit="1" customWidth="1"/>
    <col min="2" max="2" width="9" bestFit="1" customWidth="1"/>
    <col min="3" max="3" width="15.140625" customWidth="1"/>
    <col min="4" max="4" width="14" customWidth="1"/>
    <col min="7" max="7" width="12.5703125" customWidth="1"/>
    <col min="8" max="8" width="12.5703125" bestFit="1" customWidth="1"/>
    <col min="9" max="9" width="11.42578125" customWidth="1"/>
    <col min="10" max="10" width="11.85546875" bestFit="1" customWidth="1"/>
  </cols>
  <sheetData>
    <row r="1" spans="1:13" ht="58.5" customHeight="1" x14ac:dyDescent="0.25">
      <c r="A1" s="47" t="s">
        <v>0</v>
      </c>
      <c r="B1" s="47"/>
      <c r="C1" s="39" t="s">
        <v>48</v>
      </c>
      <c r="D1" s="39"/>
      <c r="E1" s="17"/>
      <c r="F1" s="17"/>
    </row>
    <row r="2" spans="1:13" ht="15.75" customHeight="1" x14ac:dyDescent="0.25">
      <c r="A2" s="40" t="s">
        <v>59</v>
      </c>
      <c r="B2" s="40"/>
      <c r="C2" s="40"/>
      <c r="D2" s="40"/>
    </row>
    <row r="3" spans="1:13" ht="47.25" customHeight="1" x14ac:dyDescent="0.25">
      <c r="A3" s="40" t="s">
        <v>53</v>
      </c>
      <c r="B3" s="40"/>
      <c r="C3" s="40"/>
      <c r="D3" s="40"/>
    </row>
    <row r="4" spans="1:13" ht="15.75" thickBot="1" x14ac:dyDescent="0.3">
      <c r="A4" s="46" t="s">
        <v>1</v>
      </c>
      <c r="B4" s="46"/>
      <c r="C4" s="46"/>
      <c r="D4" s="46"/>
    </row>
    <row r="5" spans="1:13" ht="6" customHeight="1" x14ac:dyDescent="0.3">
      <c r="A5" s="44"/>
      <c r="B5" s="44"/>
      <c r="C5" s="44"/>
      <c r="D5" s="44"/>
      <c r="E5" s="1"/>
      <c r="F5" s="1"/>
    </row>
    <row r="6" spans="1:13" ht="18" customHeight="1" x14ac:dyDescent="0.25">
      <c r="A6" s="45" t="s">
        <v>2</v>
      </c>
      <c r="B6" s="45" t="s">
        <v>3</v>
      </c>
      <c r="C6" s="45" t="s">
        <v>4</v>
      </c>
      <c r="D6" s="45"/>
    </row>
    <row r="7" spans="1:13" ht="30.75" x14ac:dyDescent="0.25">
      <c r="A7" s="45"/>
      <c r="B7" s="45"/>
      <c r="C7" s="2" t="s">
        <v>5</v>
      </c>
      <c r="D7" s="2" t="s">
        <v>6</v>
      </c>
    </row>
    <row r="8" spans="1:13" ht="3" customHeight="1" thickBot="1" x14ac:dyDescent="0.3">
      <c r="A8" s="3"/>
      <c r="B8" s="3"/>
      <c r="C8" s="3"/>
      <c r="D8" s="3"/>
      <c r="E8" s="1"/>
      <c r="F8" s="1"/>
    </row>
    <row r="9" spans="1:13" ht="3" customHeight="1" thickBot="1" x14ac:dyDescent="0.3">
      <c r="A9" s="3"/>
      <c r="B9" s="3"/>
      <c r="C9" s="3"/>
      <c r="D9" s="3"/>
      <c r="E9" s="1"/>
      <c r="F9" s="1"/>
    </row>
    <row r="10" spans="1:13" ht="15" customHeight="1" x14ac:dyDescent="0.25">
      <c r="A10" s="4" t="s">
        <v>7</v>
      </c>
      <c r="B10" s="5">
        <f>SUM(B11:B30)</f>
        <v>3312.6666660000001</v>
      </c>
      <c r="C10" s="5">
        <f>SUM(C11+C25+C26+C27+C28+C29)</f>
        <v>12578.146879388003</v>
      </c>
      <c r="D10" s="5">
        <f>+D11+D25+D26+D27+D28+D29</f>
        <v>99.999999999999957</v>
      </c>
      <c r="E10" s="15"/>
    </row>
    <row r="11" spans="1:13" x14ac:dyDescent="0.25">
      <c r="A11" s="4" t="s">
        <v>31</v>
      </c>
      <c r="B11" s="5"/>
      <c r="C11" s="5">
        <f>SUM(C12:C24)</f>
        <v>10681.301191908002</v>
      </c>
      <c r="D11" s="5">
        <f>SUM(D12:D24)</f>
        <v>84.919513934215587</v>
      </c>
      <c r="E11" s="12"/>
    </row>
    <row r="12" spans="1:13" x14ac:dyDescent="0.25">
      <c r="A12" s="13" t="s">
        <v>32</v>
      </c>
      <c r="B12" s="5"/>
      <c r="C12" s="11">
        <v>3359.998579648</v>
      </c>
      <c r="D12" s="11">
        <f>+(C12/$C$10)*100</f>
        <v>26.712985719335808</v>
      </c>
      <c r="E12" s="12"/>
      <c r="F12" s="22"/>
      <c r="H12" s="28"/>
      <c r="I12" s="27"/>
      <c r="L12" s="22"/>
      <c r="M12" s="23"/>
    </row>
    <row r="13" spans="1:13" x14ac:dyDescent="0.25">
      <c r="A13" s="13" t="s">
        <v>33</v>
      </c>
      <c r="B13" s="5"/>
      <c r="C13" s="11">
        <v>18.921907000000001</v>
      </c>
      <c r="D13" s="11">
        <f t="shared" ref="D13:D24" si="0">+(C13/$C$10)*100</f>
        <v>0.15043477534045666</v>
      </c>
      <c r="E13" s="12"/>
      <c r="F13" s="22"/>
      <c r="H13" s="25"/>
      <c r="I13" s="27"/>
    </row>
    <row r="14" spans="1:13" x14ac:dyDescent="0.25">
      <c r="A14" s="13" t="s">
        <v>34</v>
      </c>
      <c r="B14" s="5"/>
      <c r="C14" s="11">
        <v>2227.0278382799997</v>
      </c>
      <c r="D14" s="11">
        <f t="shared" si="0"/>
        <v>17.705532139471703</v>
      </c>
      <c r="E14" s="12"/>
      <c r="F14" s="22"/>
      <c r="H14" s="25"/>
      <c r="I14" s="27"/>
      <c r="K14" s="26"/>
      <c r="L14" s="22"/>
    </row>
    <row r="15" spans="1:13" x14ac:dyDescent="0.25">
      <c r="A15" s="13" t="s">
        <v>57</v>
      </c>
      <c r="B15" s="5"/>
      <c r="C15" s="11">
        <v>20.458859</v>
      </c>
      <c r="D15" s="11">
        <f t="shared" si="0"/>
        <v>0.16265399979965442</v>
      </c>
      <c r="E15" s="12"/>
      <c r="F15" s="22"/>
      <c r="H15" s="25"/>
      <c r="I15" s="27"/>
      <c r="L15" s="22"/>
    </row>
    <row r="16" spans="1:13" x14ac:dyDescent="0.25">
      <c r="A16" s="13" t="s">
        <v>35</v>
      </c>
      <c r="B16" s="5"/>
      <c r="C16" s="11">
        <v>4026.8293657200002</v>
      </c>
      <c r="D16" s="11">
        <f t="shared" si="0"/>
        <v>32.014488337060406</v>
      </c>
      <c r="E16" s="12"/>
      <c r="F16" s="22"/>
      <c r="H16" s="25"/>
      <c r="I16" s="27"/>
    </row>
    <row r="17" spans="1:12" x14ac:dyDescent="0.25">
      <c r="A17" s="13" t="s">
        <v>42</v>
      </c>
      <c r="B17" s="5"/>
      <c r="C17" s="11">
        <v>0.10374425999999999</v>
      </c>
      <c r="D17" s="11">
        <f t="shared" si="0"/>
        <v>8.247976509958494E-4</v>
      </c>
      <c r="E17" s="12"/>
      <c r="F17" s="22"/>
      <c r="H17" s="25"/>
      <c r="I17" s="27"/>
    </row>
    <row r="18" spans="1:12" x14ac:dyDescent="0.25">
      <c r="A18" s="13" t="s">
        <v>58</v>
      </c>
      <c r="B18" s="5"/>
      <c r="C18" s="11">
        <v>0.97919999999999996</v>
      </c>
      <c r="D18" s="11">
        <f t="shared" si="0"/>
        <v>7.784930557653366E-3</v>
      </c>
      <c r="E18" s="12"/>
      <c r="F18" s="22"/>
      <c r="H18" s="25"/>
      <c r="I18" s="27"/>
    </row>
    <row r="19" spans="1:12" x14ac:dyDescent="0.25">
      <c r="A19" s="13" t="s">
        <v>36</v>
      </c>
      <c r="B19" s="5"/>
      <c r="C19" s="11">
        <v>621.19449199999997</v>
      </c>
      <c r="D19" s="11">
        <f t="shared" si="0"/>
        <v>4.9386805382115604</v>
      </c>
      <c r="E19" s="12"/>
      <c r="F19" s="22"/>
      <c r="H19" s="25"/>
      <c r="I19" s="27"/>
    </row>
    <row r="20" spans="1:12" x14ac:dyDescent="0.25">
      <c r="A20" s="13" t="s">
        <v>37</v>
      </c>
      <c r="B20" s="5"/>
      <c r="C20" s="11">
        <v>161.75975500000001</v>
      </c>
      <c r="D20" s="11">
        <f t="shared" si="0"/>
        <v>1.2860380511621958</v>
      </c>
      <c r="E20" s="12"/>
      <c r="F20" s="22"/>
      <c r="H20" s="25"/>
      <c r="I20" s="27"/>
    </row>
    <row r="21" spans="1:12" x14ac:dyDescent="0.25">
      <c r="A21" s="13" t="s">
        <v>38</v>
      </c>
      <c r="B21" s="5"/>
      <c r="C21" s="11">
        <v>48.922170000000001</v>
      </c>
      <c r="D21" s="11">
        <f t="shared" si="0"/>
        <v>0.38894576815738646</v>
      </c>
      <c r="E21" s="12"/>
      <c r="F21" s="22"/>
      <c r="H21" s="25"/>
      <c r="I21" s="27"/>
    </row>
    <row r="22" spans="1:12" x14ac:dyDescent="0.25">
      <c r="A22" s="13" t="s">
        <v>39</v>
      </c>
      <c r="B22" s="5"/>
      <c r="C22" s="11">
        <v>97.405479999999997</v>
      </c>
      <c r="D22" s="11">
        <f t="shared" si="0"/>
        <v>0.77440246909200761</v>
      </c>
      <c r="E22" s="12"/>
      <c r="F22" s="22"/>
      <c r="H22" s="25"/>
      <c r="I22" s="27"/>
    </row>
    <row r="23" spans="1:12" x14ac:dyDescent="0.25">
      <c r="A23" s="13" t="s">
        <v>40</v>
      </c>
      <c r="B23" s="5"/>
      <c r="C23" s="11">
        <v>46.605207999999998</v>
      </c>
      <c r="D23" s="11">
        <f t="shared" si="0"/>
        <v>0.37052523274611021</v>
      </c>
      <c r="E23" s="12"/>
      <c r="F23" s="22"/>
      <c r="H23" s="25"/>
      <c r="I23" s="27"/>
    </row>
    <row r="24" spans="1:12" x14ac:dyDescent="0.25">
      <c r="A24" s="13" t="s">
        <v>41</v>
      </c>
      <c r="B24" s="5"/>
      <c r="C24" s="11">
        <v>51.094593000000003</v>
      </c>
      <c r="D24" s="11">
        <f t="shared" si="0"/>
        <v>0.40621717562965876</v>
      </c>
      <c r="E24" s="12"/>
      <c r="F24" s="22"/>
      <c r="H24" s="25"/>
      <c r="I24" s="27"/>
    </row>
    <row r="25" spans="1:12" x14ac:dyDescent="0.25">
      <c r="A25" s="4" t="s">
        <v>43</v>
      </c>
      <c r="B25" s="5"/>
      <c r="C25" s="5">
        <v>0.15312000000000001</v>
      </c>
      <c r="D25" s="5">
        <f>+(C25/$C$10)*100</f>
        <v>1.2173494352408943E-3</v>
      </c>
      <c r="E25" s="12"/>
      <c r="F25" s="22"/>
      <c r="G25" s="20"/>
      <c r="H25" s="25"/>
      <c r="I25" s="27"/>
    </row>
    <row r="26" spans="1:12" x14ac:dyDescent="0.25">
      <c r="A26" s="21" t="s">
        <v>55</v>
      </c>
      <c r="B26" s="5"/>
      <c r="C26" s="18">
        <v>9.4830000000000005</v>
      </c>
      <c r="D26" s="5">
        <f t="shared" ref="D26:D29" si="1">+(C26/$C$10)*100</f>
        <v>7.5392663887078104E-2</v>
      </c>
      <c r="E26" s="9"/>
      <c r="H26" s="25"/>
      <c r="I26" s="27"/>
    </row>
    <row r="27" spans="1:12" x14ac:dyDescent="0.25">
      <c r="A27" s="21" t="s">
        <v>44</v>
      </c>
      <c r="B27" s="5"/>
      <c r="C27" s="18">
        <v>727.06344748000004</v>
      </c>
      <c r="D27" s="5">
        <f t="shared" si="1"/>
        <v>5.7803701487335131</v>
      </c>
      <c r="E27" s="9"/>
      <c r="H27" s="25"/>
      <c r="I27" s="27"/>
    </row>
    <row r="28" spans="1:12" x14ac:dyDescent="0.25">
      <c r="A28" s="21" t="s">
        <v>56</v>
      </c>
      <c r="B28" s="5"/>
      <c r="C28" s="18">
        <v>72.646119999999996</v>
      </c>
      <c r="D28" s="5">
        <f t="shared" si="1"/>
        <v>0.57755821025628407</v>
      </c>
      <c r="E28" s="9"/>
      <c r="H28" s="25"/>
      <c r="I28" s="27"/>
    </row>
    <row r="29" spans="1:12" x14ac:dyDescent="0.25">
      <c r="A29" s="21" t="s">
        <v>47</v>
      </c>
      <c r="B29" s="5"/>
      <c r="C29" s="18">
        <v>1087.5</v>
      </c>
      <c r="D29" s="5">
        <f t="shared" si="1"/>
        <v>8.6459476934722606</v>
      </c>
      <c r="E29" s="9"/>
      <c r="G29" s="20"/>
      <c r="H29" s="25"/>
      <c r="I29" s="27"/>
    </row>
    <row r="30" spans="1:12" ht="15.75" thickBot="1" x14ac:dyDescent="0.3">
      <c r="A30" s="19" t="s">
        <v>27</v>
      </c>
      <c r="B30" s="32">
        <v>3312.6666660000001</v>
      </c>
      <c r="C30" s="33"/>
      <c r="D30" s="33"/>
      <c r="E30" s="12"/>
      <c r="H30" s="29"/>
      <c r="I30" s="27"/>
    </row>
    <row r="31" spans="1:12" x14ac:dyDescent="0.25">
      <c r="A31" s="48" t="s">
        <v>28</v>
      </c>
      <c r="B31" s="48"/>
      <c r="C31" s="48"/>
      <c r="D31" s="48"/>
      <c r="E31" s="12"/>
      <c r="H31" s="27"/>
      <c r="J31" s="20"/>
      <c r="K31" s="20"/>
      <c r="L31" s="20"/>
    </row>
    <row r="32" spans="1:12" x14ac:dyDescent="0.25">
      <c r="A32" s="49" t="s">
        <v>29</v>
      </c>
      <c r="B32" s="49"/>
      <c r="C32" s="49"/>
      <c r="D32" s="49"/>
      <c r="E32" s="12"/>
      <c r="G32" s="20"/>
      <c r="H32" s="20"/>
      <c r="I32" s="20"/>
      <c r="J32" s="20"/>
      <c r="K32" s="20"/>
      <c r="L32" s="20"/>
    </row>
    <row r="33" spans="1:12" ht="15" customHeight="1" x14ac:dyDescent="0.25">
      <c r="A33" s="50" t="s">
        <v>30</v>
      </c>
      <c r="B33" s="50"/>
      <c r="C33" s="50"/>
      <c r="D33" s="50"/>
      <c r="E33" s="12"/>
      <c r="G33" s="20"/>
      <c r="H33" s="20"/>
      <c r="I33" s="20"/>
      <c r="J33" s="20"/>
      <c r="K33" s="20"/>
      <c r="L33" s="20"/>
    </row>
    <row r="34" spans="1:12" x14ac:dyDescent="0.25">
      <c r="A34" s="16"/>
      <c r="B34" s="16"/>
      <c r="C34" s="16"/>
      <c r="D34" s="16"/>
      <c r="E34" s="9"/>
      <c r="G34" s="20"/>
      <c r="H34" s="30"/>
      <c r="I34" s="20"/>
      <c r="J34" s="20"/>
      <c r="K34" s="20"/>
      <c r="L34" s="20"/>
    </row>
    <row r="35" spans="1:12" x14ac:dyDescent="0.25">
      <c r="G35" s="20"/>
      <c r="H35" s="20"/>
      <c r="I35" s="20"/>
      <c r="J35" s="20"/>
      <c r="K35" s="20"/>
      <c r="L35" s="20"/>
    </row>
    <row r="36" spans="1:12" x14ac:dyDescent="0.25">
      <c r="G36" s="20"/>
      <c r="H36" s="20"/>
      <c r="I36" s="20"/>
      <c r="J36" s="20"/>
      <c r="K36" s="20"/>
      <c r="L36" s="20"/>
    </row>
    <row r="37" spans="1:12" x14ac:dyDescent="0.25">
      <c r="G37" s="20"/>
      <c r="H37" s="20"/>
      <c r="I37" s="20"/>
      <c r="J37" s="20"/>
      <c r="K37" s="20"/>
      <c r="L37" s="20"/>
    </row>
    <row r="38" spans="1:12" x14ac:dyDescent="0.25">
      <c r="G38" s="20"/>
      <c r="H38" s="20"/>
      <c r="I38" s="20"/>
      <c r="J38" s="20"/>
      <c r="K38" s="20"/>
      <c r="L38" s="20"/>
    </row>
    <row r="39" spans="1:12" x14ac:dyDescent="0.25">
      <c r="G39" s="20"/>
      <c r="H39" s="20"/>
      <c r="I39" s="20"/>
      <c r="J39" s="20"/>
      <c r="K39" s="20"/>
      <c r="L39" s="20"/>
    </row>
    <row r="40" spans="1:12" x14ac:dyDescent="0.25">
      <c r="G40" s="20"/>
      <c r="H40" s="20"/>
      <c r="I40" s="20"/>
      <c r="J40" s="20"/>
      <c r="K40" s="20"/>
      <c r="L40" s="20"/>
    </row>
    <row r="41" spans="1:12" x14ac:dyDescent="0.25">
      <c r="G41" s="20"/>
      <c r="H41" s="20"/>
      <c r="I41" s="20"/>
      <c r="J41" s="20"/>
      <c r="K41" s="20"/>
      <c r="L41" s="20"/>
    </row>
    <row r="42" spans="1:12" x14ac:dyDescent="0.25">
      <c r="G42" s="20"/>
      <c r="H42" s="20"/>
      <c r="I42" s="20"/>
      <c r="J42" s="20"/>
      <c r="K42" s="20"/>
      <c r="L42" s="20"/>
    </row>
  </sheetData>
  <mergeCells count="12">
    <mergeCell ref="A1:B1"/>
    <mergeCell ref="C1:D1"/>
    <mergeCell ref="A31:D31"/>
    <mergeCell ref="A32:D32"/>
    <mergeCell ref="A33:D33"/>
    <mergeCell ref="A2:D2"/>
    <mergeCell ref="A4:D4"/>
    <mergeCell ref="A5:D5"/>
    <mergeCell ref="A6:A7"/>
    <mergeCell ref="B6:B7"/>
    <mergeCell ref="C6:D6"/>
    <mergeCell ref="A3:D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Fonden_Ent. Fed</vt:lpstr>
      <vt:lpstr>Fonden_Rubro de Aten.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Fernando Antero Cabrera Delgado</cp:lastModifiedBy>
  <cp:lastPrinted>2019-02-25T20:06:35Z</cp:lastPrinted>
  <dcterms:created xsi:type="dcterms:W3CDTF">2019-01-15T02:00:33Z</dcterms:created>
  <dcterms:modified xsi:type="dcterms:W3CDTF">2019-10-25T19:50:51Z</dcterms:modified>
</cp:coreProperties>
</file>