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1. Primer Trimestre\Anexos\Subidos Share Point\"/>
    </mc:Choice>
  </mc:AlternateContent>
  <bookViews>
    <workbookView xWindow="0" yWindow="0" windowWidth="20490" windowHeight="6255"/>
  </bookViews>
  <sheets>
    <sheet name="Princi_Prog_1T_2018" sheetId="1" r:id="rId1"/>
  </sheets>
  <definedNames>
    <definedName name="_xlnm._FilterDatabase" localSheetId="0" hidden="1">Princi_Prog_1T_2018!$M$12:$N$235</definedName>
    <definedName name="_xlnm.Print_Area" localSheetId="0">Princi_Prog_1T_2018!$A$1:$K$242</definedName>
    <definedName name="_xlnm.Print_Titles" localSheetId="0">Princi_Prog_1T_2018!$3:$9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6" i="1" l="1"/>
  <c r="J12" i="1" l="1"/>
  <c r="K12" i="1"/>
  <c r="H10" i="1"/>
  <c r="G10" i="1"/>
  <c r="F10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0" i="1" l="1"/>
  <c r="J10" i="1"/>
</calcChain>
</file>

<file path=xl/sharedStrings.xml><?xml version="1.0" encoding="utf-8"?>
<sst xmlns="http://schemas.openxmlformats.org/spreadsheetml/2006/main" count="248" uniqueCount="234">
  <si>
    <t>Millones de pesos</t>
  </si>
  <si>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</si>
  <si>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</si>
  <si>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</si>
  <si>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</si>
  <si>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</si>
  <si>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</si>
  <si>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</si>
  <si>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</si>
  <si>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</si>
  <si>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</si>
  <si>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Ramo / Programa</t>
  </si>
  <si>
    <t>Gobernación</t>
  </si>
  <si>
    <t>Comunicaciones y Transportes</t>
  </si>
  <si>
    <t xml:space="preserve">Construcción y Modernización de carreteras </t>
  </si>
  <si>
    <t>Servicios de inteligencia para la Seguridad Nacional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</si>
  <si>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</si>
  <si>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</si>
  <si>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</si>
  <si>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</si>
  <si>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</si>
  <si>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Informes sobre la Situación Económica,
las Finanzas Públicas y la Deuda Pública</t>
  </si>
  <si>
    <t>Primer Trimestre de 2018</t>
  </si>
  <si>
    <t>Enero-marzo 2018</t>
  </si>
  <si>
    <t>PEF 2018</t>
  </si>
  <si>
    <t>Enero - marzo</t>
  </si>
  <si>
    <t>Política y servicios migratorios</t>
  </si>
  <si>
    <t>Registro e Identificación de Población</t>
  </si>
  <si>
    <t>Operativos para la prevención y disuasión del delito</t>
  </si>
  <si>
    <t>Administración del Sistema Federal Penitenciario</t>
  </si>
  <si>
    <t>Coordinación del Sistema Nacional de Protección Civil</t>
  </si>
  <si>
    <t>Promover la Protección de los Derechos Humanos y Prevenir la Discriminación</t>
  </si>
  <si>
    <t>Plataforma México</t>
  </si>
  <si>
    <t>Subsidios en materia de seguridad pública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</si>
  <si>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</si>
  <si>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</si>
  <si>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</si>
  <si>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</si>
  <si>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</si>
  <si>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</si>
  <si>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</si>
  <si>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</si>
  <si>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</si>
  <si>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</si>
  <si>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</si>
  <si>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Reducción de Costos de Acceso al Crédito</t>
  </si>
  <si>
    <t>Programa de Inclusión Financiera</t>
  </si>
  <si>
    <t>Regulación y supervisión de las entidades del sistema financiero mexicano</t>
  </si>
  <si>
    <t>Programa de aseguramiento agropecuario</t>
  </si>
  <si>
    <t>Defensa Nacional</t>
  </si>
  <si>
    <t>Operación y desarrollo de la Fuerza Aérea Mexicana</t>
  </si>
  <si>
    <t>Agricultura, Ganadería, Desarrollo Rural, Pesca y Alimentación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</si>
  <si>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</si>
  <si>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</si>
  <si>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</si>
  <si>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</si>
  <si>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Programa de Productividad y Competitividad Agroalimentaria</t>
  </si>
  <si>
    <t>Programa de Fomento a la Agricultura</t>
  </si>
  <si>
    <t>Programa de Fomento Ganadero</t>
  </si>
  <si>
    <t>Programa de Fomento a la Productividad Pesquera y Acuícola</t>
  </si>
  <si>
    <t>Programa de Apoyos a la Comercialización</t>
  </si>
  <si>
    <t>Programa de Sanidad e Inocuidad Agroalimentaria</t>
  </si>
  <si>
    <t>Programa de Apoyos a Pequeños Productores</t>
  </si>
  <si>
    <t>Programa de Acciones Complementarias para Mejorar las Sanidades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</si>
  <si>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</si>
  <si>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</si>
  <si>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</si>
  <si>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</si>
  <si>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</si>
  <si>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</si>
  <si>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</si>
  <si>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Programa de Empleo Temporal (PET)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</si>
  <si>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</si>
  <si>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</si>
  <si>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</si>
  <si>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</si>
  <si>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</si>
  <si>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Proyectos de Infraestructura Ferroviaria</t>
  </si>
  <si>
    <t>Sistema Satelital</t>
  </si>
  <si>
    <t>Economía</t>
  </si>
  <si>
    <t>Generación y difusión de información para el consumidor  </t>
  </si>
  <si>
    <t>Protección de los derechos de los consumidores y Sistema Nacional de Protección al Consumidor</t>
  </si>
  <si>
    <t>Atención de trámites y promoción de los programas de la Secretaría en las entidades federativas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</si>
  <si>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</si>
  <si>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</si>
  <si>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Negociación, administración y defensa de Tratados y Acuerdos Internacionales de comercio e inversión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</si>
  <si>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</si>
  <si>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</si>
  <si>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</si>
  <si>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Fondo Nacional Emprendedor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</si>
  <si>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</si>
  <si>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</si>
  <si>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</si>
  <si>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Educación Pública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</si>
  <si>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</si>
  <si>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</si>
  <si>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</si>
  <si>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</si>
  <si>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</si>
  <si>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</si>
  <si>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</si>
  <si>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</si>
  <si>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</si>
  <si>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infraestructura física educativa</t>
  </si>
  <si>
    <t>Educación para Adultos (INEA)</t>
  </si>
  <si>
    <t>Normar los servicios educativos</t>
  </si>
  <si>
    <t>Proyectos de infraestructura social del sector educativo</t>
  </si>
  <si>
    <t>Mantenimiento de infraestructura</t>
  </si>
  <si>
    <t>Actividades de apoyo administrativo</t>
  </si>
  <si>
    <t>Actividades de apoyo a la función pública y buen gobierno</t>
  </si>
  <si>
    <t>Diseño de la Política Educativa</t>
  </si>
  <si>
    <t>PROSPERA Programa de Inclusión Social</t>
  </si>
  <si>
    <t>Escuelas de Tiempo Completo</t>
  </si>
  <si>
    <t>Programa Nacional de Becas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</si>
  <si>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</si>
  <si>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</si>
  <si>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</si>
  <si>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</si>
  <si>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Programa de la Reforma Educativa</t>
  </si>
  <si>
    <t>Salud</t>
  </si>
  <si>
    <t xml:space="preserve">Programa Seguro Popular </t>
  </si>
  <si>
    <t>Seguro Popular</t>
  </si>
  <si>
    <t>Rectoría en Salud</t>
  </si>
  <si>
    <t>Seguro Médico Siglo XXI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</si>
  <si>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</si>
  <si>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</si>
  <si>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</si>
  <si>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</si>
  <si>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</si>
  <si>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</si>
  <si>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</si>
  <si>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</si>
  <si>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</si>
  <si>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de Atención a Personas con Discapacidad</t>
  </si>
  <si>
    <t>Programa de estancias infantiles para apoyar a madres trabajadoras</t>
  </si>
  <si>
    <t>Fortalecimiento a la atención médica</t>
  </si>
  <si>
    <t>Calidad en la Atención Médica</t>
  </si>
  <si>
    <t>Apoyos para la protección de las personas en estado de necesidad</t>
  </si>
  <si>
    <t>Prevención y Control de Sobrepeso, Obesidad y Diabetes</t>
  </si>
  <si>
    <t>Vigilancia epidemiológica</t>
  </si>
  <si>
    <t xml:space="preserve">Marina   </t>
  </si>
  <si>
    <t>Proyectos de infraestructura gubernamental de seguridad nacional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</si>
  <si>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</si>
  <si>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</si>
  <si>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</si>
  <si>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</si>
  <si>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</si>
  <si>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</si>
  <si>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</si>
  <si>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</si>
  <si>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</si>
  <si>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</si>
  <si>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</si>
  <si>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</si>
  <si>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</si>
  <si>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</si>
  <si>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Programa de acceso al financiamiento para soluciones habitacionales</t>
  </si>
  <si>
    <t>Programa para regularizar asentamientos humanos irregulares</t>
  </si>
  <si>
    <t>Programa de Prevención de Riesgos</t>
  </si>
  <si>
    <t>Programa de Infraestructura</t>
  </si>
  <si>
    <t>Programa de Apoyo a la Vivienda</t>
  </si>
  <si>
    <t>Regularización y Registro de Actos Jurídicos Agrarios</t>
  </si>
  <si>
    <t>Programa de modernización de los registros públicos de la propiedad y catastros</t>
  </si>
  <si>
    <t>Medio Ambiente y Recursos Naturales</t>
  </si>
  <si>
    <t>Programa Nacional Forestal</t>
  </si>
  <si>
    <t>Apoyos para el Desarrollo Forestal Sustentable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</si>
  <si>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</si>
  <si>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</si>
  <si>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</si>
  <si>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</si>
  <si>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</si>
  <si>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</si>
  <si>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</si>
  <si>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</si>
  <si>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Infraestructura para la modernización y rehabilitación de riego y temporal tecnificado</t>
  </si>
  <si>
    <t>Planeación, Dirección y Evaluación Ambiental</t>
  </si>
  <si>
    <t>Programa de Conservación para el Desarrollo Sostenible</t>
  </si>
  <si>
    <t>Agua Potable, Drenaje y Tratamiento</t>
  </si>
  <si>
    <t>Programa de Apoyo a la Infraestructura Hidroagrícola</t>
  </si>
  <si>
    <t>Programa de Recuperación y Repoblación de Especies en Riesgo</t>
  </si>
  <si>
    <t>Procuraduría General de la República</t>
  </si>
  <si>
    <t>Investigar y perseguir los delitos del orden federal</t>
  </si>
  <si>
    <t>Investigar y perseguir los delitos relativos a la Delincuencia Organizada</t>
  </si>
  <si>
    <t>Aportaciones a Seguridad Social</t>
  </si>
  <si>
    <t>Programa IMSS-PROSPERA</t>
  </si>
  <si>
    <t>Desarrollo Social</t>
  </si>
  <si>
    <t>Adquisición de leche nacional</t>
  </si>
  <si>
    <t>Servicios a grupos con necesidades especiales</t>
  </si>
  <si>
    <t>Programa de Fomento a la Economía Social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</si>
  <si>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</si>
  <si>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</si>
  <si>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</si>
  <si>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Programa 3 x 1 para Migrantes</t>
  </si>
  <si>
    <t>Programa de Atención a Jornaleros Agrícolas</t>
  </si>
  <si>
    <t>Programa de Coinversión Social</t>
  </si>
  <si>
    <t>Programa de Apoyo a las Instancias de Mujeres en las Entidades Federativas (PAIMEF)</t>
  </si>
  <si>
    <t>Pensión para Adultos Mayores</t>
  </si>
  <si>
    <t>Seguro de vida para jefas de familia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</si>
  <si>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</si>
  <si>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</si>
  <si>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</si>
  <si>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</si>
  <si>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Proyectos de infraestructura de turismo</t>
  </si>
  <si>
    <t>Programa de Desarrollo Regional Turístico Sustentable y Pueblos Mágicos</t>
  </si>
  <si>
    <t>Provisiones Salariales y Económicas</t>
  </si>
  <si>
    <t>Fondo Regional</t>
  </si>
  <si>
    <t>Comisión Nacional de los Derechos Humanos</t>
  </si>
  <si>
    <t>Promover, difundir y proteger los Derechos Humanos de los integrantes de pueblos y comunidades indígenas y atender asuntos de indígenas en reclusión</t>
  </si>
  <si>
    <t>Consejo Nacional de Ciencia y Tecnología</t>
  </si>
  <si>
    <t>Investigación científica, desarrollo e innovación</t>
  </si>
  <si>
    <t>Apoyos para actividades científicas, tecnológicas y de innovación</t>
  </si>
  <si>
    <t>Becas de posgrado y apoyos a la calidad</t>
  </si>
  <si>
    <t>Sistema Nacional de Investigadores</t>
  </si>
  <si>
    <t>Fortalecimiento sectorial de las capacidades científicas, tecnológicas y de innovación</t>
  </si>
  <si>
    <t>Fomento Regional de las Capacidades Científicas, Tecnológicas y de Innovación</t>
  </si>
  <si>
    <t>Innovación tecnológica para incrementar la productividad de las empresas</t>
  </si>
  <si>
    <t>Entidades no Sectorizadas</t>
  </si>
  <si>
    <t>Comisión Nacional para el Desarrollo de los Pueblos Indígenas</t>
  </si>
  <si>
    <t>Actividades de apoyo Administrativo</t>
  </si>
  <si>
    <t>Planeación y Articulación de la Acción Pública hacia los Pueblos Indígenas</t>
  </si>
  <si>
    <t>Programa de Apoyo a la Educación Indígena</t>
  </si>
  <si>
    <t>Programa de Infraestructura Indígena</t>
  </si>
  <si>
    <t>Programa para el Mejoramiento de la Producción y la Productividad Indígena</t>
  </si>
  <si>
    <t>Programa de Derechos Indígenas</t>
  </si>
  <si>
    <t>Cultura</t>
  </si>
  <si>
    <t>Protección y conservación del Patrimonio Cultural</t>
  </si>
  <si>
    <t>Educación y cultura indígena</t>
  </si>
  <si>
    <r>
      <t xml:space="preserve">Servicios de protección, custodia, vigilancia y seguridad de personas, bienes e instalaciones  </t>
    </r>
    <r>
      <rPr>
        <vertAlign val="superscript"/>
        <sz val="9"/>
        <rFont val="Soberana Sans"/>
        <family val="3"/>
      </rPr>
      <t>1_/</t>
    </r>
  </si>
  <si>
    <r>
      <t xml:space="preserve">Protección Contra Riesgos Sanitarios </t>
    </r>
    <r>
      <rPr>
        <vertAlign val="superscript"/>
        <sz val="9"/>
        <rFont val="Soberana Sans"/>
        <family val="3"/>
      </rPr>
      <t>1_/</t>
    </r>
  </si>
  <si>
    <r>
      <t xml:space="preserve">Promoción de México como Destino Turístico </t>
    </r>
    <r>
      <rPr>
        <vertAlign val="superscript"/>
        <sz val="9"/>
        <rFont val="Soberana Sans"/>
        <family val="3"/>
      </rPr>
      <t>1_/</t>
    </r>
  </si>
  <si>
    <r>
      <rPr>
        <vertAlign val="superscript"/>
        <sz val="9"/>
        <rFont val="Soberana Sans"/>
        <family val="3"/>
      </rPr>
      <t>p_/</t>
    </r>
    <r>
      <rPr>
        <sz val="9"/>
        <rFont val="Soberana Sans"/>
        <family val="3"/>
      </rPr>
      <t xml:space="preserve"> Cifras preliminares. Las sumas parciales pueden no coincidir con el total, así como los cálculos porcentuales, debido al redondeo de las cifras.</t>
    </r>
  </si>
  <si>
    <r>
      <rPr>
        <vertAlign val="superscript"/>
        <sz val="9"/>
        <rFont val="Soberana Sans"/>
        <family val="3"/>
      </rPr>
      <t>1_/</t>
    </r>
    <r>
      <rPr>
        <sz val="9"/>
        <rFont val="Soberana Sans"/>
        <family val="3"/>
      </rPr>
      <t xml:space="preserve"> El gasto pagado incluye el saldo de Acuerdos de Ministración pendiente de regularizar, razón por la cual el avance respecto al programa modificado resulta mayor a 100%.</t>
    </r>
  </si>
  <si>
    <r>
      <t xml:space="preserve">Observado </t>
    </r>
    <r>
      <rPr>
        <b/>
        <vertAlign val="superscript"/>
        <sz val="9"/>
        <rFont val="Soberana Sans"/>
        <family val="3"/>
      </rPr>
      <t>p_/</t>
    </r>
  </si>
  <si>
    <t>ANEXO V. AVANCE FINANCIERO DE LOS PRINCIPALES PROGRAMAS PRESUPUESTARIOS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</si>
</sst>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2"/>
      <name val="Soberana Sans"/>
      <family val="3"/>
    </font>
    <font>
      <sz val="10"/>
      <name val="Soberana Sans"/>
      <family val="3"/>
    </font>
    <font>
      <sz val="12"/>
      <name val="Soberana Sans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sz val="14"/>
      <color theme="1"/>
      <name val="Soberana Titular"/>
      <family val="3"/>
    </font>
    <font>
      <vertAlign val="superscript"/>
      <sz val="9"/>
      <name val="Soberana Sans"/>
      <family val="3"/>
    </font>
    <font>
      <b/>
      <vertAlign val="superscript"/>
      <sz val="9"/>
      <name val="Soberana Sans"/>
      <family val="3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43" fontId="6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top" wrapText="1"/>
    </xf>
    <xf numFmtId="43" fontId="9" fillId="0" borderId="0" xfId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centerContinuous" vertical="top" wrapText="1"/>
    </xf>
    <xf numFmtId="0" fontId="8" fillId="0" borderId="0" xfId="2" applyFont="1" applyFill="1" applyBorder="1" applyAlignment="1">
      <alignment horizontal="right" vertical="top"/>
    </xf>
    <xf numFmtId="0" fontId="8" fillId="0" borderId="1" xfId="2" applyFont="1" applyFill="1" applyBorder="1" applyAlignment="1">
      <alignment vertical="top"/>
    </xf>
    <xf numFmtId="0" fontId="8" fillId="0" borderId="1" xfId="2" applyFont="1" applyFill="1" applyBorder="1" applyAlignment="1">
      <alignment horizontal="center" vertical="top"/>
    </xf>
    <xf numFmtId="0" fontId="8" fillId="0" borderId="1" xfId="2" quotePrefix="1" applyFont="1" applyFill="1" applyBorder="1" applyAlignment="1">
      <alignment horizontal="center" vertical="top"/>
    </xf>
    <xf numFmtId="0" fontId="8" fillId="0" borderId="1" xfId="2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0" fontId="9" fillId="0" borderId="0" xfId="0" quotePrefix="1" applyFont="1" applyFill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0" borderId="2" xfId="2" applyFont="1" applyFill="1" applyBorder="1" applyAlignment="1">
      <alignment horizontal="centerContinuous" vertical="center" wrapText="1"/>
    </xf>
    <xf numFmtId="0" fontId="8" fillId="0" borderId="2" xfId="2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right" vertical="top"/>
    </xf>
    <xf numFmtId="164" fontId="9" fillId="0" borderId="1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16" fillId="0" borderId="0" xfId="4" applyFont="1" applyFill="1" applyBorder="1" applyAlignment="1">
      <alignment horizontal="left" vertical="top"/>
    </xf>
    <xf numFmtId="0" fontId="9" fillId="0" borderId="3" xfId="0" quotePrefix="1" applyFont="1" applyFill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9" fillId="0" borderId="0" xfId="0" quotePrefix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9" fillId="0" borderId="0" xfId="0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</cellXfs>
  <cellStyles count="5">
    <cellStyle name="Millares" xfId="1" builtinId="3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colors>
    <mruColors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7"/>
  <sheetViews>
    <sheetView showGridLines="0" tabSelected="1" topLeftCell="C1" zoomScaleNormal="100" workbookViewId="0">
      <selection activeCell="C1" sqref="C1:E1"/>
    </sheetView>
  </sheetViews>
  <sheetFormatPr baseColWidth="10" defaultRowHeight="12.75" x14ac:dyDescent="0.2"/>
  <cols>
    <col min="1" max="1" width="7.140625" style="1" hidden="1" customWidth="1"/>
    <col min="2" max="2" width="5.7109375" style="1" hidden="1" customWidth="1"/>
    <col min="3" max="4" width="3" style="1" customWidth="1"/>
    <col min="5" max="5" width="62.5703125" style="1" customWidth="1"/>
    <col min="6" max="6" width="13.7109375" style="1" customWidth="1"/>
    <col min="7" max="7" width="15" style="1" customWidth="1"/>
    <col min="8" max="8" width="14.85546875" style="1" customWidth="1"/>
    <col min="9" max="9" width="1.5703125" style="1" customWidth="1"/>
    <col min="10" max="10" width="12.85546875" style="1" customWidth="1"/>
    <col min="11" max="11" width="14.42578125" style="1" customWidth="1"/>
    <col min="12" max="12" width="11.42578125" style="6"/>
    <col min="13" max="16384" width="11.42578125" style="1"/>
  </cols>
  <sheetData>
    <row r="1" spans="3:18" ht="51.75" customHeight="1" x14ac:dyDescent="0.2">
      <c r="C1" s="45" t="s">
        <v>21</v>
      </c>
      <c r="D1" s="45"/>
      <c r="E1" s="45"/>
      <c r="F1" s="24" t="s">
        <v>22</v>
      </c>
      <c r="G1" s="24"/>
      <c r="H1" s="24"/>
      <c r="I1" s="24"/>
      <c r="K1" s="24"/>
    </row>
    <row r="2" spans="3:18" ht="45" customHeight="1" x14ac:dyDescent="0.3">
      <c r="C2" s="46" t="s">
        <v>233</v>
      </c>
      <c r="D2" s="46"/>
      <c r="E2" s="46"/>
      <c r="F2" s="46"/>
      <c r="G2" s="46"/>
      <c r="H2" s="46"/>
      <c r="I2" s="46"/>
      <c r="J2" s="46"/>
      <c r="K2" s="46"/>
    </row>
    <row r="3" spans="3:18" s="4" customFormat="1" ht="17.25" x14ac:dyDescent="0.2">
      <c r="C3" s="25" t="s">
        <v>9</v>
      </c>
      <c r="D3" s="26"/>
      <c r="E3" s="26"/>
      <c r="F3" s="26"/>
      <c r="G3" s="26"/>
      <c r="H3" s="26"/>
      <c r="I3" s="26"/>
      <c r="J3" s="26"/>
      <c r="K3" s="26"/>
      <c r="L3" s="5"/>
    </row>
    <row r="4" spans="3:18" s="4" customFormat="1" ht="15.75" x14ac:dyDescent="0.2">
      <c r="C4" s="27" t="s">
        <v>23</v>
      </c>
      <c r="D4" s="26"/>
      <c r="E4" s="26"/>
      <c r="F4" s="26"/>
      <c r="G4" s="26"/>
      <c r="H4" s="26"/>
      <c r="I4" s="26"/>
      <c r="J4" s="26"/>
      <c r="K4" s="26"/>
      <c r="L4" s="5"/>
    </row>
    <row r="5" spans="3:18" s="4" customFormat="1" x14ac:dyDescent="0.2">
      <c r="C5" s="26" t="s">
        <v>0</v>
      </c>
      <c r="D5" s="26"/>
      <c r="E5" s="26"/>
      <c r="F5" s="26"/>
      <c r="G5" s="26"/>
      <c r="H5" s="26"/>
      <c r="I5" s="26"/>
      <c r="J5" s="26"/>
      <c r="K5" s="26"/>
      <c r="L5" s="5"/>
    </row>
    <row r="6" spans="3:18" s="4" customFormat="1" x14ac:dyDescent="0.2">
      <c r="C6" s="26"/>
      <c r="D6" s="26"/>
      <c r="E6" s="26"/>
      <c r="F6" s="26"/>
      <c r="G6" s="26"/>
      <c r="H6" s="26"/>
      <c r="I6" s="26"/>
      <c r="J6" s="26"/>
      <c r="K6" s="26"/>
      <c r="L6" s="5"/>
    </row>
    <row r="7" spans="3:18" s="4" customFormat="1" ht="30" customHeight="1" x14ac:dyDescent="0.2">
      <c r="C7" s="7"/>
      <c r="D7" s="7"/>
      <c r="E7" s="7"/>
      <c r="F7" s="8" t="s">
        <v>10</v>
      </c>
      <c r="G7" s="28" t="s">
        <v>25</v>
      </c>
      <c r="H7" s="29"/>
      <c r="I7" s="7"/>
      <c r="J7" s="48" t="s">
        <v>2</v>
      </c>
      <c r="K7" s="48"/>
      <c r="L7" s="9"/>
    </row>
    <row r="8" spans="3:18" s="4" customFormat="1" ht="27" x14ac:dyDescent="0.2">
      <c r="C8" s="7"/>
      <c r="D8" s="10" t="s">
        <v>11</v>
      </c>
      <c r="E8" s="7"/>
      <c r="F8" s="11" t="s">
        <v>24</v>
      </c>
      <c r="G8" s="12" t="s">
        <v>1</v>
      </c>
      <c r="H8" s="12" t="s">
        <v>232</v>
      </c>
      <c r="I8" s="7"/>
      <c r="J8" s="13" t="s">
        <v>3</v>
      </c>
      <c r="K8" s="33" t="s">
        <v>4</v>
      </c>
      <c r="L8" s="9"/>
    </row>
    <row r="9" spans="3:18" s="4" customFormat="1" ht="14.25" thickBot="1" x14ac:dyDescent="0.25">
      <c r="C9" s="14"/>
      <c r="D9" s="14"/>
      <c r="E9" s="14"/>
      <c r="F9" s="15" t="s">
        <v>5</v>
      </c>
      <c r="G9" s="15" t="s">
        <v>6</v>
      </c>
      <c r="H9" s="16" t="s">
        <v>18</v>
      </c>
      <c r="I9" s="15"/>
      <c r="J9" s="17" t="s">
        <v>19</v>
      </c>
      <c r="K9" s="17" t="s">
        <v>20</v>
      </c>
      <c r="L9" s="9"/>
    </row>
    <row r="10" spans="3:18" s="2" customFormat="1" ht="13.5" x14ac:dyDescent="0.2">
      <c r="C10" s="10" t="s">
        <v>7</v>
      </c>
      <c r="D10" s="10"/>
      <c r="E10" s="10"/>
      <c r="F10" s="18">
        <f>+F12+F23+F25+F38+F40+F53+F74+F88+F114+F139+F141+F149+F162+F180+F183+F185+F204+F212+F214+F216+F224+F233</f>
        <v>836723.15445100015</v>
      </c>
      <c r="G10" s="18">
        <f t="shared" ref="G10:H10" si="0">+G12+G23+G25+G38+G40+G53+G74+G88+G114+G139+G141+G149+G162+G180+G183+G185+G204+G212+G214+G216+G224+G233</f>
        <v>259846.50989478995</v>
      </c>
      <c r="H10" s="18">
        <f t="shared" si="0"/>
        <v>228106.62032329998</v>
      </c>
      <c r="I10" s="18"/>
      <c r="J10" s="19">
        <f t="shared" ref="J10" si="1">IF(AND(H10=0,F10&gt;0),"n.a.",IF(AND(H10=0,F10&lt;0),"n.a.",IF(OR(H10=0,F10=0),"              n.a.",IF(OR((AND(H10&lt;0,F10&gt;0)),(AND(H10&gt;0,F10&lt;0))),"                n.a.",IF(((H10/F10))*100&gt;500,"             -o-",((H10/F10))*100)))))</f>
        <v>27.2618988861337</v>
      </c>
      <c r="K10" s="19">
        <f t="shared" ref="K10" si="2">IF(AND(H10=0,G10&gt;0),"n.a.",IF(AND(H10=0,G10&lt;0),"n.a.",IF(OR(H10=0,G10=0),"              n.a.",IF(OR((AND(H10&lt;0,G10&gt;0)),(AND(H10&gt;0,G10&lt;0))),"                n.a.",IF(((H10/G10))*100&gt;500,"             -o-",((H10/G10))*100)))))</f>
        <v>87.785139163754309</v>
      </c>
      <c r="L10" s="9"/>
      <c r="M10" s="18"/>
      <c r="N10" s="18"/>
      <c r="O10" s="18"/>
      <c r="P10" s="18"/>
      <c r="Q10" s="19"/>
      <c r="R10" s="19"/>
    </row>
    <row r="11" spans="3:18" s="3" customFormat="1" ht="13.5" x14ac:dyDescent="0.2">
      <c r="C11" s="10"/>
      <c r="D11" s="20"/>
      <c r="E11" s="36"/>
      <c r="F11" s="21"/>
      <c r="G11" s="21"/>
      <c r="H11" s="21"/>
      <c r="I11" s="21"/>
      <c r="J11" s="34"/>
      <c r="K11" s="34"/>
      <c r="L11" s="9"/>
    </row>
    <row r="12" spans="3:18" s="3" customFormat="1" ht="13.5" x14ac:dyDescent="0.2">
      <c r="C12" s="37" t="s">
        <v>12</v>
      </c>
      <c r="D12" s="37"/>
      <c r="E12" s="37"/>
      <c r="F12" s="38">
        <v>57509.326760000004</v>
      </c>
      <c r="G12" s="38">
        <v>18104.842398130004</v>
      </c>
      <c r="H12" s="38">
        <v>15802.898600040007</v>
      </c>
      <c r="I12" s="38"/>
      <c r="J12" s="39">
        <f t="shared" ref="J12:J75" si="3">IF(AND(H12=0,F12&gt;0),"n.a.",IF(AND(H12=0,F12&lt;0),"n.a.",IF(OR(H12=0,F12=0),"              n.a.",IF(OR((AND(H12&lt;0,F12&gt;0)),(AND(H12&gt;0,F12&lt;0))),"                n.a.",IF(((H12/F12))*100&gt;500,"             -o-",((H12/F12))*100)))))</f>
        <v>27.478844720247263</v>
      </c>
      <c r="K12" s="39">
        <f t="shared" ref="K12:K75" si="4">IF(AND(H12=0,G12&gt;0),"n.a.",IF(AND(H12=0,G12&lt;0),"n.a.",IF(OR(H12=0,G12=0),"              n.a.",IF(OR((AND(H12&lt;0,G12&gt;0)),(AND(H12&gt;0,G12&lt;0))),"                n.a.",IF(((H12/G12))*100&gt;500,"             -o-",((H12/G12))*100)))))</f>
        <v>87.2854800529622</v>
      </c>
      <c r="L12" s="9"/>
      <c r="M12" s="40"/>
    </row>
    <row r="13" spans="3:18" s="3" customFormat="1" ht="13.5" x14ac:dyDescent="0.2">
      <c r="C13" s="10"/>
      <c r="D13" s="20" t="s">
        <v>15</v>
      </c>
      <c r="E13" s="36"/>
      <c r="F13" s="21">
        <v>2888.443702</v>
      </c>
      <c r="G13" s="21">
        <v>905.65736137000022</v>
      </c>
      <c r="H13" s="21">
        <v>905.6573613700001</v>
      </c>
      <c r="I13" s="21"/>
      <c r="J13" s="34">
        <f t="shared" si="3"/>
        <v>31.354509722412448</v>
      </c>
      <c r="K13" s="34">
        <f t="shared" si="4"/>
        <v>99.999999999999986</v>
      </c>
      <c r="L13" s="9"/>
    </row>
    <row r="14" spans="3:18" s="3" customFormat="1" ht="13.5" x14ac:dyDescent="0.2">
      <c r="C14" s="10"/>
      <c r="D14" s="20" t="s">
        <v>26</v>
      </c>
      <c r="E14" s="36"/>
      <c r="F14" s="21">
        <v>1844.148375</v>
      </c>
      <c r="G14" s="21">
        <v>754.8883004500002</v>
      </c>
      <c r="H14" s="21">
        <v>681.28096605000019</v>
      </c>
      <c r="I14" s="21"/>
      <c r="J14" s="34">
        <f t="shared" si="3"/>
        <v>36.94284989677147</v>
      </c>
      <c r="K14" s="34">
        <f t="shared" si="4"/>
        <v>90.249241595594796</v>
      </c>
      <c r="L14" s="9"/>
    </row>
    <row r="15" spans="3:18" s="3" customFormat="1" ht="13.5" x14ac:dyDescent="0.2">
      <c r="C15" s="10"/>
      <c r="D15" s="20" t="s">
        <v>27</v>
      </c>
      <c r="E15" s="36"/>
      <c r="F15" s="21">
        <v>413.96891900000003</v>
      </c>
      <c r="G15" s="21">
        <v>49.377812940000005</v>
      </c>
      <c r="H15" s="21">
        <v>49.377812940000005</v>
      </c>
      <c r="I15" s="21"/>
      <c r="J15" s="34">
        <f t="shared" si="3"/>
        <v>11.927903442432113</v>
      </c>
      <c r="K15" s="34">
        <f t="shared" si="4"/>
        <v>100</v>
      </c>
      <c r="L15" s="9"/>
    </row>
    <row r="16" spans="3:18" s="3" customFormat="1" ht="24.95" customHeight="1" x14ac:dyDescent="0.2">
      <c r="C16" s="10"/>
      <c r="D16" s="47" t="s">
        <v>227</v>
      </c>
      <c r="E16" s="47"/>
      <c r="F16" s="21">
        <v>1584.1206669999999</v>
      </c>
      <c r="G16" s="21">
        <v>300.74615177999999</v>
      </c>
      <c r="H16" s="21">
        <v>326.64813156000008</v>
      </c>
      <c r="I16" s="21"/>
      <c r="J16" s="34">
        <f t="shared" si="3"/>
        <v>20.620154661488304</v>
      </c>
      <c r="K16" s="34">
        <f t="shared" si="4"/>
        <v>108.61257230614467</v>
      </c>
      <c r="L16" s="9"/>
    </row>
    <row r="17" spans="3:12" s="3" customFormat="1" ht="13.5" x14ac:dyDescent="0.2">
      <c r="C17" s="10"/>
      <c r="D17" s="20" t="s">
        <v>28</v>
      </c>
      <c r="E17" s="36"/>
      <c r="F17" s="21">
        <v>27771.928196000001</v>
      </c>
      <c r="G17" s="21">
        <v>8698.6058308300017</v>
      </c>
      <c r="H17" s="21">
        <v>7780.8426998100022</v>
      </c>
      <c r="I17" s="21"/>
      <c r="J17" s="34">
        <f t="shared" si="3"/>
        <v>28.016933663722632</v>
      </c>
      <c r="K17" s="34">
        <f t="shared" si="4"/>
        <v>89.44930775266053</v>
      </c>
      <c r="L17" s="9"/>
    </row>
    <row r="18" spans="3:12" s="3" customFormat="1" ht="13.5" x14ac:dyDescent="0.2">
      <c r="C18" s="10"/>
      <c r="D18" s="20" t="s">
        <v>29</v>
      </c>
      <c r="E18" s="36"/>
      <c r="F18" s="21">
        <v>17235.309710000001</v>
      </c>
      <c r="G18" s="21">
        <v>5109.6462469899998</v>
      </c>
      <c r="H18" s="21">
        <v>3809.0840639200023</v>
      </c>
      <c r="I18" s="21"/>
      <c r="J18" s="34">
        <f t="shared" si="3"/>
        <v>22.100467749122927</v>
      </c>
      <c r="K18" s="34">
        <f t="shared" si="4"/>
        <v>74.546923207528607</v>
      </c>
      <c r="L18" s="9"/>
    </row>
    <row r="19" spans="3:12" s="3" customFormat="1" ht="13.5" x14ac:dyDescent="0.2">
      <c r="C19" s="10"/>
      <c r="D19" s="20" t="s">
        <v>30</v>
      </c>
      <c r="E19" s="36"/>
      <c r="F19" s="21">
        <v>226.58025799999999</v>
      </c>
      <c r="G19" s="21">
        <v>37.946224810000025</v>
      </c>
      <c r="H19" s="21">
        <v>37.946224810000025</v>
      </c>
      <c r="I19" s="21"/>
      <c r="J19" s="34">
        <f t="shared" si="3"/>
        <v>16.747365875980257</v>
      </c>
      <c r="K19" s="34">
        <f t="shared" si="4"/>
        <v>100</v>
      </c>
      <c r="L19" s="9"/>
    </row>
    <row r="20" spans="3:12" s="3" customFormat="1" ht="13.5" x14ac:dyDescent="0.2">
      <c r="C20" s="10"/>
      <c r="D20" s="20" t="s">
        <v>31</v>
      </c>
      <c r="E20" s="36"/>
      <c r="F20" s="21">
        <v>151.598499</v>
      </c>
      <c r="G20" s="21">
        <v>22.044672890000005</v>
      </c>
      <c r="H20" s="21">
        <v>22.038654970000007</v>
      </c>
      <c r="I20" s="21"/>
      <c r="J20" s="34">
        <f t="shared" si="3"/>
        <v>14.537515288987132</v>
      </c>
      <c r="K20" s="34">
        <f t="shared" si="4"/>
        <v>99.972701250637613</v>
      </c>
      <c r="L20" s="9"/>
    </row>
    <row r="21" spans="3:12" s="3" customFormat="1" ht="13.5" x14ac:dyDescent="0.2">
      <c r="C21" s="10"/>
      <c r="D21" s="20" t="s">
        <v>32</v>
      </c>
      <c r="E21" s="36"/>
      <c r="F21" s="21">
        <v>393.22843399999999</v>
      </c>
      <c r="G21" s="21">
        <v>38.567576370000012</v>
      </c>
      <c r="H21" s="21">
        <v>38.567576370000012</v>
      </c>
      <c r="I21" s="21"/>
      <c r="J21" s="34">
        <f t="shared" si="3"/>
        <v>9.8079317351705075</v>
      </c>
      <c r="K21" s="34">
        <f t="shared" si="4"/>
        <v>100</v>
      </c>
      <c r="L21" s="9"/>
    </row>
    <row r="22" spans="3:12" s="3" customFormat="1" ht="13.5" x14ac:dyDescent="0.2">
      <c r="C22" s="10"/>
      <c r="D22" s="20" t="s">
        <v>33</v>
      </c>
      <c r="E22" s="36"/>
      <c r="F22" s="21">
        <v>5000</v>
      </c>
      <c r="G22" s="21">
        <v>2187.3622197000004</v>
      </c>
      <c r="H22" s="21">
        <v>2151.4551082400003</v>
      </c>
      <c r="I22" s="21"/>
      <c r="J22" s="34">
        <f t="shared" si="3"/>
        <v>43.029102164800001</v>
      </c>
      <c r="K22" s="34">
        <f t="shared" si="4"/>
        <v>98.358428652711908</v>
      </c>
      <c r="L22" s="9"/>
    </row>
    <row r="23" spans="3:12" s="3" customFormat="1" ht="13.5" x14ac:dyDescent="0.2">
      <c r="C23" s="37" t="s">
        <v>34</v>
      </c>
      <c r="D23" s="37"/>
      <c r="E23" s="37"/>
      <c r="F23" s="38">
        <v>4610.6778430000004</v>
      </c>
      <c r="G23" s="38">
        <v>1673.1017314600003</v>
      </c>
      <c r="H23" s="38">
        <v>1205.3039650500002</v>
      </c>
      <c r="I23" s="38"/>
      <c r="J23" s="39">
        <f t="shared" si="3"/>
        <v>26.141578442308884</v>
      </c>
      <c r="K23" s="39">
        <f t="shared" si="4"/>
        <v>72.040088321360756</v>
      </c>
      <c r="L23" s="9"/>
    </row>
    <row r="24" spans="3:12" s="3" customFormat="1" ht="13.5" x14ac:dyDescent="0.2">
      <c r="C24" s="10"/>
      <c r="D24" s="20" t="s">
        <v>35</v>
      </c>
      <c r="E24" s="36"/>
      <c r="F24" s="21">
        <v>4610.6778430000004</v>
      </c>
      <c r="G24" s="21">
        <v>1673.1017314600003</v>
      </c>
      <c r="H24" s="21">
        <v>1205.3039650500002</v>
      </c>
      <c r="I24" s="21"/>
      <c r="J24" s="34">
        <f t="shared" si="3"/>
        <v>26.141578442308884</v>
      </c>
      <c r="K24" s="34">
        <f t="shared" si="4"/>
        <v>72.040088321360756</v>
      </c>
      <c r="L24" s="9"/>
    </row>
    <row r="25" spans="3:12" s="3" customFormat="1" ht="13.5" x14ac:dyDescent="0.2">
      <c r="C25" s="37" t="s">
        <v>36</v>
      </c>
      <c r="D25" s="37"/>
      <c r="E25" s="37"/>
      <c r="F25" s="38">
        <v>17225.2775</v>
      </c>
      <c r="G25" s="38">
        <v>5345.1426834999993</v>
      </c>
      <c r="H25" s="38">
        <v>4963.0511733800004</v>
      </c>
      <c r="I25" s="38"/>
      <c r="J25" s="39">
        <f t="shared" si="3"/>
        <v>28.812605041515297</v>
      </c>
      <c r="K25" s="39">
        <f t="shared" si="4"/>
        <v>92.851612524779128</v>
      </c>
      <c r="L25" s="9"/>
    </row>
    <row r="26" spans="3:12" s="3" customFormat="1" ht="13.5" x14ac:dyDescent="0.2">
      <c r="C26" s="10"/>
      <c r="D26" s="20" t="s">
        <v>37</v>
      </c>
      <c r="E26" s="36"/>
      <c r="F26" s="21">
        <v>550.51685699999996</v>
      </c>
      <c r="G26" s="21">
        <v>133.66700800000004</v>
      </c>
      <c r="H26" s="21">
        <v>107.31497174</v>
      </c>
      <c r="I26" s="21"/>
      <c r="J26" s="34">
        <f t="shared" si="3"/>
        <v>19.493494227371137</v>
      </c>
      <c r="K26" s="34">
        <f t="shared" si="4"/>
        <v>80.285309999607364</v>
      </c>
      <c r="L26" s="9"/>
    </row>
    <row r="27" spans="3:12" s="3" customFormat="1" ht="13.5" x14ac:dyDescent="0.2">
      <c r="C27" s="10"/>
      <c r="D27" s="20" t="s">
        <v>38</v>
      </c>
      <c r="E27" s="36"/>
      <c r="F27" s="21">
        <v>3444.1601850000002</v>
      </c>
      <c r="G27" s="21">
        <v>822.0969003899994</v>
      </c>
      <c r="H27" s="21">
        <v>778.63215320999939</v>
      </c>
      <c r="I27" s="21"/>
      <c r="J27" s="34">
        <f t="shared" si="3"/>
        <v>22.607315321775584</v>
      </c>
      <c r="K27" s="34">
        <f t="shared" si="4"/>
        <v>94.712941119303522</v>
      </c>
      <c r="L27" s="9"/>
    </row>
    <row r="28" spans="3:12" s="3" customFormat="1" ht="13.5" x14ac:dyDescent="0.2">
      <c r="C28" s="10"/>
      <c r="D28" s="20" t="s">
        <v>39</v>
      </c>
      <c r="E28" s="36"/>
      <c r="F28" s="21">
        <v>8644.1349460000001</v>
      </c>
      <c r="G28" s="21">
        <v>2552.3242589100005</v>
      </c>
      <c r="H28" s="21">
        <v>2418.5165734800012</v>
      </c>
      <c r="I28" s="21"/>
      <c r="J28" s="34">
        <f t="shared" si="3"/>
        <v>27.978699876719869</v>
      </c>
      <c r="K28" s="34">
        <f t="shared" si="4"/>
        <v>94.757418264435429</v>
      </c>
      <c r="L28" s="9"/>
    </row>
    <row r="29" spans="3:12" s="3" customFormat="1" ht="13.5" x14ac:dyDescent="0.2">
      <c r="C29" s="10"/>
      <c r="D29" s="20" t="s">
        <v>40</v>
      </c>
      <c r="E29" s="36"/>
      <c r="F29" s="21">
        <v>410</v>
      </c>
      <c r="G29" s="21">
        <v>134.80000000000001</v>
      </c>
      <c r="H29" s="21">
        <v>134.80000000000001</v>
      </c>
      <c r="I29" s="21"/>
      <c r="J29" s="34">
        <f t="shared" si="3"/>
        <v>32.878048780487809</v>
      </c>
      <c r="K29" s="34">
        <f t="shared" si="4"/>
        <v>100</v>
      </c>
      <c r="L29" s="9"/>
    </row>
    <row r="30" spans="3:12" s="3" customFormat="1" ht="13.5" x14ac:dyDescent="0.2">
      <c r="C30" s="10"/>
      <c r="D30" s="20" t="s">
        <v>41</v>
      </c>
      <c r="E30" s="36"/>
      <c r="F30" s="21">
        <v>77.5</v>
      </c>
      <c r="G30" s="21">
        <v>18.600000000000001</v>
      </c>
      <c r="H30" s="21">
        <v>18.600000000000001</v>
      </c>
      <c r="I30" s="21"/>
      <c r="J30" s="34">
        <f t="shared" si="3"/>
        <v>24.000000000000004</v>
      </c>
      <c r="K30" s="34">
        <f t="shared" si="4"/>
        <v>100</v>
      </c>
      <c r="L30" s="9"/>
    </row>
    <row r="31" spans="3:12" s="3" customFormat="1" ht="13.5" x14ac:dyDescent="0.2">
      <c r="C31" s="10"/>
      <c r="D31" s="20" t="s">
        <v>42</v>
      </c>
      <c r="E31" s="36"/>
      <c r="F31" s="21">
        <v>150.4</v>
      </c>
      <c r="G31" s="21">
        <v>150.4</v>
      </c>
      <c r="H31" s="21">
        <v>150.4</v>
      </c>
      <c r="I31" s="21"/>
      <c r="J31" s="34">
        <f t="shared" si="3"/>
        <v>100</v>
      </c>
      <c r="K31" s="34">
        <f t="shared" si="4"/>
        <v>100</v>
      </c>
      <c r="L31" s="9"/>
    </row>
    <row r="32" spans="3:12" s="3" customFormat="1" ht="13.5" x14ac:dyDescent="0.2">
      <c r="C32" s="10"/>
      <c r="D32" s="20" t="s">
        <v>43</v>
      </c>
      <c r="E32" s="36"/>
      <c r="F32" s="21">
        <v>300</v>
      </c>
      <c r="G32" s="21">
        <v>300</v>
      </c>
      <c r="H32" s="21">
        <v>300</v>
      </c>
      <c r="I32" s="21"/>
      <c r="J32" s="34">
        <f t="shared" si="3"/>
        <v>100</v>
      </c>
      <c r="K32" s="34">
        <f t="shared" si="4"/>
        <v>100</v>
      </c>
      <c r="L32" s="9"/>
    </row>
    <row r="33" spans="3:12" s="3" customFormat="1" ht="13.5" x14ac:dyDescent="0.2">
      <c r="C33" s="10"/>
      <c r="D33" s="20" t="s">
        <v>44</v>
      </c>
      <c r="E33" s="36"/>
      <c r="F33" s="21">
        <v>162.5</v>
      </c>
      <c r="G33" s="21">
        <v>134.875</v>
      </c>
      <c r="H33" s="21">
        <v>134.875</v>
      </c>
      <c r="I33" s="21"/>
      <c r="J33" s="34">
        <f t="shared" si="3"/>
        <v>83</v>
      </c>
      <c r="K33" s="34">
        <f t="shared" si="4"/>
        <v>100</v>
      </c>
      <c r="L33" s="9"/>
    </row>
    <row r="34" spans="3:12" s="3" customFormat="1" ht="13.5" x14ac:dyDescent="0.2">
      <c r="C34" s="10"/>
      <c r="D34" s="20" t="s">
        <v>45</v>
      </c>
      <c r="E34" s="36"/>
      <c r="F34" s="21">
        <v>250</v>
      </c>
      <c r="G34" s="21">
        <v>82.5</v>
      </c>
      <c r="H34" s="21">
        <v>82.5</v>
      </c>
      <c r="I34" s="21"/>
      <c r="J34" s="34">
        <f t="shared" si="3"/>
        <v>33</v>
      </c>
      <c r="K34" s="34">
        <f t="shared" si="4"/>
        <v>100</v>
      </c>
      <c r="L34" s="9"/>
    </row>
    <row r="35" spans="3:12" s="3" customFormat="1" ht="13.5" x14ac:dyDescent="0.2">
      <c r="C35" s="10"/>
      <c r="D35" s="20" t="s">
        <v>46</v>
      </c>
      <c r="E35" s="36"/>
      <c r="F35" s="21">
        <v>607.30740500000002</v>
      </c>
      <c r="G35" s="21">
        <v>128.08738299999999</v>
      </c>
      <c r="H35" s="21">
        <v>0.3181679</v>
      </c>
      <c r="I35" s="21"/>
      <c r="J35" s="34">
        <f t="shared" si="3"/>
        <v>5.2389925988141045E-2</v>
      </c>
      <c r="K35" s="34">
        <f t="shared" si="4"/>
        <v>0.24839909485854672</v>
      </c>
      <c r="L35" s="9"/>
    </row>
    <row r="36" spans="3:12" s="3" customFormat="1" ht="13.5" x14ac:dyDescent="0.2">
      <c r="C36" s="10"/>
      <c r="D36" s="20" t="s">
        <v>47</v>
      </c>
      <c r="E36" s="36"/>
      <c r="F36" s="21">
        <v>1084.8381039999999</v>
      </c>
      <c r="G36" s="21">
        <v>417.75381820000001</v>
      </c>
      <c r="H36" s="21">
        <v>367.0559920500001</v>
      </c>
      <c r="I36" s="21"/>
      <c r="J36" s="34">
        <f t="shared" si="3"/>
        <v>33.835093982834522</v>
      </c>
      <c r="K36" s="34">
        <f t="shared" si="4"/>
        <v>87.86418604898823</v>
      </c>
      <c r="L36" s="9"/>
    </row>
    <row r="37" spans="3:12" s="3" customFormat="1" ht="13.5" x14ac:dyDescent="0.2">
      <c r="C37" s="10"/>
      <c r="D37" s="20" t="s">
        <v>48</v>
      </c>
      <c r="E37" s="36"/>
      <c r="F37" s="21">
        <v>1543.920003</v>
      </c>
      <c r="G37" s="21">
        <v>470.03831500000001</v>
      </c>
      <c r="H37" s="21">
        <v>470.03831500000001</v>
      </c>
      <c r="I37" s="21"/>
      <c r="J37" s="34">
        <f t="shared" si="3"/>
        <v>30.444473423925196</v>
      </c>
      <c r="K37" s="34">
        <f t="shared" si="4"/>
        <v>100</v>
      </c>
      <c r="L37" s="9"/>
    </row>
    <row r="38" spans="3:12" s="3" customFormat="1" ht="13.5" x14ac:dyDescent="0.2">
      <c r="C38" s="37" t="s">
        <v>49</v>
      </c>
      <c r="D38" s="37"/>
      <c r="E38" s="37"/>
      <c r="F38" s="38">
        <v>10261.207270000001</v>
      </c>
      <c r="G38" s="38">
        <v>2093.2267387799989</v>
      </c>
      <c r="H38" s="38">
        <v>2077.2561291099996</v>
      </c>
      <c r="I38" s="38"/>
      <c r="J38" s="39">
        <f t="shared" si="3"/>
        <v>20.243779064702583</v>
      </c>
      <c r="K38" s="39">
        <f t="shared" si="4"/>
        <v>99.237033935496768</v>
      </c>
      <c r="L38" s="9"/>
    </row>
    <row r="39" spans="3:12" s="3" customFormat="1" ht="13.5" x14ac:dyDescent="0.2">
      <c r="C39" s="10"/>
      <c r="D39" s="20" t="s">
        <v>50</v>
      </c>
      <c r="E39" s="36"/>
      <c r="F39" s="21">
        <v>10261.207270000001</v>
      </c>
      <c r="G39" s="21">
        <v>2093.2267387799989</v>
      </c>
      <c r="H39" s="21">
        <v>2077.2561291099996</v>
      </c>
      <c r="I39" s="21"/>
      <c r="J39" s="34">
        <f t="shared" si="3"/>
        <v>20.243779064702583</v>
      </c>
      <c r="K39" s="34">
        <f t="shared" si="4"/>
        <v>99.237033935496768</v>
      </c>
      <c r="L39" s="9"/>
    </row>
    <row r="40" spans="3:12" s="3" customFormat="1" ht="13.5" x14ac:dyDescent="0.2">
      <c r="C40" s="37" t="s">
        <v>51</v>
      </c>
      <c r="D40" s="37"/>
      <c r="E40" s="37"/>
      <c r="F40" s="38">
        <v>63973.722678999999</v>
      </c>
      <c r="G40" s="38">
        <v>29290.160128820004</v>
      </c>
      <c r="H40" s="38">
        <v>14186.21266854</v>
      </c>
      <c r="I40" s="38"/>
      <c r="J40" s="39">
        <f t="shared" si="3"/>
        <v>22.175062001193755</v>
      </c>
      <c r="K40" s="39">
        <f t="shared" si="4"/>
        <v>48.433373549847893</v>
      </c>
      <c r="L40" s="9"/>
    </row>
    <row r="41" spans="3:12" s="3" customFormat="1" ht="13.5" x14ac:dyDescent="0.2">
      <c r="C41" s="10"/>
      <c r="D41" s="20" t="s">
        <v>52</v>
      </c>
      <c r="E41" s="36"/>
      <c r="F41" s="21">
        <v>3511.2351090000002</v>
      </c>
      <c r="G41" s="21">
        <v>839.52122680000002</v>
      </c>
      <c r="H41" s="21">
        <v>796.94473574000006</v>
      </c>
      <c r="I41" s="21"/>
      <c r="J41" s="34">
        <f t="shared" si="3"/>
        <v>22.69699154286965</v>
      </c>
      <c r="K41" s="34">
        <f t="shared" si="4"/>
        <v>94.928479507029422</v>
      </c>
      <c r="L41" s="9"/>
    </row>
    <row r="42" spans="3:12" s="3" customFormat="1" ht="13.5" x14ac:dyDescent="0.2">
      <c r="C42" s="10"/>
      <c r="D42" s="20" t="s">
        <v>53</v>
      </c>
      <c r="E42" s="36"/>
      <c r="F42" s="21">
        <v>421.69417900000002</v>
      </c>
      <c r="G42" s="21">
        <v>86.277513999999996</v>
      </c>
      <c r="H42" s="21">
        <v>86.277513999999996</v>
      </c>
      <c r="I42" s="21"/>
      <c r="J42" s="34">
        <f t="shared" si="3"/>
        <v>20.459735584825324</v>
      </c>
      <c r="K42" s="34">
        <f t="shared" si="4"/>
        <v>100</v>
      </c>
      <c r="L42" s="9"/>
    </row>
    <row r="43" spans="3:12" s="3" customFormat="1" ht="13.5" x14ac:dyDescent="0.2">
      <c r="C43" s="10"/>
      <c r="D43" s="20" t="s">
        <v>54</v>
      </c>
      <c r="E43" s="36"/>
      <c r="F43" s="21">
        <v>1587.4095110000001</v>
      </c>
      <c r="G43" s="21">
        <v>330.98497804000004</v>
      </c>
      <c r="H43" s="21">
        <v>320.42251901000009</v>
      </c>
      <c r="I43" s="21"/>
      <c r="J43" s="34">
        <f t="shared" si="3"/>
        <v>20.185246263779007</v>
      </c>
      <c r="K43" s="34">
        <f t="shared" si="4"/>
        <v>96.808779935407387</v>
      </c>
      <c r="L43" s="9"/>
    </row>
    <row r="44" spans="3:12" s="3" customFormat="1" ht="24.95" customHeight="1" x14ac:dyDescent="0.2">
      <c r="C44" s="10"/>
      <c r="D44" s="47" t="s">
        <v>55</v>
      </c>
      <c r="E44" s="47"/>
      <c r="F44" s="21">
        <v>2046.6781900000001</v>
      </c>
      <c r="G44" s="21">
        <v>686.24437609999961</v>
      </c>
      <c r="H44" s="21">
        <v>631.55974240999944</v>
      </c>
      <c r="I44" s="21"/>
      <c r="J44" s="34">
        <f t="shared" si="3"/>
        <v>30.857794131768191</v>
      </c>
      <c r="K44" s="34">
        <f t="shared" si="4"/>
        <v>92.03131776455804</v>
      </c>
      <c r="L44" s="9"/>
    </row>
    <row r="45" spans="3:12" s="3" customFormat="1" ht="13.5" x14ac:dyDescent="0.2">
      <c r="C45" s="10"/>
      <c r="D45" s="20" t="s">
        <v>56</v>
      </c>
      <c r="E45" s="36"/>
      <c r="F45" s="21">
        <v>4312.5815130000001</v>
      </c>
      <c r="G45" s="21">
        <v>2964.5629749</v>
      </c>
      <c r="H45" s="21">
        <v>1992.68634275</v>
      </c>
      <c r="I45" s="21"/>
      <c r="J45" s="34">
        <f t="shared" si="3"/>
        <v>46.2063461697634</v>
      </c>
      <c r="K45" s="34">
        <f t="shared" si="4"/>
        <v>67.216866689000483</v>
      </c>
      <c r="L45" s="9"/>
    </row>
    <row r="46" spans="3:12" s="3" customFormat="1" ht="13.5" x14ac:dyDescent="0.2">
      <c r="C46" s="10"/>
      <c r="D46" s="20" t="s">
        <v>57</v>
      </c>
      <c r="E46" s="36"/>
      <c r="F46" s="21">
        <v>16580.082890999998</v>
      </c>
      <c r="G46" s="21">
        <v>7670.9737475299999</v>
      </c>
      <c r="H46" s="21">
        <v>1996.6481600499999</v>
      </c>
      <c r="I46" s="21"/>
      <c r="J46" s="34">
        <f t="shared" si="3"/>
        <v>12.042449806652176</v>
      </c>
      <c r="K46" s="34">
        <f t="shared" si="4"/>
        <v>26.028614172912619</v>
      </c>
      <c r="L46" s="9"/>
    </row>
    <row r="47" spans="3:12" s="3" customFormat="1" ht="13.5" x14ac:dyDescent="0.2">
      <c r="C47" s="10"/>
      <c r="D47" s="20" t="s">
        <v>58</v>
      </c>
      <c r="E47" s="36"/>
      <c r="F47" s="21">
        <v>3123.1499560000002</v>
      </c>
      <c r="G47" s="21">
        <v>2090.66615189</v>
      </c>
      <c r="H47" s="21">
        <v>1662.6880084299999</v>
      </c>
      <c r="I47" s="21"/>
      <c r="J47" s="34">
        <f t="shared" si="3"/>
        <v>53.237533639258906</v>
      </c>
      <c r="K47" s="34">
        <f t="shared" si="4"/>
        <v>79.529101618012987</v>
      </c>
      <c r="L47" s="9"/>
    </row>
    <row r="48" spans="3:12" s="3" customFormat="1" ht="13.5" x14ac:dyDescent="0.2">
      <c r="C48" s="10"/>
      <c r="D48" s="20" t="s">
        <v>59</v>
      </c>
      <c r="E48" s="36"/>
      <c r="F48" s="21">
        <v>2225.8000750000001</v>
      </c>
      <c r="G48" s="21">
        <v>362.89030101000003</v>
      </c>
      <c r="H48" s="21">
        <v>171.37642984999994</v>
      </c>
      <c r="I48" s="21"/>
      <c r="J48" s="34">
        <f t="shared" si="3"/>
        <v>7.6995428194511106</v>
      </c>
      <c r="K48" s="34">
        <f t="shared" si="4"/>
        <v>47.225409269143675</v>
      </c>
      <c r="L48" s="9"/>
    </row>
    <row r="49" spans="3:12" s="3" customFormat="1" ht="13.5" x14ac:dyDescent="0.2">
      <c r="C49" s="10"/>
      <c r="D49" s="20" t="s">
        <v>60</v>
      </c>
      <c r="E49" s="36"/>
      <c r="F49" s="21">
        <v>9748.7743989999999</v>
      </c>
      <c r="G49" s="21">
        <v>2743.3763264300005</v>
      </c>
      <c r="H49" s="21">
        <v>2602.6496450299996</v>
      </c>
      <c r="I49" s="21"/>
      <c r="J49" s="34">
        <f t="shared" si="3"/>
        <v>26.697198422162398</v>
      </c>
      <c r="K49" s="34">
        <f t="shared" si="4"/>
        <v>94.870310717336736</v>
      </c>
      <c r="L49" s="9"/>
    </row>
    <row r="50" spans="3:12" s="3" customFormat="1" ht="13.5" x14ac:dyDescent="0.2">
      <c r="C50" s="10"/>
      <c r="D50" s="20" t="s">
        <v>61</v>
      </c>
      <c r="E50" s="36"/>
      <c r="F50" s="21">
        <v>2806.9031340000001</v>
      </c>
      <c r="G50" s="21">
        <v>2277.9888332400001</v>
      </c>
      <c r="H50" s="21">
        <v>184.80610011000002</v>
      </c>
      <c r="I50" s="21"/>
      <c r="J50" s="34">
        <f t="shared" si="3"/>
        <v>6.5839856698809758</v>
      </c>
      <c r="K50" s="34">
        <f t="shared" si="4"/>
        <v>8.1126868320574221</v>
      </c>
      <c r="L50" s="9"/>
    </row>
    <row r="51" spans="3:12" s="3" customFormat="1" ht="13.5" x14ac:dyDescent="0.2">
      <c r="C51" s="10"/>
      <c r="D51" s="20" t="s">
        <v>62</v>
      </c>
      <c r="E51" s="36"/>
      <c r="F51" s="21">
        <v>15524.748578000001</v>
      </c>
      <c r="G51" s="21">
        <v>8529.3828674800006</v>
      </c>
      <c r="H51" s="21">
        <v>3062.9453769400002</v>
      </c>
      <c r="I51" s="21"/>
      <c r="J51" s="34">
        <f t="shared" si="3"/>
        <v>19.729436271067708</v>
      </c>
      <c r="K51" s="34">
        <f t="shared" si="4"/>
        <v>35.910515737523049</v>
      </c>
      <c r="L51" s="9"/>
    </row>
    <row r="52" spans="3:12" s="3" customFormat="1" ht="13.5" x14ac:dyDescent="0.2">
      <c r="C52" s="10"/>
      <c r="D52" s="20" t="s">
        <v>63</v>
      </c>
      <c r="E52" s="36"/>
      <c r="F52" s="21">
        <v>2084.6651440000001</v>
      </c>
      <c r="G52" s="21">
        <v>707.2908314</v>
      </c>
      <c r="H52" s="21">
        <v>677.20809422000002</v>
      </c>
      <c r="I52" s="21"/>
      <c r="J52" s="34">
        <f t="shared" si="3"/>
        <v>32.485221723455844</v>
      </c>
      <c r="K52" s="34">
        <f t="shared" si="4"/>
        <v>95.746765567361493</v>
      </c>
      <c r="L52" s="9"/>
    </row>
    <row r="53" spans="3:12" s="3" customFormat="1" ht="13.5" x14ac:dyDescent="0.2">
      <c r="C53" s="37" t="s">
        <v>13</v>
      </c>
      <c r="D53" s="37"/>
      <c r="E53" s="37"/>
      <c r="F53" s="38">
        <v>69937.924110000007</v>
      </c>
      <c r="G53" s="38">
        <v>17576.048766</v>
      </c>
      <c r="H53" s="38">
        <v>14042.633259330003</v>
      </c>
      <c r="I53" s="38"/>
      <c r="J53" s="39">
        <f t="shared" si="3"/>
        <v>20.078710425038381</v>
      </c>
      <c r="K53" s="39">
        <f t="shared" si="4"/>
        <v>79.896417256731695</v>
      </c>
      <c r="L53" s="9"/>
    </row>
    <row r="54" spans="3:12" s="3" customFormat="1" ht="13.5" x14ac:dyDescent="0.2">
      <c r="C54" s="10"/>
      <c r="D54" s="10" t="s">
        <v>14</v>
      </c>
      <c r="E54" s="36"/>
      <c r="F54" s="18">
        <v>26364.105019999999</v>
      </c>
      <c r="G54" s="18">
        <v>2831.2257035300008</v>
      </c>
      <c r="H54" s="18">
        <v>2492.2439392199994</v>
      </c>
      <c r="I54" s="18"/>
      <c r="J54" s="19">
        <f t="shared" si="3"/>
        <v>9.4531710343642068</v>
      </c>
      <c r="K54" s="19">
        <f t="shared" si="4"/>
        <v>88.027031405961182</v>
      </c>
      <c r="L54" s="9"/>
    </row>
    <row r="55" spans="3:12" s="3" customFormat="1" ht="27" customHeight="1" x14ac:dyDescent="0.2">
      <c r="C55" s="10"/>
      <c r="D55" s="20"/>
      <c r="E55" s="36" t="s">
        <v>16</v>
      </c>
      <c r="F55" s="21">
        <v>60.359349000000002</v>
      </c>
      <c r="G55" s="21">
        <v>10.057653600000002</v>
      </c>
      <c r="H55" s="21">
        <v>10.0576536</v>
      </c>
      <c r="I55" s="21"/>
      <c r="J55" s="34">
        <f t="shared" si="3"/>
        <v>16.662959038872337</v>
      </c>
      <c r="K55" s="34">
        <f t="shared" si="4"/>
        <v>99.999999999999972</v>
      </c>
      <c r="L55" s="9"/>
    </row>
    <row r="56" spans="3:12" s="3" customFormat="1" ht="27" customHeight="1" x14ac:dyDescent="0.2">
      <c r="C56" s="10"/>
      <c r="D56" s="20"/>
      <c r="E56" s="36" t="s">
        <v>17</v>
      </c>
      <c r="F56" s="21">
        <v>8824.3364450000008</v>
      </c>
      <c r="G56" s="21">
        <v>1288.0958960900002</v>
      </c>
      <c r="H56" s="21">
        <v>1083.8403679699998</v>
      </c>
      <c r="I56" s="21"/>
      <c r="J56" s="34">
        <f t="shared" si="3"/>
        <v>12.282400775688009</v>
      </c>
      <c r="K56" s="34">
        <f t="shared" si="4"/>
        <v>84.142832164902032</v>
      </c>
      <c r="L56" s="9"/>
    </row>
    <row r="57" spans="3:12" s="3" customFormat="1" ht="13.5" x14ac:dyDescent="0.2">
      <c r="C57" s="10"/>
      <c r="D57" s="20"/>
      <c r="E57" s="36" t="s">
        <v>64</v>
      </c>
      <c r="F57" s="21">
        <v>453.34828499999998</v>
      </c>
      <c r="G57" s="21">
        <v>95.999209390000033</v>
      </c>
      <c r="H57" s="21">
        <v>95.66641473</v>
      </c>
      <c r="I57" s="21"/>
      <c r="J57" s="34">
        <f t="shared" si="3"/>
        <v>21.102189617856393</v>
      </c>
      <c r="K57" s="34">
        <f t="shared" si="4"/>
        <v>99.653336040875047</v>
      </c>
      <c r="L57" s="9"/>
    </row>
    <row r="58" spans="3:12" s="3" customFormat="1" ht="13.5" x14ac:dyDescent="0.2">
      <c r="C58" s="10"/>
      <c r="D58" s="20"/>
      <c r="E58" s="36" t="s">
        <v>65</v>
      </c>
      <c r="F58" s="21">
        <v>16466.59246</v>
      </c>
      <c r="G58" s="21">
        <v>1410.9229277600004</v>
      </c>
      <c r="H58" s="21">
        <v>1277.3522420499999</v>
      </c>
      <c r="I58" s="21"/>
      <c r="J58" s="34">
        <f t="shared" si="3"/>
        <v>7.7572348083120035</v>
      </c>
      <c r="K58" s="34">
        <f t="shared" si="4"/>
        <v>90.533098365474913</v>
      </c>
      <c r="L58" s="9"/>
    </row>
    <row r="59" spans="3:12" s="3" customFormat="1" ht="27" customHeight="1" x14ac:dyDescent="0.2">
      <c r="C59" s="10"/>
      <c r="D59" s="20"/>
      <c r="E59" s="36" t="s">
        <v>66</v>
      </c>
      <c r="F59" s="21">
        <v>559.468481</v>
      </c>
      <c r="G59" s="21">
        <v>26.150016689999998</v>
      </c>
      <c r="H59" s="21">
        <v>25.327260869999993</v>
      </c>
      <c r="I59" s="21"/>
      <c r="J59" s="34">
        <f t="shared" si="3"/>
        <v>4.5270219378095753</v>
      </c>
      <c r="K59" s="34">
        <f t="shared" si="4"/>
        <v>96.85370824136173</v>
      </c>
      <c r="L59" s="9"/>
    </row>
    <row r="60" spans="3:12" s="3" customFormat="1" ht="13.5" x14ac:dyDescent="0.2">
      <c r="C60" s="10"/>
      <c r="D60" s="10" t="s">
        <v>67</v>
      </c>
      <c r="E60" s="36"/>
      <c r="F60" s="18">
        <v>10126.694324999999</v>
      </c>
      <c r="G60" s="18">
        <v>992.05331774000035</v>
      </c>
      <c r="H60" s="18">
        <v>252.08769920000012</v>
      </c>
      <c r="I60" s="18"/>
      <c r="J60" s="19">
        <f t="shared" si="3"/>
        <v>2.4893384860809467</v>
      </c>
      <c r="K60" s="19">
        <f t="shared" si="4"/>
        <v>25.410700684342437</v>
      </c>
      <c r="L60" s="9"/>
    </row>
    <row r="61" spans="3:12" s="3" customFormat="1" ht="13.5" x14ac:dyDescent="0.2">
      <c r="C61" s="10"/>
      <c r="D61" s="20"/>
      <c r="E61" s="36" t="s">
        <v>68</v>
      </c>
      <c r="F61" s="21">
        <v>1853.5845139999999</v>
      </c>
      <c r="G61" s="21">
        <v>10.465525220000002</v>
      </c>
      <c r="H61" s="21">
        <v>8.830638780000001</v>
      </c>
      <c r="I61" s="21"/>
      <c r="J61" s="34">
        <f t="shared" si="3"/>
        <v>0.47640874820127044</v>
      </c>
      <c r="K61" s="34">
        <f t="shared" si="4"/>
        <v>84.378362235698674</v>
      </c>
      <c r="L61" s="9"/>
    </row>
    <row r="62" spans="3:12" s="3" customFormat="1" ht="13.5" customHeight="1" x14ac:dyDescent="0.2">
      <c r="C62" s="10"/>
      <c r="D62" s="20"/>
      <c r="E62" s="36" t="s">
        <v>69</v>
      </c>
      <c r="F62" s="21">
        <v>7967.51919</v>
      </c>
      <c r="G62" s="21">
        <v>977.56374408000033</v>
      </c>
      <c r="H62" s="21">
        <v>239.24894198000013</v>
      </c>
      <c r="I62" s="21"/>
      <c r="J62" s="34">
        <f t="shared" si="3"/>
        <v>3.0028034608348415</v>
      </c>
      <c r="K62" s="34">
        <f t="shared" si="4"/>
        <v>24.47399910531265</v>
      </c>
      <c r="L62" s="9"/>
    </row>
    <row r="63" spans="3:12" s="3" customFormat="1" ht="24" x14ac:dyDescent="0.2">
      <c r="C63" s="10"/>
      <c r="D63" s="20"/>
      <c r="E63" s="36" t="s">
        <v>70</v>
      </c>
      <c r="F63" s="21">
        <v>305.590621</v>
      </c>
      <c r="G63" s="21">
        <v>4.0240484400000005</v>
      </c>
      <c r="H63" s="21">
        <v>4.0081184400000005</v>
      </c>
      <c r="I63" s="21"/>
      <c r="J63" s="34">
        <f t="shared" si="3"/>
        <v>1.3115973346577283</v>
      </c>
      <c r="K63" s="34">
        <f t="shared" si="4"/>
        <v>99.604130013902108</v>
      </c>
      <c r="L63" s="9"/>
    </row>
    <row r="64" spans="3:12" s="3" customFormat="1" ht="13.5" x14ac:dyDescent="0.2">
      <c r="C64" s="10"/>
      <c r="D64" s="10" t="s">
        <v>71</v>
      </c>
      <c r="E64" s="36"/>
      <c r="F64" s="18">
        <v>1005.113039</v>
      </c>
      <c r="G64" s="18">
        <v>183.67979926999996</v>
      </c>
      <c r="H64" s="18">
        <v>169.30820186999998</v>
      </c>
      <c r="I64" s="18"/>
      <c r="J64" s="19">
        <f t="shared" si="3"/>
        <v>16.844692616707761</v>
      </c>
      <c r="K64" s="19">
        <f t="shared" si="4"/>
        <v>92.175733283073512</v>
      </c>
      <c r="L64" s="9"/>
    </row>
    <row r="65" spans="3:12" s="3" customFormat="1" ht="13.5" x14ac:dyDescent="0.2">
      <c r="C65" s="10"/>
      <c r="D65" s="20"/>
      <c r="E65" s="36" t="s">
        <v>71</v>
      </c>
      <c r="F65" s="21">
        <v>1005.113039</v>
      </c>
      <c r="G65" s="21">
        <v>183.67979926999996</v>
      </c>
      <c r="H65" s="21">
        <v>169.30820186999998</v>
      </c>
      <c r="I65" s="21"/>
      <c r="J65" s="34">
        <f t="shared" si="3"/>
        <v>16.844692616707761</v>
      </c>
      <c r="K65" s="34">
        <f t="shared" si="4"/>
        <v>92.175733283073512</v>
      </c>
      <c r="L65" s="9"/>
    </row>
    <row r="66" spans="3:12" s="3" customFormat="1" ht="13.5" x14ac:dyDescent="0.2">
      <c r="C66" s="10"/>
      <c r="D66" s="10" t="s">
        <v>72</v>
      </c>
      <c r="E66" s="36"/>
      <c r="F66" s="18">
        <v>8513.4692090000008</v>
      </c>
      <c r="G66" s="18">
        <v>711.60156386000017</v>
      </c>
      <c r="H66" s="18">
        <v>679.54652747000023</v>
      </c>
      <c r="I66" s="18"/>
      <c r="J66" s="19">
        <f t="shared" si="3"/>
        <v>7.9820166231601419</v>
      </c>
      <c r="K66" s="19">
        <f t="shared" si="4"/>
        <v>95.495367349093343</v>
      </c>
      <c r="L66" s="9"/>
    </row>
    <row r="67" spans="3:12" s="3" customFormat="1" ht="13.5" x14ac:dyDescent="0.2">
      <c r="C67" s="10"/>
      <c r="D67" s="20"/>
      <c r="E67" s="36" t="s">
        <v>73</v>
      </c>
      <c r="F67" s="21">
        <v>8513.4692090000008</v>
      </c>
      <c r="G67" s="21">
        <v>711.60156386000017</v>
      </c>
      <c r="H67" s="21">
        <v>679.54652747000023</v>
      </c>
      <c r="I67" s="21"/>
      <c r="J67" s="34">
        <f t="shared" si="3"/>
        <v>7.9820166231601419</v>
      </c>
      <c r="K67" s="34">
        <f t="shared" si="4"/>
        <v>95.495367349093343</v>
      </c>
      <c r="L67" s="9"/>
    </row>
    <row r="68" spans="3:12" s="3" customFormat="1" ht="13.5" x14ac:dyDescent="0.2">
      <c r="C68" s="10"/>
      <c r="D68" s="10" t="s">
        <v>74</v>
      </c>
      <c r="E68" s="36"/>
      <c r="F68" s="18">
        <v>23708.267696999999</v>
      </c>
      <c r="G68" s="18">
        <v>12854.59285601</v>
      </c>
      <c r="H68" s="18">
        <v>10446.551365980002</v>
      </c>
      <c r="I68" s="18"/>
      <c r="J68" s="19">
        <f t="shared" si="3"/>
        <v>44.062904550811567</v>
      </c>
      <c r="K68" s="19">
        <f t="shared" si="4"/>
        <v>81.26707304538121</v>
      </c>
      <c r="L68" s="9"/>
    </row>
    <row r="69" spans="3:12" s="3" customFormat="1" ht="13.5" customHeight="1" x14ac:dyDescent="0.2">
      <c r="C69" s="10"/>
      <c r="D69" s="20"/>
      <c r="E69" s="36" t="s">
        <v>75</v>
      </c>
      <c r="F69" s="21">
        <v>2241.746482</v>
      </c>
      <c r="G69" s="21">
        <v>597.57679922000023</v>
      </c>
      <c r="H69" s="21">
        <v>558.72474350999983</v>
      </c>
      <c r="I69" s="21"/>
      <c r="J69" s="34">
        <f t="shared" si="3"/>
        <v>24.923636459173881</v>
      </c>
      <c r="K69" s="34">
        <f t="shared" si="4"/>
        <v>93.498399576303342</v>
      </c>
      <c r="L69" s="9"/>
    </row>
    <row r="70" spans="3:12" s="3" customFormat="1" ht="13.5" customHeight="1" x14ac:dyDescent="0.2">
      <c r="C70" s="10"/>
      <c r="D70" s="20"/>
      <c r="E70" s="36" t="s">
        <v>76</v>
      </c>
      <c r="F70" s="21">
        <v>1850.276805</v>
      </c>
      <c r="G70" s="21">
        <v>242.46054621000008</v>
      </c>
      <c r="H70" s="21">
        <v>233.72979087000004</v>
      </c>
      <c r="I70" s="21"/>
      <c r="J70" s="34">
        <f t="shared" si="3"/>
        <v>12.632152672421359</v>
      </c>
      <c r="K70" s="34">
        <f t="shared" si="4"/>
        <v>96.399102667846776</v>
      </c>
      <c r="L70" s="9"/>
    </row>
    <row r="71" spans="3:12" s="3" customFormat="1" ht="13.5" x14ac:dyDescent="0.2">
      <c r="C71" s="10"/>
      <c r="D71" s="20"/>
      <c r="E71" s="36" t="s">
        <v>77</v>
      </c>
      <c r="F71" s="21">
        <v>19616.244409999999</v>
      </c>
      <c r="G71" s="21">
        <v>12014.555510579999</v>
      </c>
      <c r="H71" s="21">
        <v>9654.0968316000017</v>
      </c>
      <c r="I71" s="21"/>
      <c r="J71" s="34">
        <f t="shared" si="3"/>
        <v>49.214807023298107</v>
      </c>
      <c r="K71" s="34">
        <f t="shared" si="4"/>
        <v>80.353341603845578</v>
      </c>
      <c r="L71" s="9"/>
    </row>
    <row r="72" spans="3:12" s="3" customFormat="1" ht="13.5" x14ac:dyDescent="0.2">
      <c r="C72" s="10"/>
      <c r="D72" s="10" t="s">
        <v>78</v>
      </c>
      <c r="E72" s="36"/>
      <c r="F72" s="18">
        <v>220.27482000000001</v>
      </c>
      <c r="G72" s="18">
        <v>2.8955255899999996</v>
      </c>
      <c r="H72" s="18">
        <v>2.8955255899999996</v>
      </c>
      <c r="I72" s="18"/>
      <c r="J72" s="19">
        <f t="shared" si="3"/>
        <v>1.3145059385362339</v>
      </c>
      <c r="K72" s="19">
        <f t="shared" si="4"/>
        <v>100</v>
      </c>
      <c r="L72" s="9"/>
    </row>
    <row r="73" spans="3:12" s="3" customFormat="1" ht="13.5" x14ac:dyDescent="0.2">
      <c r="C73" s="10"/>
      <c r="D73" s="20"/>
      <c r="E73" s="36" t="s">
        <v>78</v>
      </c>
      <c r="F73" s="21">
        <v>220.27482000000001</v>
      </c>
      <c r="G73" s="21">
        <v>2.8955255899999996</v>
      </c>
      <c r="H73" s="21">
        <v>2.8955255899999996</v>
      </c>
      <c r="I73" s="21"/>
      <c r="J73" s="34">
        <f t="shared" si="3"/>
        <v>1.3145059385362339</v>
      </c>
      <c r="K73" s="34">
        <f t="shared" si="4"/>
        <v>100</v>
      </c>
      <c r="L73" s="9"/>
    </row>
    <row r="74" spans="3:12" s="3" customFormat="1" ht="13.5" x14ac:dyDescent="0.2">
      <c r="C74" s="37" t="s">
        <v>79</v>
      </c>
      <c r="D74" s="37"/>
      <c r="E74" s="37"/>
      <c r="F74" s="38">
        <v>7547.9462540000004</v>
      </c>
      <c r="G74" s="38">
        <v>3509.0284009700003</v>
      </c>
      <c r="H74" s="38">
        <v>3247.8471142500002</v>
      </c>
      <c r="I74" s="38"/>
      <c r="J74" s="39">
        <f t="shared" si="3"/>
        <v>43.029547441846425</v>
      </c>
      <c r="K74" s="39">
        <f t="shared" si="4"/>
        <v>92.556877378142559</v>
      </c>
      <c r="L74" s="9"/>
    </row>
    <row r="75" spans="3:12" s="3" customFormat="1" ht="13.5" x14ac:dyDescent="0.2">
      <c r="C75" s="10"/>
      <c r="D75" s="20" t="s">
        <v>80</v>
      </c>
      <c r="E75" s="36"/>
      <c r="F75" s="21">
        <v>330.16724900000003</v>
      </c>
      <c r="G75" s="21">
        <v>67.266668169999988</v>
      </c>
      <c r="H75" s="21">
        <v>58.342504159999976</v>
      </c>
      <c r="I75" s="21"/>
      <c r="J75" s="34">
        <f t="shared" si="3"/>
        <v>17.670590991900585</v>
      </c>
      <c r="K75" s="34">
        <f t="shared" si="4"/>
        <v>86.733155881236186</v>
      </c>
      <c r="L75" s="9"/>
    </row>
    <row r="76" spans="3:12" s="3" customFormat="1" ht="27" customHeight="1" x14ac:dyDescent="0.2">
      <c r="C76" s="10"/>
      <c r="D76" s="47" t="s">
        <v>81</v>
      </c>
      <c r="E76" s="47"/>
      <c r="F76" s="21">
        <v>409.40576499999997</v>
      </c>
      <c r="G76" s="21">
        <v>67.721217390000078</v>
      </c>
      <c r="H76" s="21">
        <v>59.985527600000012</v>
      </c>
      <c r="I76" s="21"/>
      <c r="J76" s="34">
        <f t="shared" ref="J76:J139" si="5">IF(AND(H76=0,F76&gt;0),"n.a.",IF(AND(H76=0,F76&lt;0),"n.a.",IF(OR(H76=0,F76=0),"              n.a.",IF(OR((AND(H76&lt;0,F76&gt;0)),(AND(H76&gt;0,F76&lt;0))),"                n.a.",IF(((H76/F76))*100&gt;500,"             -o-",((H76/F76))*100)))))</f>
        <v>14.651852203400217</v>
      </c>
      <c r="K76" s="34">
        <f t="shared" ref="K76:K139" si="6">IF(AND(H76=0,G76&gt;0),"n.a.",IF(AND(H76=0,G76&lt;0),"n.a.",IF(OR(H76=0,G76=0),"              n.a.",IF(OR((AND(H76&lt;0,G76&gt;0)),(AND(H76&gt;0,G76&lt;0))),"                n.a.",IF(((H76/G76))*100&gt;500,"             -o-",((H76/G76))*100)))))</f>
        <v>88.577154859088012</v>
      </c>
      <c r="L76" s="9"/>
    </row>
    <row r="77" spans="3:12" s="3" customFormat="1" ht="27" customHeight="1" x14ac:dyDescent="0.2">
      <c r="C77" s="10"/>
      <c r="D77" s="47" t="s">
        <v>82</v>
      </c>
      <c r="E77" s="47"/>
      <c r="F77" s="21">
        <v>371.55910999999998</v>
      </c>
      <c r="G77" s="21">
        <v>80.511599100000041</v>
      </c>
      <c r="H77" s="21">
        <v>77.610203640000009</v>
      </c>
      <c r="I77" s="21"/>
      <c r="J77" s="34">
        <f t="shared" si="5"/>
        <v>20.887713839125087</v>
      </c>
      <c r="K77" s="34">
        <f t="shared" si="6"/>
        <v>96.396301287723361</v>
      </c>
      <c r="L77" s="9"/>
    </row>
    <row r="78" spans="3:12" s="3" customFormat="1" ht="13.5" x14ac:dyDescent="0.2">
      <c r="C78" s="10"/>
      <c r="D78" s="20" t="s">
        <v>83</v>
      </c>
      <c r="E78" s="36"/>
      <c r="F78" s="21">
        <v>733.98944500000005</v>
      </c>
      <c r="G78" s="21">
        <v>205.80528825999997</v>
      </c>
      <c r="H78" s="21">
        <v>185.89657278999996</v>
      </c>
      <c r="I78" s="21"/>
      <c r="J78" s="34">
        <f t="shared" si="5"/>
        <v>25.326872757686587</v>
      </c>
      <c r="K78" s="34">
        <f t="shared" si="6"/>
        <v>90.326431532289533</v>
      </c>
      <c r="L78" s="9"/>
    </row>
    <row r="79" spans="3:12" s="3" customFormat="1" ht="27" customHeight="1" x14ac:dyDescent="0.2">
      <c r="C79" s="10"/>
      <c r="D79" s="47" t="s">
        <v>84</v>
      </c>
      <c r="E79" s="47"/>
      <c r="F79" s="21">
        <v>209.09683100000001</v>
      </c>
      <c r="G79" s="21">
        <v>29.193824119999995</v>
      </c>
      <c r="H79" s="21">
        <v>25.523084910000005</v>
      </c>
      <c r="I79" s="21"/>
      <c r="J79" s="34">
        <f t="shared" si="5"/>
        <v>12.206347072758843</v>
      </c>
      <c r="K79" s="34">
        <f t="shared" si="6"/>
        <v>87.426315939591987</v>
      </c>
      <c r="L79" s="9"/>
    </row>
    <row r="80" spans="3:12" s="3" customFormat="1" ht="27" customHeight="1" x14ac:dyDescent="0.2">
      <c r="C80" s="10"/>
      <c r="D80" s="47" t="s">
        <v>85</v>
      </c>
      <c r="E80" s="47"/>
      <c r="F80" s="21">
        <v>491.277242</v>
      </c>
      <c r="G80" s="21">
        <v>115.8986435699999</v>
      </c>
      <c r="H80" s="21">
        <v>98.303616149999939</v>
      </c>
      <c r="I80" s="21"/>
      <c r="J80" s="34">
        <f t="shared" si="5"/>
        <v>20.009804596240578</v>
      </c>
      <c r="K80" s="34">
        <f t="shared" si="6"/>
        <v>84.81860798537042</v>
      </c>
      <c r="L80" s="9"/>
    </row>
    <row r="81" spans="3:12" s="3" customFormat="1" ht="27" customHeight="1" x14ac:dyDescent="0.2">
      <c r="C81" s="10"/>
      <c r="D81" s="47" t="s">
        <v>86</v>
      </c>
      <c r="E81" s="47"/>
      <c r="F81" s="21">
        <v>195.06063800000001</v>
      </c>
      <c r="G81" s="21">
        <v>30.496324390000002</v>
      </c>
      <c r="H81" s="21">
        <v>27.755807649999998</v>
      </c>
      <c r="I81" s="21"/>
      <c r="J81" s="34">
        <f t="shared" si="5"/>
        <v>14.229322704255686</v>
      </c>
      <c r="K81" s="34">
        <f t="shared" si="6"/>
        <v>91.01361624780381</v>
      </c>
      <c r="L81" s="9"/>
    </row>
    <row r="82" spans="3:12" s="3" customFormat="1" ht="27" customHeight="1" x14ac:dyDescent="0.2">
      <c r="C82" s="10"/>
      <c r="D82" s="47" t="s">
        <v>87</v>
      </c>
      <c r="E82" s="47"/>
      <c r="F82" s="21">
        <v>394.45276000000001</v>
      </c>
      <c r="G82" s="21">
        <v>76.677972080000018</v>
      </c>
      <c r="H82" s="21">
        <v>73.736306770000013</v>
      </c>
      <c r="I82" s="21"/>
      <c r="J82" s="34">
        <f t="shared" si="5"/>
        <v>18.69331748876596</v>
      </c>
      <c r="K82" s="34">
        <f t="shared" si="6"/>
        <v>96.163610969091764</v>
      </c>
      <c r="L82" s="9"/>
    </row>
    <row r="83" spans="3:12" s="3" customFormat="1" ht="27" customHeight="1" x14ac:dyDescent="0.2">
      <c r="C83" s="10"/>
      <c r="D83" s="47" t="s">
        <v>88</v>
      </c>
      <c r="E83" s="47"/>
      <c r="F83" s="21">
        <v>72.755302</v>
      </c>
      <c r="G83" s="21">
        <v>16.59096744</v>
      </c>
      <c r="H83" s="21">
        <v>14.737775670000001</v>
      </c>
      <c r="I83" s="21"/>
      <c r="J83" s="34">
        <f t="shared" si="5"/>
        <v>20.256634588637954</v>
      </c>
      <c r="K83" s="34">
        <f t="shared" si="6"/>
        <v>88.830116286455691</v>
      </c>
      <c r="L83" s="9"/>
    </row>
    <row r="84" spans="3:12" s="3" customFormat="1" ht="13.5" x14ac:dyDescent="0.2">
      <c r="C84" s="10"/>
      <c r="D84" s="20" t="s">
        <v>89</v>
      </c>
      <c r="E84" s="36"/>
      <c r="F84" s="21">
        <v>3940.8453370000002</v>
      </c>
      <c r="G84" s="21">
        <v>2776.7627434100004</v>
      </c>
      <c r="H84" s="21">
        <v>2583.8846529699999</v>
      </c>
      <c r="I84" s="21"/>
      <c r="J84" s="34">
        <f t="shared" si="5"/>
        <v>65.566761240546484</v>
      </c>
      <c r="K84" s="34">
        <f t="shared" si="6"/>
        <v>93.053850535205001</v>
      </c>
      <c r="L84" s="9"/>
    </row>
    <row r="85" spans="3:12" s="3" customFormat="1" ht="13.5" customHeight="1" x14ac:dyDescent="0.2">
      <c r="C85" s="10"/>
      <c r="D85" s="20" t="s">
        <v>90</v>
      </c>
      <c r="E85" s="36"/>
      <c r="F85" s="21">
        <v>8.3183000000000007</v>
      </c>
      <c r="G85" s="21">
        <v>1.9530155300000001</v>
      </c>
      <c r="H85" s="21">
        <v>1.94559101</v>
      </c>
      <c r="I85" s="21"/>
      <c r="J85" s="34">
        <f t="shared" si="5"/>
        <v>23.389286392652341</v>
      </c>
      <c r="K85" s="34">
        <f t="shared" si="6"/>
        <v>99.619843268732225</v>
      </c>
      <c r="L85" s="9"/>
    </row>
    <row r="86" spans="3:12" s="3" customFormat="1" ht="27" customHeight="1" x14ac:dyDescent="0.2">
      <c r="C86" s="10"/>
      <c r="D86" s="49" t="s">
        <v>91</v>
      </c>
      <c r="E86" s="44"/>
      <c r="F86" s="21">
        <v>225.654808</v>
      </c>
      <c r="G86" s="21">
        <v>1.9993290500000001</v>
      </c>
      <c r="H86" s="21">
        <v>1.9813835099999997</v>
      </c>
      <c r="I86" s="21"/>
      <c r="J86" s="34">
        <f t="shared" si="5"/>
        <v>0.87805951380393354</v>
      </c>
      <c r="K86" s="34">
        <f t="shared" si="6"/>
        <v>99.102421884981851</v>
      </c>
      <c r="L86" s="9"/>
    </row>
    <row r="87" spans="3:12" s="3" customFormat="1" ht="13.5" x14ac:dyDescent="0.2">
      <c r="C87" s="10"/>
      <c r="D87" s="20" t="s">
        <v>92</v>
      </c>
      <c r="E87" s="36"/>
      <c r="F87" s="21">
        <v>165.36346700000001</v>
      </c>
      <c r="G87" s="21">
        <v>38.15080846</v>
      </c>
      <c r="H87" s="21">
        <v>38.144087420000005</v>
      </c>
      <c r="I87" s="21"/>
      <c r="J87" s="34">
        <f t="shared" si="5"/>
        <v>23.066816457107787</v>
      </c>
      <c r="K87" s="34">
        <f t="shared" si="6"/>
        <v>99.982382968352965</v>
      </c>
      <c r="L87" s="9"/>
    </row>
    <row r="88" spans="3:12" s="3" customFormat="1" ht="13.5" x14ac:dyDescent="0.2">
      <c r="C88" s="37" t="s">
        <v>93</v>
      </c>
      <c r="D88" s="37"/>
      <c r="E88" s="37"/>
      <c r="F88" s="38">
        <v>274080.74137900007</v>
      </c>
      <c r="G88" s="38">
        <v>84076.035877859977</v>
      </c>
      <c r="H88" s="38">
        <v>81874.922202459988</v>
      </c>
      <c r="I88" s="38"/>
      <c r="J88" s="39">
        <f t="shared" si="5"/>
        <v>29.872555725921284</v>
      </c>
      <c r="K88" s="39">
        <f t="shared" si="6"/>
        <v>97.381996365055059</v>
      </c>
      <c r="L88" s="9"/>
    </row>
    <row r="89" spans="3:12" s="3" customFormat="1" ht="13.5" x14ac:dyDescent="0.2">
      <c r="C89" s="10"/>
      <c r="D89" s="20" t="s">
        <v>94</v>
      </c>
      <c r="E89" s="36"/>
      <c r="F89" s="21">
        <v>4858.4340700000002</v>
      </c>
      <c r="G89" s="21">
        <v>1329.5414209999999</v>
      </c>
      <c r="H89" s="21">
        <v>1323.2312690900001</v>
      </c>
      <c r="I89" s="21"/>
      <c r="J89" s="34">
        <f t="shared" si="5"/>
        <v>27.235756419145972</v>
      </c>
      <c r="K89" s="34">
        <f t="shared" si="6"/>
        <v>99.525388843827542</v>
      </c>
      <c r="L89" s="9"/>
    </row>
    <row r="90" spans="3:12" s="3" customFormat="1" ht="13.5" x14ac:dyDescent="0.2">
      <c r="C90" s="10"/>
      <c r="D90" s="20" t="s">
        <v>95</v>
      </c>
      <c r="E90" s="36"/>
      <c r="F90" s="21">
        <v>2571.883671</v>
      </c>
      <c r="G90" s="21">
        <v>63.081889289999999</v>
      </c>
      <c r="H90" s="21">
        <v>62.614018200000004</v>
      </c>
      <c r="I90" s="21"/>
      <c r="J90" s="34">
        <f t="shared" si="5"/>
        <v>2.4345587207548318</v>
      </c>
      <c r="K90" s="34">
        <f t="shared" si="6"/>
        <v>99.258311545094827</v>
      </c>
      <c r="L90" s="9"/>
    </row>
    <row r="91" spans="3:12" s="3" customFormat="1" ht="13.5" x14ac:dyDescent="0.2">
      <c r="C91" s="10"/>
      <c r="D91" s="20" t="s">
        <v>96</v>
      </c>
      <c r="E91" s="36"/>
      <c r="F91" s="21">
        <v>191.27752899999999</v>
      </c>
      <c r="G91" s="21">
        <v>19.634875540000003</v>
      </c>
      <c r="H91" s="21">
        <v>19.025468510000003</v>
      </c>
      <c r="I91" s="21"/>
      <c r="J91" s="34">
        <f t="shared" si="5"/>
        <v>9.9465256632419194</v>
      </c>
      <c r="K91" s="34">
        <f t="shared" si="6"/>
        <v>96.896303066660536</v>
      </c>
      <c r="L91" s="9"/>
    </row>
    <row r="92" spans="3:12" s="3" customFormat="1" ht="13.5" x14ac:dyDescent="0.2">
      <c r="C92" s="10"/>
      <c r="D92" s="20" t="s">
        <v>97</v>
      </c>
      <c r="E92" s="36"/>
      <c r="F92" s="21">
        <v>3266.8430520000002</v>
      </c>
      <c r="G92" s="21">
        <v>582.85610018000023</v>
      </c>
      <c r="H92" s="21">
        <v>542.73305353000001</v>
      </c>
      <c r="I92" s="21"/>
      <c r="J92" s="34">
        <f t="shared" si="5"/>
        <v>16.613380100942784</v>
      </c>
      <c r="K92" s="34">
        <f t="shared" si="6"/>
        <v>93.116131642508464</v>
      </c>
      <c r="L92" s="9"/>
    </row>
    <row r="93" spans="3:12" s="3" customFormat="1" ht="13.5" x14ac:dyDescent="0.2">
      <c r="C93" s="10"/>
      <c r="D93" s="20" t="s">
        <v>98</v>
      </c>
      <c r="E93" s="36"/>
      <c r="F93" s="21">
        <v>41354.283496999997</v>
      </c>
      <c r="G93" s="21">
        <v>9051.2185801600062</v>
      </c>
      <c r="H93" s="21">
        <v>8208.5311290299996</v>
      </c>
      <c r="I93" s="21"/>
      <c r="J93" s="34">
        <f t="shared" si="5"/>
        <v>19.849288719088747</v>
      </c>
      <c r="K93" s="34">
        <f t="shared" si="6"/>
        <v>90.689790068962068</v>
      </c>
      <c r="L93" s="9"/>
    </row>
    <row r="94" spans="3:12" s="3" customFormat="1" ht="13.5" x14ac:dyDescent="0.2">
      <c r="C94" s="10"/>
      <c r="D94" s="20" t="s">
        <v>99</v>
      </c>
      <c r="E94" s="36"/>
      <c r="F94" s="21">
        <v>48838.385176000003</v>
      </c>
      <c r="G94" s="21">
        <v>13748.136910389985</v>
      </c>
      <c r="H94" s="21">
        <v>12833.86808328999</v>
      </c>
      <c r="I94" s="21"/>
      <c r="J94" s="34">
        <f t="shared" si="5"/>
        <v>26.278240029927868</v>
      </c>
      <c r="K94" s="34">
        <f t="shared" si="6"/>
        <v>93.349871091194558</v>
      </c>
      <c r="L94" s="9"/>
    </row>
    <row r="95" spans="3:12" s="3" customFormat="1" ht="13.5" x14ac:dyDescent="0.2">
      <c r="C95" s="10"/>
      <c r="D95" s="20" t="s">
        <v>100</v>
      </c>
      <c r="E95" s="36"/>
      <c r="F95" s="21">
        <v>3630.2761030000001</v>
      </c>
      <c r="G95" s="21">
        <v>1182.357094</v>
      </c>
      <c r="H95" s="21">
        <v>1158.14923</v>
      </c>
      <c r="I95" s="21"/>
      <c r="J95" s="34">
        <f t="shared" si="5"/>
        <v>31.902510914883987</v>
      </c>
      <c r="K95" s="34">
        <f t="shared" si="6"/>
        <v>97.952575907663984</v>
      </c>
      <c r="L95" s="9"/>
    </row>
    <row r="96" spans="3:12" s="3" customFormat="1" ht="13.5" x14ac:dyDescent="0.2">
      <c r="C96" s="10"/>
      <c r="D96" s="20" t="s">
        <v>101</v>
      </c>
      <c r="E96" s="36"/>
      <c r="F96" s="21">
        <v>927.44754699999999</v>
      </c>
      <c r="G96" s="21">
        <v>156.55514977999999</v>
      </c>
      <c r="H96" s="21">
        <v>153.58678457000005</v>
      </c>
      <c r="I96" s="21"/>
      <c r="J96" s="34">
        <f t="shared" si="5"/>
        <v>16.560158584364672</v>
      </c>
      <c r="K96" s="34">
        <f t="shared" si="6"/>
        <v>98.103949174350859</v>
      </c>
      <c r="L96" s="9"/>
    </row>
    <row r="97" spans="3:12" s="3" customFormat="1" ht="13.5" x14ac:dyDescent="0.2">
      <c r="C97" s="10"/>
      <c r="D97" s="20" t="s">
        <v>102</v>
      </c>
      <c r="E97" s="36"/>
      <c r="F97" s="21">
        <v>14804.870803</v>
      </c>
      <c r="G97" s="21">
        <v>4555.5797515899958</v>
      </c>
      <c r="H97" s="21">
        <v>4340.9136461599992</v>
      </c>
      <c r="I97" s="21"/>
      <c r="J97" s="34">
        <f t="shared" si="5"/>
        <v>29.320847874473678</v>
      </c>
      <c r="K97" s="34">
        <f t="shared" si="6"/>
        <v>95.287842225677792</v>
      </c>
      <c r="L97" s="9"/>
    </row>
    <row r="98" spans="3:12" s="3" customFormat="1" ht="13.5" x14ac:dyDescent="0.2">
      <c r="C98" s="10"/>
      <c r="D98" s="20" t="s">
        <v>103</v>
      </c>
      <c r="E98" s="36"/>
      <c r="F98" s="21">
        <v>203.331512</v>
      </c>
      <c r="G98" s="21">
        <v>73.593850599999982</v>
      </c>
      <c r="H98" s="21">
        <v>70.478500509999975</v>
      </c>
      <c r="I98" s="21"/>
      <c r="J98" s="34">
        <f t="shared" si="5"/>
        <v>34.661868107290708</v>
      </c>
      <c r="K98" s="34">
        <f t="shared" si="6"/>
        <v>95.766833689770266</v>
      </c>
      <c r="L98" s="9"/>
    </row>
    <row r="99" spans="3:12" s="3" customFormat="1" ht="13.5" x14ac:dyDescent="0.2">
      <c r="C99" s="10"/>
      <c r="D99" s="20" t="s">
        <v>104</v>
      </c>
      <c r="E99" s="36"/>
      <c r="F99" s="21">
        <v>2409.647817</v>
      </c>
      <c r="G99" s="21">
        <v>404.40321540000002</v>
      </c>
      <c r="H99" s="21">
        <v>402.02251794000006</v>
      </c>
      <c r="I99" s="21"/>
      <c r="J99" s="34">
        <f t="shared" si="5"/>
        <v>16.683870360794721</v>
      </c>
      <c r="K99" s="34">
        <f t="shared" si="6"/>
        <v>99.411306001203485</v>
      </c>
      <c r="L99" s="9"/>
    </row>
    <row r="100" spans="3:12" s="3" customFormat="1" ht="13.5" x14ac:dyDescent="0.2">
      <c r="C100" s="10"/>
      <c r="D100" s="20" t="s">
        <v>105</v>
      </c>
      <c r="E100" s="36"/>
      <c r="F100" s="21">
        <v>568.86637299999995</v>
      </c>
      <c r="G100" s="21">
        <v>93.305487719999988</v>
      </c>
      <c r="H100" s="21">
        <v>85.613295379999968</v>
      </c>
      <c r="I100" s="21"/>
      <c r="J100" s="34">
        <f t="shared" si="5"/>
        <v>15.049807730505451</v>
      </c>
      <c r="K100" s="34">
        <f t="shared" si="6"/>
        <v>91.755905758637169</v>
      </c>
      <c r="L100" s="9"/>
    </row>
    <row r="101" spans="3:12" s="3" customFormat="1" ht="13.5" x14ac:dyDescent="0.2">
      <c r="C101" s="10"/>
      <c r="D101" s="20" t="s">
        <v>106</v>
      </c>
      <c r="E101" s="36"/>
      <c r="F101" s="21">
        <v>256.52292</v>
      </c>
      <c r="G101" s="21">
        <v>25.932886</v>
      </c>
      <c r="H101" s="21">
        <v>25.932886</v>
      </c>
      <c r="I101" s="21"/>
      <c r="J101" s="34">
        <f t="shared" si="5"/>
        <v>10.109383598159571</v>
      </c>
      <c r="K101" s="34">
        <f t="shared" si="6"/>
        <v>100</v>
      </c>
      <c r="L101" s="9"/>
    </row>
    <row r="102" spans="3:12" s="3" customFormat="1" ht="13.5" x14ac:dyDescent="0.2">
      <c r="C102" s="10"/>
      <c r="D102" s="20" t="s">
        <v>107</v>
      </c>
      <c r="E102" s="36"/>
      <c r="F102" s="21">
        <v>540.21440199999995</v>
      </c>
      <c r="G102" s="21">
        <v>68.460431999999997</v>
      </c>
      <c r="H102" s="21">
        <v>68.460431999999997</v>
      </c>
      <c r="I102" s="21"/>
      <c r="J102" s="34">
        <f t="shared" si="5"/>
        <v>12.672826149496103</v>
      </c>
      <c r="K102" s="34">
        <f t="shared" si="6"/>
        <v>100</v>
      </c>
      <c r="L102" s="9"/>
    </row>
    <row r="103" spans="3:12" s="3" customFormat="1" ht="13.5" x14ac:dyDescent="0.2">
      <c r="C103" s="10"/>
      <c r="D103" s="20" t="s">
        <v>108</v>
      </c>
      <c r="E103" s="36"/>
      <c r="F103" s="21">
        <v>3065.3443069999998</v>
      </c>
      <c r="G103" s="21">
        <v>1846.2333336000004</v>
      </c>
      <c r="H103" s="21">
        <v>1823.2526513700011</v>
      </c>
      <c r="I103" s="21"/>
      <c r="J103" s="34">
        <f t="shared" si="5"/>
        <v>59.479538634744344</v>
      </c>
      <c r="K103" s="34">
        <f t="shared" si="6"/>
        <v>98.755266638741219</v>
      </c>
      <c r="L103" s="9"/>
    </row>
    <row r="104" spans="3:12" s="3" customFormat="1" ht="13.5" x14ac:dyDescent="0.2">
      <c r="C104" s="10"/>
      <c r="D104" s="20" t="s">
        <v>109</v>
      </c>
      <c r="E104" s="36"/>
      <c r="F104" s="21">
        <v>327.976314</v>
      </c>
      <c r="G104" s="21">
        <v>75.685641989999993</v>
      </c>
      <c r="H104" s="21">
        <v>72.18929264999997</v>
      </c>
      <c r="I104" s="21"/>
      <c r="J104" s="34">
        <f t="shared" si="5"/>
        <v>22.010520140792842</v>
      </c>
      <c r="K104" s="34">
        <f t="shared" si="6"/>
        <v>95.38043247296234</v>
      </c>
      <c r="L104" s="9"/>
    </row>
    <row r="105" spans="3:12" s="3" customFormat="1" ht="13.5" x14ac:dyDescent="0.2">
      <c r="C105" s="10"/>
      <c r="D105" s="20" t="s">
        <v>110</v>
      </c>
      <c r="E105" s="36"/>
      <c r="F105" s="21">
        <v>2040.6091269999999</v>
      </c>
      <c r="G105" s="21">
        <v>573.53079571999911</v>
      </c>
      <c r="H105" s="21">
        <v>538.48799144999953</v>
      </c>
      <c r="I105" s="21"/>
      <c r="J105" s="34">
        <f t="shared" si="5"/>
        <v>26.388590755822861</v>
      </c>
      <c r="K105" s="34">
        <f t="shared" si="6"/>
        <v>93.889987332588206</v>
      </c>
      <c r="L105" s="9"/>
    </row>
    <row r="106" spans="3:12" s="3" customFormat="1" ht="13.5" x14ac:dyDescent="0.2">
      <c r="C106" s="10"/>
      <c r="D106" s="20" t="s">
        <v>111</v>
      </c>
      <c r="E106" s="36"/>
      <c r="F106" s="21">
        <v>29448.470926000002</v>
      </c>
      <c r="G106" s="21">
        <v>19021.245823679998</v>
      </c>
      <c r="H106" s="21">
        <v>19021.245823679998</v>
      </c>
      <c r="I106" s="21"/>
      <c r="J106" s="34">
        <f t="shared" si="5"/>
        <v>64.591624711102313</v>
      </c>
      <c r="K106" s="34">
        <f t="shared" si="6"/>
        <v>100</v>
      </c>
      <c r="L106" s="9"/>
    </row>
    <row r="107" spans="3:12" s="3" customFormat="1" ht="13.5" x14ac:dyDescent="0.2">
      <c r="C107" s="10"/>
      <c r="D107" s="20" t="s">
        <v>112</v>
      </c>
      <c r="E107" s="36"/>
      <c r="F107" s="21">
        <v>11243.182262</v>
      </c>
      <c r="G107" s="21">
        <v>3483.1955388800002</v>
      </c>
      <c r="H107" s="21">
        <v>3438.2299051499999</v>
      </c>
      <c r="I107" s="21"/>
      <c r="J107" s="34">
        <f t="shared" si="5"/>
        <v>30.580576077385302</v>
      </c>
      <c r="K107" s="34">
        <f t="shared" si="6"/>
        <v>98.709069495867041</v>
      </c>
      <c r="L107" s="9"/>
    </row>
    <row r="108" spans="3:12" s="3" customFormat="1" ht="13.5" x14ac:dyDescent="0.2">
      <c r="C108" s="10"/>
      <c r="D108" s="20" t="s">
        <v>113</v>
      </c>
      <c r="E108" s="36"/>
      <c r="F108" s="21">
        <v>11214.544592</v>
      </c>
      <c r="G108" s="21">
        <v>2029.7601497799999</v>
      </c>
      <c r="H108" s="21">
        <v>2026.3964245800003</v>
      </c>
      <c r="I108" s="21"/>
      <c r="J108" s="34">
        <f t="shared" si="5"/>
        <v>18.069359909858036</v>
      </c>
      <c r="K108" s="34">
        <f t="shared" si="6"/>
        <v>99.834279670907705</v>
      </c>
      <c r="L108" s="9"/>
    </row>
    <row r="109" spans="3:12" s="3" customFormat="1" ht="13.5" x14ac:dyDescent="0.2">
      <c r="C109" s="10"/>
      <c r="D109" s="20" t="s">
        <v>114</v>
      </c>
      <c r="E109" s="36"/>
      <c r="F109" s="21">
        <v>1733.2754420000001</v>
      </c>
      <c r="G109" s="21">
        <v>29.661760830000002</v>
      </c>
      <c r="H109" s="21">
        <v>1.25177264</v>
      </c>
      <c r="I109" s="21"/>
      <c r="J109" s="34">
        <f t="shared" si="5"/>
        <v>7.2220064374511575E-2</v>
      </c>
      <c r="K109" s="34">
        <f t="shared" si="6"/>
        <v>4.2201562043948284</v>
      </c>
      <c r="L109" s="9"/>
    </row>
    <row r="110" spans="3:12" s="3" customFormat="1" ht="13.5" x14ac:dyDescent="0.2">
      <c r="C110" s="10"/>
      <c r="D110" s="20" t="s">
        <v>115</v>
      </c>
      <c r="E110" s="36"/>
      <c r="F110" s="21">
        <v>1503.7065769999999</v>
      </c>
      <c r="G110" s="21">
        <v>241.86415448999998</v>
      </c>
      <c r="H110" s="21">
        <v>241.86415448999998</v>
      </c>
      <c r="I110" s="21"/>
      <c r="J110" s="34">
        <f t="shared" si="5"/>
        <v>16.084531263575101</v>
      </c>
      <c r="K110" s="34">
        <f t="shared" si="6"/>
        <v>100</v>
      </c>
      <c r="L110" s="9"/>
    </row>
    <row r="111" spans="3:12" s="3" customFormat="1" ht="13.5" x14ac:dyDescent="0.2">
      <c r="C111" s="10"/>
      <c r="D111" s="20" t="s">
        <v>116</v>
      </c>
      <c r="E111" s="36"/>
      <c r="F111" s="21">
        <v>83748.339269000004</v>
      </c>
      <c r="G111" s="21">
        <v>21743.363424389998</v>
      </c>
      <c r="H111" s="21">
        <v>21740.006261390001</v>
      </c>
      <c r="I111" s="21"/>
      <c r="J111" s="34">
        <f t="shared" si="5"/>
        <v>25.958731183386231</v>
      </c>
      <c r="K111" s="34">
        <f t="shared" si="6"/>
        <v>99.984560056627529</v>
      </c>
      <c r="L111" s="9"/>
    </row>
    <row r="112" spans="3:12" s="3" customFormat="1" ht="13.5" x14ac:dyDescent="0.2">
      <c r="C112" s="10"/>
      <c r="D112" s="20" t="s">
        <v>117</v>
      </c>
      <c r="E112" s="36"/>
      <c r="F112" s="21">
        <v>3089.4802639999998</v>
      </c>
      <c r="G112" s="21">
        <v>3676.7700479999999</v>
      </c>
      <c r="H112" s="21">
        <v>3676.7700479999999</v>
      </c>
      <c r="I112" s="21"/>
      <c r="J112" s="34">
        <f t="shared" si="5"/>
        <v>119.00933923557831</v>
      </c>
      <c r="K112" s="34">
        <f t="shared" si="6"/>
        <v>100</v>
      </c>
      <c r="L112" s="9"/>
    </row>
    <row r="113" spans="3:12" s="3" customFormat="1" ht="13.5" x14ac:dyDescent="0.2">
      <c r="C113" s="10"/>
      <c r="D113" s="20" t="s">
        <v>118</v>
      </c>
      <c r="E113" s="36"/>
      <c r="F113" s="21">
        <v>2243.5278269999999</v>
      </c>
      <c r="G113" s="21">
        <v>6.7562850000000008E-2</v>
      </c>
      <c r="H113" s="21">
        <v>6.7562850000000008E-2</v>
      </c>
      <c r="I113" s="21"/>
      <c r="J113" s="34">
        <f t="shared" si="5"/>
        <v>3.0114558503312027E-3</v>
      </c>
      <c r="K113" s="34">
        <f t="shared" si="6"/>
        <v>100</v>
      </c>
      <c r="L113" s="9"/>
    </row>
    <row r="114" spans="3:12" s="3" customFormat="1" ht="13.5" x14ac:dyDescent="0.2">
      <c r="C114" s="37" t="s">
        <v>119</v>
      </c>
      <c r="D114" s="37"/>
      <c r="E114" s="37"/>
      <c r="F114" s="38">
        <v>119495.281661</v>
      </c>
      <c r="G114" s="38">
        <v>34180.148406790002</v>
      </c>
      <c r="H114" s="38">
        <v>33156.10455039001</v>
      </c>
      <c r="I114" s="38"/>
      <c r="J114" s="39">
        <f t="shared" si="5"/>
        <v>27.746789738905026</v>
      </c>
      <c r="K114" s="39">
        <f t="shared" si="6"/>
        <v>97.003980660901519</v>
      </c>
      <c r="L114" s="9"/>
    </row>
    <row r="115" spans="3:12" s="3" customFormat="1" ht="13.5" x14ac:dyDescent="0.2">
      <c r="C115" s="10"/>
      <c r="D115" s="10" t="s">
        <v>120</v>
      </c>
      <c r="E115" s="36"/>
      <c r="F115" s="18">
        <v>72573.035758999991</v>
      </c>
      <c r="G115" s="18">
        <v>24282.053859910004</v>
      </c>
      <c r="H115" s="18">
        <v>24077.874584050009</v>
      </c>
      <c r="I115" s="18"/>
      <c r="J115" s="19">
        <f t="shared" si="5"/>
        <v>33.177438882407564</v>
      </c>
      <c r="K115" s="19">
        <f t="shared" si="6"/>
        <v>99.15913506724776</v>
      </c>
      <c r="L115" s="9"/>
    </row>
    <row r="116" spans="3:12" s="3" customFormat="1" ht="13.5" x14ac:dyDescent="0.2">
      <c r="C116" s="10"/>
      <c r="D116" s="20"/>
      <c r="E116" s="36" t="s">
        <v>121</v>
      </c>
      <c r="F116" s="21">
        <v>68974.623793000006</v>
      </c>
      <c r="G116" s="21">
        <v>23845.717864200004</v>
      </c>
      <c r="H116" s="21">
        <v>23844.683136400006</v>
      </c>
      <c r="I116" s="21"/>
      <c r="J116" s="34">
        <f t="shared" si="5"/>
        <v>34.57022572237635</v>
      </c>
      <c r="K116" s="34">
        <f t="shared" si="6"/>
        <v>99.995660739568052</v>
      </c>
      <c r="L116" s="9"/>
    </row>
    <row r="117" spans="3:12" s="3" customFormat="1" ht="13.5" x14ac:dyDescent="0.2">
      <c r="C117" s="10"/>
      <c r="D117" s="20"/>
      <c r="E117" s="36" t="s">
        <v>122</v>
      </c>
      <c r="F117" s="21">
        <v>1272.4243300000001</v>
      </c>
      <c r="G117" s="21">
        <v>162.3174901400001</v>
      </c>
      <c r="H117" s="21">
        <v>157.8929692400001</v>
      </c>
      <c r="I117" s="21"/>
      <c r="J117" s="34">
        <f t="shared" si="5"/>
        <v>12.408829784007674</v>
      </c>
      <c r="K117" s="34">
        <f t="shared" si="6"/>
        <v>97.274156410264951</v>
      </c>
      <c r="L117" s="9"/>
    </row>
    <row r="118" spans="3:12" s="3" customFormat="1" ht="13.5" x14ac:dyDescent="0.2">
      <c r="C118" s="10"/>
      <c r="D118" s="20"/>
      <c r="E118" s="36" t="s">
        <v>108</v>
      </c>
      <c r="F118" s="21">
        <v>276.42384499999997</v>
      </c>
      <c r="G118" s="21">
        <v>35.640081570000007</v>
      </c>
      <c r="H118" s="21">
        <v>35.004943870000012</v>
      </c>
      <c r="I118" s="21"/>
      <c r="J118" s="34">
        <f t="shared" si="5"/>
        <v>12.663503711121599</v>
      </c>
      <c r="K118" s="34">
        <f t="shared" si="6"/>
        <v>98.217911766692978</v>
      </c>
      <c r="L118" s="9"/>
    </row>
    <row r="119" spans="3:12" s="3" customFormat="1" ht="13.5" x14ac:dyDescent="0.2">
      <c r="C119" s="10"/>
      <c r="D119" s="20"/>
      <c r="E119" s="36" t="s">
        <v>123</v>
      </c>
      <c r="F119" s="21">
        <v>2049.563791</v>
      </c>
      <c r="G119" s="21">
        <v>238.37842399999994</v>
      </c>
      <c r="H119" s="21">
        <v>40.293534539999996</v>
      </c>
      <c r="I119" s="21"/>
      <c r="J119" s="34">
        <f t="shared" si="5"/>
        <v>1.965956596078448</v>
      </c>
      <c r="K119" s="34">
        <f t="shared" si="6"/>
        <v>16.903180188824475</v>
      </c>
      <c r="L119" s="9"/>
    </row>
    <row r="120" spans="3:12" s="3" customFormat="1" ht="13.5" x14ac:dyDescent="0.2">
      <c r="C120" s="10"/>
      <c r="D120" s="20" t="s">
        <v>228</v>
      </c>
      <c r="E120" s="36"/>
      <c r="F120" s="21">
        <v>437.813287</v>
      </c>
      <c r="G120" s="21">
        <v>97.863598960000004</v>
      </c>
      <c r="H120" s="21">
        <v>222.03148805000001</v>
      </c>
      <c r="I120" s="21"/>
      <c r="J120" s="34">
        <f t="shared" si="5"/>
        <v>50.713739085310131</v>
      </c>
      <c r="K120" s="34">
        <f t="shared" si="6"/>
        <v>226.87852317872697</v>
      </c>
      <c r="L120" s="9"/>
    </row>
    <row r="121" spans="3:12" s="3" customFormat="1" ht="13.5" x14ac:dyDescent="0.2">
      <c r="C121" s="10"/>
      <c r="D121" s="20" t="s">
        <v>108</v>
      </c>
      <c r="E121" s="36"/>
      <c r="F121" s="21">
        <v>2872.3284110000004</v>
      </c>
      <c r="G121" s="21">
        <v>576.2907932600001</v>
      </c>
      <c r="H121" s="21">
        <v>571.32922695000025</v>
      </c>
      <c r="I121" s="21"/>
      <c r="J121" s="34">
        <f t="shared" si="5"/>
        <v>19.890804434549047</v>
      </c>
      <c r="K121" s="34">
        <f t="shared" si="6"/>
        <v>99.139051609356287</v>
      </c>
      <c r="L121" s="9"/>
    </row>
    <row r="122" spans="3:12" s="3" customFormat="1" ht="13.5" x14ac:dyDescent="0.2">
      <c r="C122" s="10"/>
      <c r="D122" s="20" t="s">
        <v>124</v>
      </c>
      <c r="E122" s="36"/>
      <c r="F122" s="21">
        <v>3930.2120060000002</v>
      </c>
      <c r="G122" s="21">
        <v>697.34197646999996</v>
      </c>
      <c r="H122" s="21">
        <v>692.51584892000028</v>
      </c>
      <c r="I122" s="21"/>
      <c r="J122" s="34">
        <f t="shared" si="5"/>
        <v>17.620317882668445</v>
      </c>
      <c r="K122" s="34">
        <f t="shared" si="6"/>
        <v>99.307925277289357</v>
      </c>
      <c r="L122" s="9"/>
    </row>
    <row r="123" spans="3:12" s="3" customFormat="1" ht="13.5" x14ac:dyDescent="0.2">
      <c r="C123" s="10"/>
      <c r="D123" s="20" t="s">
        <v>125</v>
      </c>
      <c r="E123" s="36"/>
      <c r="F123" s="21">
        <v>2162.7680690000002</v>
      </c>
      <c r="G123" s="21">
        <v>414.00471893999998</v>
      </c>
      <c r="H123" s="21">
        <v>406.75708500999986</v>
      </c>
      <c r="I123" s="21"/>
      <c r="J123" s="34">
        <f t="shared" si="5"/>
        <v>18.807244791535705</v>
      </c>
      <c r="K123" s="34">
        <f t="shared" si="6"/>
        <v>98.249383739258661</v>
      </c>
      <c r="L123" s="9"/>
    </row>
    <row r="124" spans="3:12" s="3" customFormat="1" ht="13.5" x14ac:dyDescent="0.2">
      <c r="C124" s="10"/>
      <c r="D124" s="20" t="s">
        <v>126</v>
      </c>
      <c r="E124" s="36"/>
      <c r="F124" s="21">
        <v>21144.408883</v>
      </c>
      <c r="G124" s="21">
        <v>4790.5471967800013</v>
      </c>
      <c r="H124" s="21">
        <v>4668.7313717700035</v>
      </c>
      <c r="I124" s="21"/>
      <c r="J124" s="34">
        <f t="shared" si="5"/>
        <v>22.080217033277485</v>
      </c>
      <c r="K124" s="34">
        <f t="shared" si="6"/>
        <v>97.457162616164666</v>
      </c>
      <c r="L124" s="9"/>
    </row>
    <row r="125" spans="3:12" s="3" customFormat="1" ht="13.5" x14ac:dyDescent="0.2">
      <c r="C125" s="10"/>
      <c r="D125" s="20" t="s">
        <v>127</v>
      </c>
      <c r="E125" s="36"/>
      <c r="F125" s="21">
        <v>1334.957486</v>
      </c>
      <c r="G125" s="21">
        <v>226.68510394000003</v>
      </c>
      <c r="H125" s="21">
        <v>225.38625506</v>
      </c>
      <c r="I125" s="21"/>
      <c r="J125" s="34">
        <f t="shared" si="5"/>
        <v>16.883403211239042</v>
      </c>
      <c r="K125" s="34">
        <f t="shared" si="6"/>
        <v>99.427025041599634</v>
      </c>
      <c r="L125" s="9"/>
    </row>
    <row r="126" spans="3:12" s="3" customFormat="1" ht="13.5" x14ac:dyDescent="0.2">
      <c r="C126" s="10"/>
      <c r="D126" s="20" t="s">
        <v>128</v>
      </c>
      <c r="E126" s="36"/>
      <c r="F126" s="21">
        <v>1996.0544090000001</v>
      </c>
      <c r="G126" s="21">
        <v>383.92721124000002</v>
      </c>
      <c r="H126" s="21">
        <v>98.936131610000004</v>
      </c>
      <c r="I126" s="21"/>
      <c r="J126" s="34">
        <f t="shared" si="5"/>
        <v>4.9565849089036531</v>
      </c>
      <c r="K126" s="34">
        <f t="shared" si="6"/>
        <v>25.769502320624309</v>
      </c>
      <c r="L126" s="9"/>
    </row>
    <row r="127" spans="3:12" s="3" customFormat="1" ht="13.5" x14ac:dyDescent="0.2">
      <c r="C127" s="10"/>
      <c r="D127" s="20" t="s">
        <v>129</v>
      </c>
      <c r="E127" s="36"/>
      <c r="F127" s="21">
        <v>697.85355800000002</v>
      </c>
      <c r="G127" s="21">
        <v>137.31274987999996</v>
      </c>
      <c r="H127" s="21">
        <v>126.61239104000003</v>
      </c>
      <c r="I127" s="21"/>
      <c r="J127" s="34">
        <f t="shared" si="5"/>
        <v>18.143117504890622</v>
      </c>
      <c r="K127" s="34">
        <f t="shared" si="6"/>
        <v>92.20730860801261</v>
      </c>
      <c r="L127" s="9"/>
    </row>
    <row r="128" spans="3:12" s="3" customFormat="1" ht="13.5" x14ac:dyDescent="0.2">
      <c r="C128" s="10"/>
      <c r="D128" s="20" t="s">
        <v>130</v>
      </c>
      <c r="E128" s="36"/>
      <c r="F128" s="21">
        <v>431.38409100000001</v>
      </c>
      <c r="G128" s="21">
        <v>19.785602749999995</v>
      </c>
      <c r="H128" s="21">
        <v>9.4319300600000009</v>
      </c>
      <c r="I128" s="21"/>
      <c r="J128" s="34">
        <f t="shared" si="5"/>
        <v>2.1864343764128291</v>
      </c>
      <c r="K128" s="34">
        <f t="shared" si="6"/>
        <v>47.670673363741741</v>
      </c>
      <c r="L128" s="9"/>
    </row>
    <row r="129" spans="3:12" s="3" customFormat="1" ht="13.5" x14ac:dyDescent="0.2">
      <c r="C129" s="10"/>
      <c r="D129" s="20" t="s">
        <v>131</v>
      </c>
      <c r="E129" s="36"/>
      <c r="F129" s="21">
        <v>648.49404600000003</v>
      </c>
      <c r="G129" s="21">
        <v>218.91806321999996</v>
      </c>
      <c r="H129" s="21">
        <v>214.27430347000001</v>
      </c>
      <c r="I129" s="21"/>
      <c r="J129" s="34">
        <f t="shared" si="5"/>
        <v>33.041830498163122</v>
      </c>
      <c r="K129" s="34">
        <f t="shared" si="6"/>
        <v>97.878768119132658</v>
      </c>
      <c r="L129" s="9"/>
    </row>
    <row r="130" spans="3:12" s="3" customFormat="1" ht="13.5" x14ac:dyDescent="0.2">
      <c r="C130" s="10"/>
      <c r="D130" s="20" t="s">
        <v>132</v>
      </c>
      <c r="E130" s="36"/>
      <c r="F130" s="21">
        <v>2365.3374869999998</v>
      </c>
      <c r="G130" s="21">
        <v>802.01813949999996</v>
      </c>
      <c r="H130" s="21">
        <v>800.54114112000002</v>
      </c>
      <c r="I130" s="21"/>
      <c r="J130" s="34">
        <f t="shared" si="5"/>
        <v>33.844690050354757</v>
      </c>
      <c r="K130" s="34">
        <f t="shared" si="6"/>
        <v>99.815839778770993</v>
      </c>
      <c r="L130" s="9"/>
    </row>
    <row r="131" spans="3:12" s="3" customFormat="1" ht="13.5" x14ac:dyDescent="0.2">
      <c r="C131" s="10"/>
      <c r="D131" s="20" t="s">
        <v>133</v>
      </c>
      <c r="E131" s="36"/>
      <c r="F131" s="21">
        <v>43.759106000000003</v>
      </c>
      <c r="G131" s="21">
        <v>140.79324650000001</v>
      </c>
      <c r="H131" s="21">
        <v>113.30125836000001</v>
      </c>
      <c r="I131" s="21"/>
      <c r="J131" s="34">
        <f t="shared" si="5"/>
        <v>258.92041386768733</v>
      </c>
      <c r="K131" s="34">
        <f t="shared" si="6"/>
        <v>80.473503649196701</v>
      </c>
      <c r="L131" s="9"/>
    </row>
    <row r="132" spans="3:12" s="3" customFormat="1" ht="13.5" x14ac:dyDescent="0.2">
      <c r="C132" s="10"/>
      <c r="D132" s="20" t="s">
        <v>111</v>
      </c>
      <c r="E132" s="36"/>
      <c r="F132" s="21">
        <v>6382.1424980000002</v>
      </c>
      <c r="G132" s="21">
        <v>524.2074922999999</v>
      </c>
      <c r="H132" s="21">
        <v>121.17367342999999</v>
      </c>
      <c r="I132" s="21"/>
      <c r="J132" s="34">
        <f t="shared" si="5"/>
        <v>1.8986362881739591</v>
      </c>
      <c r="K132" s="34">
        <f t="shared" si="6"/>
        <v>23.115593578859656</v>
      </c>
      <c r="L132" s="9"/>
    </row>
    <row r="133" spans="3:12" s="3" customFormat="1" ht="13.5" x14ac:dyDescent="0.2">
      <c r="C133" s="10"/>
      <c r="D133" s="20" t="s">
        <v>134</v>
      </c>
      <c r="E133" s="36"/>
      <c r="F133" s="21">
        <v>241.36339000000001</v>
      </c>
      <c r="G133" s="21">
        <v>51.294823750000006</v>
      </c>
      <c r="H133" s="21">
        <v>39.042834570000004</v>
      </c>
      <c r="I133" s="21"/>
      <c r="J133" s="34">
        <f t="shared" si="5"/>
        <v>16.175955504270966</v>
      </c>
      <c r="K133" s="34">
        <f t="shared" si="6"/>
        <v>76.114570078818133</v>
      </c>
      <c r="L133" s="9"/>
    </row>
    <row r="134" spans="3:12" s="3" customFormat="1" ht="13.5" x14ac:dyDescent="0.2">
      <c r="C134" s="10"/>
      <c r="D134" s="20" t="s">
        <v>135</v>
      </c>
      <c r="E134" s="36"/>
      <c r="F134" s="21">
        <v>901.04834100000005</v>
      </c>
      <c r="G134" s="21">
        <v>58.247437010000006</v>
      </c>
      <c r="H134" s="21">
        <v>56.898270260000004</v>
      </c>
      <c r="I134" s="21"/>
      <c r="J134" s="34">
        <f t="shared" si="5"/>
        <v>6.3146745486322358</v>
      </c>
      <c r="K134" s="34">
        <f t="shared" si="6"/>
        <v>97.683731990184612</v>
      </c>
      <c r="L134" s="9"/>
    </row>
    <row r="135" spans="3:12" s="3" customFormat="1" ht="13.5" x14ac:dyDescent="0.2">
      <c r="C135" s="10"/>
      <c r="D135" s="20" t="s">
        <v>136</v>
      </c>
      <c r="E135" s="36"/>
      <c r="F135" s="21">
        <v>86.611497</v>
      </c>
      <c r="G135" s="21">
        <v>8.99594688</v>
      </c>
      <c r="H135" s="21">
        <v>8.9958238300000026</v>
      </c>
      <c r="I135" s="21"/>
      <c r="J135" s="34">
        <f t="shared" si="5"/>
        <v>10.386408434898662</v>
      </c>
      <c r="K135" s="34">
        <f t="shared" si="6"/>
        <v>99.998632161776428</v>
      </c>
      <c r="L135" s="9"/>
    </row>
    <row r="136" spans="3:12" s="3" customFormat="1" ht="13.5" x14ac:dyDescent="0.2">
      <c r="C136" s="10"/>
      <c r="D136" s="20" t="s">
        <v>137</v>
      </c>
      <c r="E136" s="36"/>
      <c r="F136" s="21">
        <v>173.949378</v>
      </c>
      <c r="G136" s="21">
        <v>104.95818530000001</v>
      </c>
      <c r="H136" s="21">
        <v>69.253387110000006</v>
      </c>
      <c r="I136" s="21"/>
      <c r="J136" s="34">
        <f t="shared" si="5"/>
        <v>39.812379846509145</v>
      </c>
      <c r="K136" s="34">
        <f t="shared" si="6"/>
        <v>65.981883082347835</v>
      </c>
      <c r="L136" s="9"/>
    </row>
    <row r="137" spans="3:12" s="3" customFormat="1" ht="13.5" x14ac:dyDescent="0.2">
      <c r="C137" s="10"/>
      <c r="D137" s="20" t="s">
        <v>138</v>
      </c>
      <c r="E137" s="36"/>
      <c r="F137" s="21">
        <v>453.582155</v>
      </c>
      <c r="G137" s="21">
        <v>385.3144619200001</v>
      </c>
      <c r="H137" s="21">
        <v>380.03279107000003</v>
      </c>
      <c r="I137" s="21"/>
      <c r="J137" s="34">
        <f t="shared" si="5"/>
        <v>83.7847756753129</v>
      </c>
      <c r="K137" s="34">
        <f t="shared" si="6"/>
        <v>98.629257042758837</v>
      </c>
      <c r="L137" s="9"/>
    </row>
    <row r="138" spans="3:12" s="3" customFormat="1" ht="13.5" x14ac:dyDescent="0.2">
      <c r="C138" s="10"/>
      <c r="D138" s="20" t="s">
        <v>139</v>
      </c>
      <c r="E138" s="36"/>
      <c r="F138" s="21">
        <v>618.17780400000004</v>
      </c>
      <c r="G138" s="21">
        <v>259.58779827999996</v>
      </c>
      <c r="H138" s="21">
        <v>252.98475464999996</v>
      </c>
      <c r="I138" s="21"/>
      <c r="J138" s="34">
        <f t="shared" si="5"/>
        <v>40.924270171628471</v>
      </c>
      <c r="K138" s="34">
        <f t="shared" si="6"/>
        <v>97.456335130637484</v>
      </c>
      <c r="L138" s="9"/>
    </row>
    <row r="139" spans="3:12" s="3" customFormat="1" ht="13.5" x14ac:dyDescent="0.2">
      <c r="C139" s="37" t="s">
        <v>140</v>
      </c>
      <c r="D139" s="37"/>
      <c r="E139" s="37"/>
      <c r="F139" s="38">
        <v>100</v>
      </c>
      <c r="G139" s="38">
        <v>4.0992629099999993</v>
      </c>
      <c r="H139" s="38">
        <v>4.0992629099999993</v>
      </c>
      <c r="I139" s="38"/>
      <c r="J139" s="39">
        <f t="shared" si="5"/>
        <v>4.0992629099999993</v>
      </c>
      <c r="K139" s="39">
        <f t="shared" si="6"/>
        <v>100</v>
      </c>
      <c r="L139" s="9"/>
    </row>
    <row r="140" spans="3:12" s="3" customFormat="1" ht="13.5" x14ac:dyDescent="0.2">
      <c r="C140" s="10"/>
      <c r="D140" s="20" t="s">
        <v>141</v>
      </c>
      <c r="E140" s="36"/>
      <c r="F140" s="21">
        <v>100</v>
      </c>
      <c r="G140" s="21">
        <v>4.0992629099999993</v>
      </c>
      <c r="H140" s="21">
        <v>4.0992629099999993</v>
      </c>
      <c r="I140" s="21"/>
      <c r="J140" s="34">
        <f t="shared" ref="J140:J203" si="7">IF(AND(H140=0,F140&gt;0),"n.a.",IF(AND(H140=0,F140&lt;0),"n.a.",IF(OR(H140=0,F140=0),"              n.a.",IF(OR((AND(H140&lt;0,F140&gt;0)),(AND(H140&gt;0,F140&lt;0))),"                n.a.",IF(((H140/F140))*100&gt;500,"             -o-",((H140/F140))*100)))))</f>
        <v>4.0992629099999993</v>
      </c>
      <c r="K140" s="34">
        <f t="shared" ref="K140:K203" si="8">IF(AND(H140=0,G140&gt;0),"n.a.",IF(AND(H140=0,G140&lt;0),"n.a.",IF(OR(H140=0,G140=0),"              n.a.",IF(OR((AND(H140&lt;0,G140&gt;0)),(AND(H140&gt;0,G140&lt;0))),"                n.a.",IF(((H140/G140))*100&gt;500,"             -o-",((H140/G140))*100)))))</f>
        <v>100</v>
      </c>
      <c r="L140" s="9"/>
    </row>
    <row r="141" spans="3:12" s="3" customFormat="1" ht="13.5" x14ac:dyDescent="0.2">
      <c r="C141" s="37" t="s">
        <v>142</v>
      </c>
      <c r="D141" s="37"/>
      <c r="E141" s="37"/>
      <c r="F141" s="38">
        <v>3476.732563</v>
      </c>
      <c r="G141" s="38">
        <v>1002.66990305</v>
      </c>
      <c r="H141" s="38">
        <v>871.55683236999994</v>
      </c>
      <c r="I141" s="38"/>
      <c r="J141" s="39">
        <f t="shared" si="7"/>
        <v>25.068273632699313</v>
      </c>
      <c r="K141" s="39">
        <f t="shared" si="8"/>
        <v>86.923605637192253</v>
      </c>
      <c r="L141" s="9"/>
    </row>
    <row r="142" spans="3:12" s="3" customFormat="1" ht="13.5" x14ac:dyDescent="0.2">
      <c r="C142" s="10"/>
      <c r="D142" s="10" t="s">
        <v>143</v>
      </c>
      <c r="E142" s="36"/>
      <c r="F142" s="18">
        <v>975.35412499999995</v>
      </c>
      <c r="G142" s="18">
        <v>341.44816442000001</v>
      </c>
      <c r="H142" s="18">
        <v>265.83508692999987</v>
      </c>
      <c r="I142" s="18"/>
      <c r="J142" s="19">
        <f t="shared" si="7"/>
        <v>27.255237878857582</v>
      </c>
      <c r="K142" s="19">
        <f t="shared" si="8"/>
        <v>77.855181146327126</v>
      </c>
      <c r="L142" s="9"/>
    </row>
    <row r="143" spans="3:12" s="3" customFormat="1" ht="13.5" x14ac:dyDescent="0.2">
      <c r="C143" s="10"/>
      <c r="D143" s="20"/>
      <c r="E143" s="36" t="s">
        <v>144</v>
      </c>
      <c r="F143" s="21">
        <v>975.35412499999995</v>
      </c>
      <c r="G143" s="21">
        <v>341.44816442000001</v>
      </c>
      <c r="H143" s="21">
        <v>265.83508692999987</v>
      </c>
      <c r="I143" s="21"/>
      <c r="J143" s="34">
        <f t="shared" si="7"/>
        <v>27.255237878857582</v>
      </c>
      <c r="K143" s="34">
        <f t="shared" si="8"/>
        <v>77.855181146327126</v>
      </c>
      <c r="L143" s="9"/>
    </row>
    <row r="144" spans="3:12" s="3" customFormat="1" ht="13.5" x14ac:dyDescent="0.2">
      <c r="C144" s="10"/>
      <c r="D144" s="20" t="s">
        <v>145</v>
      </c>
      <c r="E144" s="36"/>
      <c r="F144" s="21">
        <v>915.36213799999996</v>
      </c>
      <c r="G144" s="21">
        <v>207.21146695999994</v>
      </c>
      <c r="H144" s="21">
        <v>204.54681196000001</v>
      </c>
      <c r="I144" s="21"/>
      <c r="J144" s="34">
        <f t="shared" si="7"/>
        <v>22.345998754866571</v>
      </c>
      <c r="K144" s="34">
        <f t="shared" si="8"/>
        <v>98.714040762756483</v>
      </c>
      <c r="L144" s="9"/>
    </row>
    <row r="145" spans="3:12" s="3" customFormat="1" ht="13.5" x14ac:dyDescent="0.2">
      <c r="C145" s="10"/>
      <c r="D145" s="20" t="s">
        <v>146</v>
      </c>
      <c r="E145" s="36"/>
      <c r="F145" s="21">
        <v>202.29275899999999</v>
      </c>
      <c r="G145" s="21">
        <v>42.856086799999979</v>
      </c>
      <c r="H145" s="21">
        <v>42.856086799999972</v>
      </c>
      <c r="I145" s="21"/>
      <c r="J145" s="34">
        <f t="shared" si="7"/>
        <v>21.185180829927766</v>
      </c>
      <c r="K145" s="34">
        <f t="shared" si="8"/>
        <v>99.999999999999986</v>
      </c>
      <c r="L145" s="9"/>
    </row>
    <row r="146" spans="3:12" s="3" customFormat="1" ht="13.5" x14ac:dyDescent="0.2">
      <c r="C146" s="10"/>
      <c r="D146" s="20" t="s">
        <v>147</v>
      </c>
      <c r="E146" s="36"/>
      <c r="F146" s="21">
        <v>658.09239000000002</v>
      </c>
      <c r="G146" s="21">
        <v>123.30717314000003</v>
      </c>
      <c r="H146" s="21">
        <v>121.71180764000005</v>
      </c>
      <c r="I146" s="21"/>
      <c r="J146" s="34">
        <f t="shared" si="7"/>
        <v>18.494638365290935</v>
      </c>
      <c r="K146" s="34">
        <f t="shared" si="8"/>
        <v>98.706185974932168</v>
      </c>
      <c r="L146" s="9"/>
    </row>
    <row r="147" spans="3:12" s="3" customFormat="1" ht="13.5" x14ac:dyDescent="0.2">
      <c r="C147" s="10"/>
      <c r="D147" s="20" t="s">
        <v>148</v>
      </c>
      <c r="E147" s="36"/>
      <c r="F147" s="21">
        <v>76.561167999999995</v>
      </c>
      <c r="G147" s="21">
        <v>12.449323249999996</v>
      </c>
      <c r="H147" s="21">
        <v>12.343062039999998</v>
      </c>
      <c r="I147" s="21"/>
      <c r="J147" s="34">
        <f t="shared" si="7"/>
        <v>16.12183089996746</v>
      </c>
      <c r="K147" s="34">
        <f t="shared" si="8"/>
        <v>99.146449908431791</v>
      </c>
      <c r="L147" s="9"/>
    </row>
    <row r="148" spans="3:12" s="3" customFormat="1" ht="13.5" x14ac:dyDescent="0.2">
      <c r="C148" s="10"/>
      <c r="D148" s="20" t="s">
        <v>149</v>
      </c>
      <c r="E148" s="36"/>
      <c r="F148" s="21">
        <v>649.06998299999998</v>
      </c>
      <c r="G148" s="21">
        <v>275.39768848000006</v>
      </c>
      <c r="H148" s="21">
        <v>224.26397700000001</v>
      </c>
      <c r="I148" s="21"/>
      <c r="J148" s="34">
        <f t="shared" si="7"/>
        <v>34.551586558271026</v>
      </c>
      <c r="K148" s="34">
        <f t="shared" si="8"/>
        <v>81.432773905176219</v>
      </c>
      <c r="L148" s="9"/>
    </row>
    <row r="149" spans="3:12" s="3" customFormat="1" ht="13.5" x14ac:dyDescent="0.2">
      <c r="C149" s="37" t="s">
        <v>150</v>
      </c>
      <c r="D149" s="37"/>
      <c r="E149" s="37"/>
      <c r="F149" s="38">
        <v>15975.609078000005</v>
      </c>
      <c r="G149" s="38">
        <v>5662.9651057599995</v>
      </c>
      <c r="H149" s="38">
        <v>4991.2429775200007</v>
      </c>
      <c r="I149" s="38"/>
      <c r="J149" s="39">
        <f t="shared" si="7"/>
        <v>31.242896299919082</v>
      </c>
      <c r="K149" s="39">
        <f t="shared" si="8"/>
        <v>88.138331850980904</v>
      </c>
      <c r="L149" s="9"/>
    </row>
    <row r="150" spans="3:12" s="3" customFormat="1" ht="13.5" x14ac:dyDescent="0.2">
      <c r="C150" s="10"/>
      <c r="D150" s="20" t="s">
        <v>151</v>
      </c>
      <c r="E150" s="36"/>
      <c r="F150" s="21">
        <v>735.08624999999995</v>
      </c>
      <c r="G150" s="21">
        <v>229.10978741</v>
      </c>
      <c r="H150" s="21">
        <v>220.94987248999999</v>
      </c>
      <c r="I150" s="21"/>
      <c r="J150" s="34">
        <f t="shared" si="7"/>
        <v>30.057679964766038</v>
      </c>
      <c r="K150" s="34">
        <f t="shared" si="8"/>
        <v>96.438425868992866</v>
      </c>
      <c r="L150" s="9"/>
    </row>
    <row r="151" spans="3:12" s="3" customFormat="1" ht="13.5" x14ac:dyDescent="0.2">
      <c r="C151" s="10"/>
      <c r="D151" s="20" t="s">
        <v>152</v>
      </c>
      <c r="E151" s="36"/>
      <c r="F151" s="21">
        <v>317</v>
      </c>
      <c r="G151" s="21">
        <v>4.4654123499999994</v>
      </c>
      <c r="H151" s="21">
        <v>4.4654123499999994</v>
      </c>
      <c r="I151" s="21"/>
      <c r="J151" s="34">
        <f t="shared" si="7"/>
        <v>1.4086474290220818</v>
      </c>
      <c r="K151" s="34">
        <f t="shared" si="8"/>
        <v>100</v>
      </c>
      <c r="L151" s="9"/>
    </row>
    <row r="152" spans="3:12" s="3" customFormat="1" ht="13.5" x14ac:dyDescent="0.2">
      <c r="C152" s="10"/>
      <c r="D152" s="20" t="s">
        <v>153</v>
      </c>
      <c r="E152" s="36"/>
      <c r="F152" s="21">
        <v>158.1</v>
      </c>
      <c r="G152" s="21">
        <v>80.495645649999986</v>
      </c>
      <c r="H152" s="21">
        <v>57.38057465</v>
      </c>
      <c r="I152" s="21"/>
      <c r="J152" s="34">
        <f t="shared" si="7"/>
        <v>36.293848608475649</v>
      </c>
      <c r="K152" s="34">
        <f t="shared" si="8"/>
        <v>71.284072804998999</v>
      </c>
      <c r="L152" s="9"/>
    </row>
    <row r="153" spans="3:12" s="3" customFormat="1" ht="13.5" x14ac:dyDescent="0.2">
      <c r="C153" s="10"/>
      <c r="D153" s="20" t="s">
        <v>154</v>
      </c>
      <c r="E153" s="36"/>
      <c r="F153" s="21">
        <v>126.503699</v>
      </c>
      <c r="G153" s="21">
        <v>46.378310290000002</v>
      </c>
      <c r="H153" s="21">
        <v>43.009432619999998</v>
      </c>
      <c r="I153" s="21"/>
      <c r="J153" s="34">
        <f t="shared" si="7"/>
        <v>33.998557322817888</v>
      </c>
      <c r="K153" s="34">
        <f t="shared" si="8"/>
        <v>92.736092261803691</v>
      </c>
      <c r="L153" s="9"/>
    </row>
    <row r="154" spans="3:12" s="3" customFormat="1" ht="13.5" x14ac:dyDescent="0.2">
      <c r="C154" s="10"/>
      <c r="D154" s="20" t="s">
        <v>155</v>
      </c>
      <c r="E154" s="36"/>
      <c r="F154" s="21">
        <v>861.22947599999998</v>
      </c>
      <c r="G154" s="21">
        <v>503.77427601000085</v>
      </c>
      <c r="H154" s="21">
        <v>361.1908490400001</v>
      </c>
      <c r="I154" s="21"/>
      <c r="J154" s="34">
        <f t="shared" si="7"/>
        <v>41.938978995187121</v>
      </c>
      <c r="K154" s="34">
        <f t="shared" si="8"/>
        <v>71.696961563958411</v>
      </c>
      <c r="L154" s="9"/>
    </row>
    <row r="155" spans="3:12" s="3" customFormat="1" ht="13.5" x14ac:dyDescent="0.2">
      <c r="C155" s="10"/>
      <c r="D155" s="20" t="s">
        <v>156</v>
      </c>
      <c r="E155" s="36"/>
      <c r="F155" s="21">
        <v>6837.8634940000002</v>
      </c>
      <c r="G155" s="21">
        <v>2323.8167365499999</v>
      </c>
      <c r="H155" s="21">
        <v>2317.7180931999997</v>
      </c>
      <c r="I155" s="21"/>
      <c r="J155" s="34">
        <f t="shared" si="7"/>
        <v>33.895354817096319</v>
      </c>
      <c r="K155" s="34">
        <f t="shared" si="8"/>
        <v>99.737559195005431</v>
      </c>
      <c r="L155" s="9"/>
    </row>
    <row r="156" spans="3:12" s="3" customFormat="1" ht="13.5" x14ac:dyDescent="0.2">
      <c r="C156" s="10"/>
      <c r="D156" s="20" t="s">
        <v>157</v>
      </c>
      <c r="E156" s="36"/>
      <c r="F156" s="21">
        <v>99.556205000000006</v>
      </c>
      <c r="G156" s="21">
        <v>0.89146881000000011</v>
      </c>
      <c r="H156" s="21">
        <v>0.89146880999999989</v>
      </c>
      <c r="I156" s="21"/>
      <c r="J156" s="34">
        <f t="shared" si="7"/>
        <v>0.89544274010846425</v>
      </c>
      <c r="K156" s="34">
        <f t="shared" si="8"/>
        <v>99.999999999999972</v>
      </c>
      <c r="L156" s="9"/>
    </row>
    <row r="157" spans="3:12" s="3" customFormat="1" ht="13.5" x14ac:dyDescent="0.2">
      <c r="C157" s="10"/>
      <c r="D157" s="20" t="s">
        <v>158</v>
      </c>
      <c r="E157" s="36"/>
      <c r="F157" s="21">
        <v>50.266823000000002</v>
      </c>
      <c r="G157" s="21">
        <v>0.45556122999999998</v>
      </c>
      <c r="H157" s="21">
        <v>0.45556122999999998</v>
      </c>
      <c r="I157" s="21"/>
      <c r="J157" s="34">
        <f t="shared" si="7"/>
        <v>0.90628610047625235</v>
      </c>
      <c r="K157" s="34">
        <f t="shared" si="8"/>
        <v>100</v>
      </c>
      <c r="L157" s="9"/>
    </row>
    <row r="158" spans="3:12" s="3" customFormat="1" ht="13.5" x14ac:dyDescent="0.2">
      <c r="C158" s="10"/>
      <c r="D158" s="20" t="s">
        <v>159</v>
      </c>
      <c r="E158" s="36"/>
      <c r="F158" s="21">
        <v>4257.141901</v>
      </c>
      <c r="G158" s="21">
        <v>692.62400175999994</v>
      </c>
      <c r="H158" s="21">
        <v>405.09110470000007</v>
      </c>
      <c r="I158" s="21"/>
      <c r="J158" s="34">
        <f t="shared" si="7"/>
        <v>9.5155649992508931</v>
      </c>
      <c r="K158" s="34">
        <f t="shared" si="8"/>
        <v>58.486437615595008</v>
      </c>
      <c r="L158" s="9"/>
    </row>
    <row r="159" spans="3:12" s="3" customFormat="1" ht="13.5" x14ac:dyDescent="0.2">
      <c r="C159" s="10"/>
      <c r="D159" s="20" t="s">
        <v>160</v>
      </c>
      <c r="E159" s="36"/>
      <c r="F159" s="21">
        <v>2161.1447870000002</v>
      </c>
      <c r="G159" s="21">
        <v>1587.606205</v>
      </c>
      <c r="H159" s="21">
        <v>1461.1202031400001</v>
      </c>
      <c r="I159" s="21"/>
      <c r="J159" s="34">
        <f t="shared" si="7"/>
        <v>67.608621686483971</v>
      </c>
      <c r="K159" s="34">
        <f t="shared" si="8"/>
        <v>92.03291084012865</v>
      </c>
      <c r="L159" s="9"/>
    </row>
    <row r="160" spans="3:12" s="3" customFormat="1" ht="13.5" x14ac:dyDescent="0.2">
      <c r="C160" s="10"/>
      <c r="D160" s="20" t="s">
        <v>161</v>
      </c>
      <c r="E160" s="36"/>
      <c r="F160" s="21">
        <v>227.42644300000001</v>
      </c>
      <c r="G160" s="21">
        <v>64.474100329999999</v>
      </c>
      <c r="H160" s="21">
        <v>51.328605290000006</v>
      </c>
      <c r="I160" s="21"/>
      <c r="J160" s="34">
        <f t="shared" si="7"/>
        <v>22.569321585001443</v>
      </c>
      <c r="K160" s="34">
        <f t="shared" si="8"/>
        <v>79.611200508860207</v>
      </c>
      <c r="L160" s="9"/>
    </row>
    <row r="161" spans="3:12" s="3" customFormat="1" ht="13.5" x14ac:dyDescent="0.2">
      <c r="C161" s="10"/>
      <c r="D161" s="20" t="s">
        <v>162</v>
      </c>
      <c r="E161" s="36"/>
      <c r="F161" s="21">
        <v>144.29</v>
      </c>
      <c r="G161" s="21">
        <v>128.87360036999999</v>
      </c>
      <c r="H161" s="21">
        <v>67.641800000000003</v>
      </c>
      <c r="I161" s="21"/>
      <c r="J161" s="34">
        <f t="shared" si="7"/>
        <v>46.879062998128774</v>
      </c>
      <c r="K161" s="34">
        <f t="shared" si="8"/>
        <v>52.48693278204253</v>
      </c>
      <c r="L161" s="9"/>
    </row>
    <row r="162" spans="3:12" s="3" customFormat="1" ht="13.5" x14ac:dyDescent="0.2">
      <c r="C162" s="37" t="s">
        <v>163</v>
      </c>
      <c r="D162" s="37"/>
      <c r="E162" s="37"/>
      <c r="F162" s="38">
        <v>31159.901496999999</v>
      </c>
      <c r="G162" s="38">
        <v>4947.4183947899983</v>
      </c>
      <c r="H162" s="38">
        <v>3468.342272479998</v>
      </c>
      <c r="I162" s="38"/>
      <c r="J162" s="39">
        <f t="shared" si="7"/>
        <v>11.130787023874007</v>
      </c>
      <c r="K162" s="39">
        <f t="shared" si="8"/>
        <v>70.104082487392247</v>
      </c>
      <c r="L162" s="9"/>
    </row>
    <row r="163" spans="3:12" s="3" customFormat="1" ht="13.5" x14ac:dyDescent="0.2">
      <c r="C163" s="10"/>
      <c r="D163" s="10" t="s">
        <v>164</v>
      </c>
      <c r="E163" s="36"/>
      <c r="F163" s="18">
        <v>2149.0243449999998</v>
      </c>
      <c r="G163" s="18">
        <v>514.35800326999993</v>
      </c>
      <c r="H163" s="18">
        <v>172.85619114000002</v>
      </c>
      <c r="I163" s="18"/>
      <c r="J163" s="19">
        <f t="shared" si="7"/>
        <v>8.0434729156127851</v>
      </c>
      <c r="K163" s="19">
        <f t="shared" si="8"/>
        <v>33.606202302885777</v>
      </c>
      <c r="L163" s="9"/>
    </row>
    <row r="164" spans="3:12" s="3" customFormat="1" ht="13.5" x14ac:dyDescent="0.2">
      <c r="C164" s="10"/>
      <c r="D164" s="20"/>
      <c r="E164" s="36" t="s">
        <v>165</v>
      </c>
      <c r="F164" s="21">
        <v>2095.7756399999998</v>
      </c>
      <c r="G164" s="21">
        <v>508.61481306999997</v>
      </c>
      <c r="H164" s="21">
        <v>170.23761074000001</v>
      </c>
      <c r="I164" s="21"/>
      <c r="J164" s="34">
        <f t="shared" si="7"/>
        <v>8.1228929037461288</v>
      </c>
      <c r="K164" s="34">
        <f t="shared" si="8"/>
        <v>33.470832222216544</v>
      </c>
      <c r="L164" s="9"/>
    </row>
    <row r="165" spans="3:12" s="3" customFormat="1" ht="13.5" x14ac:dyDescent="0.2">
      <c r="C165" s="10"/>
      <c r="D165" s="20"/>
      <c r="E165" s="36" t="s">
        <v>166</v>
      </c>
      <c r="F165" s="21">
        <v>53.248705000000001</v>
      </c>
      <c r="G165" s="21">
        <v>5.7431901999999999</v>
      </c>
      <c r="H165" s="21">
        <v>2.6185803999999999</v>
      </c>
      <c r="I165" s="21"/>
      <c r="J165" s="34">
        <f t="shared" si="7"/>
        <v>4.9176414712808505</v>
      </c>
      <c r="K165" s="34">
        <f t="shared" si="8"/>
        <v>45.59452688855751</v>
      </c>
      <c r="L165" s="9"/>
    </row>
    <row r="166" spans="3:12" s="3" customFormat="1" ht="13.5" x14ac:dyDescent="0.2">
      <c r="C166" s="10"/>
      <c r="D166" s="20" t="s">
        <v>167</v>
      </c>
      <c r="E166" s="36"/>
      <c r="F166" s="21">
        <v>2645.2016450000001</v>
      </c>
      <c r="G166" s="21">
        <v>670.87196390000008</v>
      </c>
      <c r="H166" s="21">
        <v>654.87487160000001</v>
      </c>
      <c r="I166" s="21"/>
      <c r="J166" s="34">
        <f t="shared" si="7"/>
        <v>24.757086963024324</v>
      </c>
      <c r="K166" s="34">
        <f t="shared" si="8"/>
        <v>97.615477593220064</v>
      </c>
      <c r="L166" s="9"/>
    </row>
    <row r="167" spans="3:12" s="3" customFormat="1" ht="13.5" x14ac:dyDescent="0.2">
      <c r="C167" s="10"/>
      <c r="D167" s="20" t="s">
        <v>168</v>
      </c>
      <c r="E167" s="36"/>
      <c r="F167" s="21">
        <v>420.37547499999999</v>
      </c>
      <c r="G167" s="21">
        <v>36.060445739999999</v>
      </c>
      <c r="H167" s="21">
        <v>33.244686229999999</v>
      </c>
      <c r="I167" s="21"/>
      <c r="J167" s="34">
        <f t="shared" si="7"/>
        <v>7.908331529093128</v>
      </c>
      <c r="K167" s="34">
        <f t="shared" si="8"/>
        <v>92.191556559500256</v>
      </c>
      <c r="L167" s="9"/>
    </row>
    <row r="168" spans="3:12" s="3" customFormat="1" ht="13.5" x14ac:dyDescent="0.2">
      <c r="C168" s="10"/>
      <c r="D168" s="20" t="s">
        <v>169</v>
      </c>
      <c r="E168" s="36"/>
      <c r="F168" s="21">
        <v>1022.37755</v>
      </c>
      <c r="G168" s="21">
        <v>186.72759817999992</v>
      </c>
      <c r="H168" s="21">
        <v>159.23355081999986</v>
      </c>
      <c r="I168" s="21"/>
      <c r="J168" s="34">
        <f t="shared" si="7"/>
        <v>15.574828576781627</v>
      </c>
      <c r="K168" s="34">
        <f t="shared" si="8"/>
        <v>85.275852296082874</v>
      </c>
      <c r="L168" s="9"/>
    </row>
    <row r="169" spans="3:12" s="3" customFormat="1" ht="13.5" x14ac:dyDescent="0.2">
      <c r="C169" s="10"/>
      <c r="D169" s="20" t="s">
        <v>170</v>
      </c>
      <c r="E169" s="36"/>
      <c r="F169" s="21">
        <v>6266.306407</v>
      </c>
      <c r="G169" s="21">
        <v>1876.4491054999987</v>
      </c>
      <c r="H169" s="21">
        <v>1616.0471777499981</v>
      </c>
      <c r="I169" s="21"/>
      <c r="J169" s="34">
        <f t="shared" si="7"/>
        <v>25.78946947032043</v>
      </c>
      <c r="K169" s="34">
        <f t="shared" si="8"/>
        <v>86.122622404905897</v>
      </c>
      <c r="L169" s="9"/>
    </row>
    <row r="170" spans="3:12" s="3" customFormat="1" ht="13.5" x14ac:dyDescent="0.2">
      <c r="C170" s="10"/>
      <c r="D170" s="20" t="s">
        <v>171</v>
      </c>
      <c r="E170" s="36"/>
      <c r="F170" s="21">
        <v>138.02252300000001</v>
      </c>
      <c r="G170" s="21">
        <v>22.626314579999999</v>
      </c>
      <c r="H170" s="21">
        <v>18.70076211999999</v>
      </c>
      <c r="I170" s="21"/>
      <c r="J170" s="34">
        <f t="shared" si="7"/>
        <v>13.54906555359808</v>
      </c>
      <c r="K170" s="34">
        <f t="shared" si="8"/>
        <v>82.65049994721673</v>
      </c>
      <c r="L170" s="9"/>
    </row>
    <row r="171" spans="3:12" s="3" customFormat="1" ht="13.5" x14ac:dyDescent="0.2">
      <c r="C171" s="10"/>
      <c r="D171" s="20" t="s">
        <v>172</v>
      </c>
      <c r="E171" s="36"/>
      <c r="F171" s="21">
        <v>7791.5834279999999</v>
      </c>
      <c r="G171" s="21">
        <v>495.05486447999999</v>
      </c>
      <c r="H171" s="21">
        <v>441.61353047999995</v>
      </c>
      <c r="I171" s="21"/>
      <c r="J171" s="34">
        <f t="shared" si="7"/>
        <v>5.6678277857233503</v>
      </c>
      <c r="K171" s="34">
        <f t="shared" si="8"/>
        <v>89.20496740171734</v>
      </c>
      <c r="L171" s="9"/>
    </row>
    <row r="172" spans="3:12" s="3" customFormat="1" ht="13.5" x14ac:dyDescent="0.2">
      <c r="C172" s="10"/>
      <c r="D172" s="20" t="s">
        <v>173</v>
      </c>
      <c r="E172" s="36"/>
      <c r="F172" s="21">
        <v>3431.4644520000002</v>
      </c>
      <c r="G172" s="21">
        <v>325.45541285000002</v>
      </c>
      <c r="H172" s="21">
        <v>173.06571196000004</v>
      </c>
      <c r="I172" s="21"/>
      <c r="J172" s="34">
        <f t="shared" si="7"/>
        <v>5.0434942392927935</v>
      </c>
      <c r="K172" s="34">
        <f t="shared" si="8"/>
        <v>53.176473681746614</v>
      </c>
      <c r="L172" s="9"/>
    </row>
    <row r="173" spans="3:12" s="3" customFormat="1" ht="27" customHeight="1" x14ac:dyDescent="0.2">
      <c r="C173" s="10"/>
      <c r="D173" s="47" t="s">
        <v>174</v>
      </c>
      <c r="E173" s="47"/>
      <c r="F173" s="21">
        <v>248</v>
      </c>
      <c r="G173" s="21">
        <v>10.845757149999999</v>
      </c>
      <c r="H173" s="21">
        <v>3.9112868499999998</v>
      </c>
      <c r="I173" s="21"/>
      <c r="J173" s="34">
        <f t="shared" si="7"/>
        <v>1.5771317943548384</v>
      </c>
      <c r="K173" s="34">
        <f t="shared" si="8"/>
        <v>36.062828956113954</v>
      </c>
      <c r="L173" s="9"/>
    </row>
    <row r="174" spans="3:12" s="3" customFormat="1" ht="13.5" x14ac:dyDescent="0.2">
      <c r="C174" s="10"/>
      <c r="D174" s="20" t="s">
        <v>175</v>
      </c>
      <c r="E174" s="36"/>
      <c r="F174" s="21">
        <v>708.376668</v>
      </c>
      <c r="G174" s="21">
        <v>168.00889279999993</v>
      </c>
      <c r="H174" s="21">
        <v>138.26856048000002</v>
      </c>
      <c r="I174" s="21"/>
      <c r="J174" s="34">
        <f t="shared" si="7"/>
        <v>19.519073217131993</v>
      </c>
      <c r="K174" s="34">
        <f t="shared" si="8"/>
        <v>82.298358244998852</v>
      </c>
      <c r="L174" s="9"/>
    </row>
    <row r="175" spans="3:12" s="3" customFormat="1" ht="13.5" x14ac:dyDescent="0.2">
      <c r="C175" s="10"/>
      <c r="D175" s="20" t="s">
        <v>176</v>
      </c>
      <c r="E175" s="36"/>
      <c r="F175" s="21">
        <v>252.018889</v>
      </c>
      <c r="G175" s="21">
        <v>40.106909000000002</v>
      </c>
      <c r="H175" s="21">
        <v>40.106909000000002</v>
      </c>
      <c r="I175" s="21"/>
      <c r="J175" s="34">
        <f t="shared" si="7"/>
        <v>15.914247205494188</v>
      </c>
      <c r="K175" s="34">
        <f t="shared" si="8"/>
        <v>100</v>
      </c>
      <c r="L175" s="9"/>
    </row>
    <row r="176" spans="3:12" s="3" customFormat="1" ht="13.5" x14ac:dyDescent="0.2">
      <c r="C176" s="10"/>
      <c r="D176" s="20" t="s">
        <v>71</v>
      </c>
      <c r="E176" s="36"/>
      <c r="F176" s="21">
        <v>349.28394900000001</v>
      </c>
      <c r="G176" s="21">
        <v>82.254020470000015</v>
      </c>
      <c r="H176" s="21">
        <v>1.9428057400000001</v>
      </c>
      <c r="I176" s="21"/>
      <c r="J176" s="34">
        <f t="shared" si="7"/>
        <v>0.55622531340539783</v>
      </c>
      <c r="K176" s="34">
        <f t="shared" si="8"/>
        <v>2.3619583929135564</v>
      </c>
      <c r="L176" s="9"/>
    </row>
    <row r="177" spans="3:12" s="3" customFormat="1" ht="13.5" x14ac:dyDescent="0.2">
      <c r="C177" s="10"/>
      <c r="D177" s="20" t="s">
        <v>177</v>
      </c>
      <c r="E177" s="36"/>
      <c r="F177" s="21">
        <v>3587.1336299999998</v>
      </c>
      <c r="G177" s="21">
        <v>393.22863466000001</v>
      </c>
      <c r="H177" s="21">
        <v>13.42979628</v>
      </c>
      <c r="I177" s="21"/>
      <c r="J177" s="34">
        <f t="shared" si="7"/>
        <v>0.37438795610187514</v>
      </c>
      <c r="K177" s="34">
        <f t="shared" si="8"/>
        <v>3.4152640719086738</v>
      </c>
      <c r="L177" s="9"/>
    </row>
    <row r="178" spans="3:12" s="3" customFormat="1" ht="13.5" x14ac:dyDescent="0.2">
      <c r="C178" s="10"/>
      <c r="D178" s="20" t="s">
        <v>178</v>
      </c>
      <c r="E178" s="36"/>
      <c r="F178" s="21">
        <v>2009.058988</v>
      </c>
      <c r="G178" s="21">
        <v>2.5845566999999998</v>
      </c>
      <c r="H178" s="21">
        <v>0.96845218999999982</v>
      </c>
      <c r="I178" s="21"/>
      <c r="J178" s="34">
        <f t="shared" si="7"/>
        <v>4.8204268554806612E-2</v>
      </c>
      <c r="K178" s="34">
        <f t="shared" si="8"/>
        <v>37.47072718505266</v>
      </c>
      <c r="L178" s="9"/>
    </row>
    <row r="179" spans="3:12" s="3" customFormat="1" ht="13.5" x14ac:dyDescent="0.2">
      <c r="C179" s="10"/>
      <c r="D179" s="20" t="s">
        <v>179</v>
      </c>
      <c r="E179" s="36"/>
      <c r="F179" s="21">
        <v>141.67354800000001</v>
      </c>
      <c r="G179" s="21">
        <v>122.78591551</v>
      </c>
      <c r="H179" s="21">
        <v>7.7979839999999995E-2</v>
      </c>
      <c r="I179" s="21"/>
      <c r="J179" s="34">
        <f t="shared" si="7"/>
        <v>5.5041919328511484E-2</v>
      </c>
      <c r="K179" s="34">
        <f t="shared" si="8"/>
        <v>6.3508782482180628E-2</v>
      </c>
      <c r="L179" s="9"/>
    </row>
    <row r="180" spans="3:12" s="3" customFormat="1" ht="13.5" x14ac:dyDescent="0.2">
      <c r="C180" s="37" t="s">
        <v>180</v>
      </c>
      <c r="D180" s="37"/>
      <c r="E180" s="37"/>
      <c r="F180" s="38">
        <v>11566.708277</v>
      </c>
      <c r="G180" s="38">
        <v>2513.3075354300013</v>
      </c>
      <c r="H180" s="38">
        <v>2474.2979447800012</v>
      </c>
      <c r="I180" s="38"/>
      <c r="J180" s="39">
        <f t="shared" si="7"/>
        <v>21.391547928117607</v>
      </c>
      <c r="K180" s="39">
        <f t="shared" si="8"/>
        <v>98.447878339595007</v>
      </c>
      <c r="L180" s="9"/>
    </row>
    <row r="181" spans="3:12" s="3" customFormat="1" ht="13.5" x14ac:dyDescent="0.2">
      <c r="C181" s="10"/>
      <c r="D181" s="20" t="s">
        <v>181</v>
      </c>
      <c r="E181" s="36"/>
      <c r="F181" s="21">
        <v>9564.1404000000002</v>
      </c>
      <c r="G181" s="21">
        <v>2091.0953289500012</v>
      </c>
      <c r="H181" s="21">
        <v>2052.3641418200014</v>
      </c>
      <c r="I181" s="21"/>
      <c r="J181" s="34">
        <f t="shared" si="7"/>
        <v>21.458950370699299</v>
      </c>
      <c r="K181" s="34">
        <f t="shared" si="8"/>
        <v>98.147803852182676</v>
      </c>
      <c r="L181" s="9"/>
    </row>
    <row r="182" spans="3:12" s="3" customFormat="1" ht="13.5" x14ac:dyDescent="0.2">
      <c r="C182" s="10"/>
      <c r="D182" s="20" t="s">
        <v>182</v>
      </c>
      <c r="E182" s="36"/>
      <c r="F182" s="21">
        <v>2002.567877</v>
      </c>
      <c r="G182" s="21">
        <v>422.21220647999991</v>
      </c>
      <c r="H182" s="21">
        <v>421.93380295999981</v>
      </c>
      <c r="I182" s="21"/>
      <c r="J182" s="34">
        <f t="shared" si="7"/>
        <v>21.069638028554067</v>
      </c>
      <c r="K182" s="34">
        <f t="shared" si="8"/>
        <v>99.934060760033177</v>
      </c>
      <c r="L182" s="9"/>
    </row>
    <row r="183" spans="3:12" s="3" customFormat="1" ht="13.5" x14ac:dyDescent="0.2">
      <c r="C183" s="37" t="s">
        <v>183</v>
      </c>
      <c r="D183" s="37"/>
      <c r="E183" s="37"/>
      <c r="F183" s="38">
        <v>11893.526776000001</v>
      </c>
      <c r="G183" s="38">
        <v>4526</v>
      </c>
      <c r="H183" s="38">
        <v>4526</v>
      </c>
      <c r="I183" s="38"/>
      <c r="J183" s="39">
        <f t="shared" si="7"/>
        <v>38.054313789691342</v>
      </c>
      <c r="K183" s="39">
        <f t="shared" si="8"/>
        <v>100</v>
      </c>
      <c r="L183" s="9"/>
    </row>
    <row r="184" spans="3:12" s="3" customFormat="1" ht="13.5" x14ac:dyDescent="0.2">
      <c r="C184" s="10"/>
      <c r="D184" s="20" t="s">
        <v>184</v>
      </c>
      <c r="E184" s="36"/>
      <c r="F184" s="21">
        <v>11893.526776000001</v>
      </c>
      <c r="G184" s="21">
        <v>4526</v>
      </c>
      <c r="H184" s="21">
        <v>4526</v>
      </c>
      <c r="I184" s="21"/>
      <c r="J184" s="34">
        <f t="shared" si="7"/>
        <v>38.054313789691342</v>
      </c>
      <c r="K184" s="34">
        <f t="shared" si="8"/>
        <v>100</v>
      </c>
      <c r="L184" s="9"/>
    </row>
    <row r="185" spans="3:12" s="3" customFormat="1" ht="13.5" x14ac:dyDescent="0.2">
      <c r="C185" s="37" t="s">
        <v>185</v>
      </c>
      <c r="D185" s="37"/>
      <c r="E185" s="37"/>
      <c r="F185" s="38">
        <v>100288.345428</v>
      </c>
      <c r="G185" s="38">
        <v>32468.208404499997</v>
      </c>
      <c r="H185" s="38">
        <v>28542.485657000001</v>
      </c>
      <c r="I185" s="38"/>
      <c r="J185" s="39">
        <f t="shared" si="7"/>
        <v>28.460421333295905</v>
      </c>
      <c r="K185" s="39">
        <f t="shared" si="8"/>
        <v>87.909025657985168</v>
      </c>
      <c r="L185" s="9"/>
    </row>
    <row r="186" spans="3:12" s="3" customFormat="1" ht="13.5" x14ac:dyDescent="0.2">
      <c r="C186" s="10"/>
      <c r="D186" s="10" t="s">
        <v>111</v>
      </c>
      <c r="E186" s="36"/>
      <c r="F186" s="18">
        <v>46899.275372999997</v>
      </c>
      <c r="G186" s="18">
        <v>19592.138944090002</v>
      </c>
      <c r="H186" s="18">
        <v>19582.772032450001</v>
      </c>
      <c r="I186" s="18"/>
      <c r="J186" s="19">
        <f t="shared" si="7"/>
        <v>41.754956503493958</v>
      </c>
      <c r="K186" s="19">
        <f>IF(AND(H186=0,G186&gt;0),"n.a.",IF(AND(H186=0,G186&lt;0),"n.a.",IF(OR(H186=0,G186=0),"              n.a.",IF(OR((AND(H186&lt;0,G186&gt;0)),(AND(H186&gt;0,G186&lt;0))),"                n.a.",IF(((H186/G186))*100&gt;500,"             -o-",((H186/G186))*100)))))</f>
        <v>99.952190459312632</v>
      </c>
      <c r="L186" s="9"/>
    </row>
    <row r="187" spans="3:12" s="3" customFormat="1" ht="13.5" x14ac:dyDescent="0.2">
      <c r="C187" s="10"/>
      <c r="D187" s="20"/>
      <c r="E187" s="36" t="s">
        <v>111</v>
      </c>
      <c r="F187" s="21">
        <v>46396.000659999998</v>
      </c>
      <c r="G187" s="21">
        <v>19512.649967910002</v>
      </c>
      <c r="H187" s="21">
        <v>19505.272085680001</v>
      </c>
      <c r="I187" s="21"/>
      <c r="J187" s="34">
        <f t="shared" si="7"/>
        <v>42.04084793562032</v>
      </c>
      <c r="K187" s="34">
        <f t="shared" si="8"/>
        <v>99.962189234972527</v>
      </c>
      <c r="L187" s="9"/>
    </row>
    <row r="188" spans="3:12" s="3" customFormat="1" ht="13.5" x14ac:dyDescent="0.2">
      <c r="C188" s="10"/>
      <c r="D188" s="20"/>
      <c r="E188" s="36" t="s">
        <v>108</v>
      </c>
      <c r="F188" s="21">
        <v>481.53410100000002</v>
      </c>
      <c r="G188" s="21">
        <v>76.421880950000016</v>
      </c>
      <c r="H188" s="21">
        <v>74.452020540000007</v>
      </c>
      <c r="I188" s="21"/>
      <c r="J188" s="34">
        <f t="shared" si="7"/>
        <v>15.461422230613737</v>
      </c>
      <c r="K188" s="34">
        <f t="shared" si="8"/>
        <v>97.422386906063167</v>
      </c>
      <c r="L188" s="9"/>
    </row>
    <row r="189" spans="3:12" s="3" customFormat="1" ht="13.5" x14ac:dyDescent="0.2">
      <c r="C189" s="10"/>
      <c r="D189" s="20"/>
      <c r="E189" s="36" t="s">
        <v>109</v>
      </c>
      <c r="F189" s="21">
        <v>21.740611999999999</v>
      </c>
      <c r="G189" s="21">
        <v>3.0670952299999996</v>
      </c>
      <c r="H189" s="21">
        <v>3.0479262299999994</v>
      </c>
      <c r="I189" s="21"/>
      <c r="J189" s="34">
        <f t="shared" si="7"/>
        <v>14.019505200681563</v>
      </c>
      <c r="K189" s="34">
        <f t="shared" si="8"/>
        <v>99.375011254541306</v>
      </c>
      <c r="L189" s="9"/>
    </row>
    <row r="190" spans="3:12" s="3" customFormat="1" ht="13.5" x14ac:dyDescent="0.2">
      <c r="C190" s="10"/>
      <c r="D190" s="20" t="s">
        <v>186</v>
      </c>
      <c r="E190" s="36"/>
      <c r="F190" s="21">
        <v>1690.9887120000001</v>
      </c>
      <c r="G190" s="21">
        <v>745.98871199999996</v>
      </c>
      <c r="H190" s="21">
        <v>745.98871199999996</v>
      </c>
      <c r="I190" s="21"/>
      <c r="J190" s="34">
        <f t="shared" si="7"/>
        <v>44.115534699086737</v>
      </c>
      <c r="K190" s="34">
        <f t="shared" si="8"/>
        <v>100</v>
      </c>
      <c r="L190" s="9"/>
    </row>
    <row r="191" spans="3:12" s="3" customFormat="1" ht="13.5" x14ac:dyDescent="0.2">
      <c r="C191" s="10"/>
      <c r="D191" s="20" t="s">
        <v>187</v>
      </c>
      <c r="E191" s="36"/>
      <c r="F191" s="21">
        <v>341.67916600000001</v>
      </c>
      <c r="G191" s="21">
        <v>66.156634580000002</v>
      </c>
      <c r="H191" s="21">
        <v>59.238897139999985</v>
      </c>
      <c r="I191" s="21"/>
      <c r="J191" s="34">
        <f t="shared" si="7"/>
        <v>17.337579529212498</v>
      </c>
      <c r="K191" s="34">
        <f t="shared" si="8"/>
        <v>89.54339578499156</v>
      </c>
      <c r="L191" s="9"/>
    </row>
    <row r="192" spans="3:12" s="3" customFormat="1" ht="13.5" x14ac:dyDescent="0.2">
      <c r="C192" s="10"/>
      <c r="D192" s="20" t="s">
        <v>188</v>
      </c>
      <c r="E192" s="36"/>
      <c r="F192" s="21">
        <v>2112.3878289999998</v>
      </c>
      <c r="G192" s="21">
        <v>369.73754919000004</v>
      </c>
      <c r="H192" s="21">
        <v>234.76424195999999</v>
      </c>
      <c r="I192" s="21"/>
      <c r="J192" s="34">
        <f t="shared" si="7"/>
        <v>11.11369033361345</v>
      </c>
      <c r="K192" s="34">
        <f t="shared" si="8"/>
        <v>63.49483369333413</v>
      </c>
      <c r="L192" s="9"/>
    </row>
    <row r="193" spans="3:12" s="3" customFormat="1" ht="13.5" x14ac:dyDescent="0.2">
      <c r="C193" s="10"/>
      <c r="D193" s="20" t="s">
        <v>189</v>
      </c>
      <c r="E193" s="36"/>
      <c r="F193" s="21">
        <v>1260.1252059999999</v>
      </c>
      <c r="G193" s="21">
        <v>544.88760839999998</v>
      </c>
      <c r="H193" s="21">
        <v>544.88760839999998</v>
      </c>
      <c r="I193" s="21"/>
      <c r="J193" s="34">
        <f t="shared" si="7"/>
        <v>43.240751459105411</v>
      </c>
      <c r="K193" s="34">
        <f t="shared" si="8"/>
        <v>100</v>
      </c>
      <c r="L193" s="9"/>
    </row>
    <row r="194" spans="3:12" s="3" customFormat="1" ht="13.5" x14ac:dyDescent="0.2">
      <c r="C194" s="10"/>
      <c r="D194" s="20" t="s">
        <v>190</v>
      </c>
      <c r="E194" s="36"/>
      <c r="F194" s="21">
        <v>2155.3795019999998</v>
      </c>
      <c r="G194" s="21">
        <v>610.73259399999995</v>
      </c>
      <c r="H194" s="21">
        <v>610.73259399999995</v>
      </c>
      <c r="I194" s="21"/>
      <c r="J194" s="34">
        <f t="shared" si="7"/>
        <v>28.335269655914175</v>
      </c>
      <c r="K194" s="34">
        <f t="shared" si="8"/>
        <v>100</v>
      </c>
      <c r="L194" s="9"/>
    </row>
    <row r="195" spans="3:12" s="3" customFormat="1" ht="13.5" x14ac:dyDescent="0.2">
      <c r="C195" s="10"/>
      <c r="D195" s="20" t="s">
        <v>191</v>
      </c>
      <c r="E195" s="36"/>
      <c r="F195" s="21">
        <v>182.11772999999999</v>
      </c>
      <c r="G195" s="21">
        <v>49.081254960000003</v>
      </c>
      <c r="H195" s="21">
        <v>47.072130659999999</v>
      </c>
      <c r="I195" s="21"/>
      <c r="J195" s="34">
        <f t="shared" si="7"/>
        <v>25.847088397159357</v>
      </c>
      <c r="K195" s="34">
        <f t="shared" si="8"/>
        <v>95.906534375216381</v>
      </c>
      <c r="L195" s="9"/>
    </row>
    <row r="196" spans="3:12" s="3" customFormat="1" ht="13.5" x14ac:dyDescent="0.2">
      <c r="C196" s="10"/>
      <c r="D196" s="20" t="s">
        <v>192</v>
      </c>
      <c r="E196" s="36"/>
      <c r="F196" s="21">
        <v>498.63248800000002</v>
      </c>
      <c r="G196" s="21">
        <v>6.4730258699999998</v>
      </c>
      <c r="H196" s="21">
        <v>6.1247475499999986</v>
      </c>
      <c r="I196" s="21"/>
      <c r="J196" s="34">
        <f t="shared" si="7"/>
        <v>1.2283089644973151</v>
      </c>
      <c r="K196" s="34">
        <f t="shared" si="8"/>
        <v>94.619543827035542</v>
      </c>
      <c r="L196" s="9"/>
    </row>
    <row r="197" spans="3:12" s="3" customFormat="1" ht="13.5" x14ac:dyDescent="0.2">
      <c r="C197" s="10"/>
      <c r="D197" s="20" t="s">
        <v>193</v>
      </c>
      <c r="E197" s="36"/>
      <c r="F197" s="21">
        <v>296.494663</v>
      </c>
      <c r="G197" s="21">
        <v>26.390827130000002</v>
      </c>
      <c r="H197" s="21">
        <v>21.437292199999998</v>
      </c>
      <c r="I197" s="21"/>
      <c r="J197" s="34">
        <f t="shared" si="7"/>
        <v>7.2302455575734923</v>
      </c>
      <c r="K197" s="34">
        <f t="shared" si="8"/>
        <v>81.230088372754977</v>
      </c>
      <c r="L197" s="9"/>
    </row>
    <row r="198" spans="3:12" s="3" customFormat="1" ht="13.5" x14ac:dyDescent="0.2">
      <c r="C198" s="10"/>
      <c r="D198" s="20" t="s">
        <v>194</v>
      </c>
      <c r="E198" s="36"/>
      <c r="F198" s="21">
        <v>208.16261399999999</v>
      </c>
      <c r="G198" s="21">
        <v>38.387210070000009</v>
      </c>
      <c r="H198" s="21">
        <v>17.401982589999999</v>
      </c>
      <c r="I198" s="21"/>
      <c r="J198" s="34">
        <f t="shared" si="7"/>
        <v>8.3598021064435724</v>
      </c>
      <c r="K198" s="34">
        <f t="shared" si="8"/>
        <v>45.332762027422838</v>
      </c>
      <c r="L198" s="9"/>
    </row>
    <row r="199" spans="3:12" s="3" customFormat="1" ht="13.5" x14ac:dyDescent="0.2">
      <c r="C199" s="10"/>
      <c r="D199" s="20" t="s">
        <v>71</v>
      </c>
      <c r="E199" s="36"/>
      <c r="F199" s="21">
        <v>758.13799400000005</v>
      </c>
      <c r="G199" s="21">
        <v>1091.1589948399999</v>
      </c>
      <c r="H199" s="21">
        <v>72.122161429999991</v>
      </c>
      <c r="I199" s="21"/>
      <c r="J199" s="34">
        <f t="shared" si="7"/>
        <v>9.5130651676586453</v>
      </c>
      <c r="K199" s="34">
        <f t="shared" si="8"/>
        <v>6.6096839939055352</v>
      </c>
      <c r="L199" s="9"/>
    </row>
    <row r="200" spans="3:12" s="3" customFormat="1" ht="27" customHeight="1" x14ac:dyDescent="0.2">
      <c r="C200" s="10"/>
      <c r="D200" s="47" t="s">
        <v>195</v>
      </c>
      <c r="E200" s="47"/>
      <c r="F200" s="21">
        <v>277.71487200000001</v>
      </c>
      <c r="G200" s="21">
        <v>65.140610600000002</v>
      </c>
      <c r="H200" s="21">
        <v>2.3332130000000002</v>
      </c>
      <c r="I200" s="21"/>
      <c r="J200" s="34">
        <f t="shared" si="7"/>
        <v>0.8401469403482289</v>
      </c>
      <c r="K200" s="34">
        <f t="shared" si="8"/>
        <v>3.5818101465570242</v>
      </c>
      <c r="L200" s="9"/>
    </row>
    <row r="201" spans="3:12" s="3" customFormat="1" ht="13.5" x14ac:dyDescent="0.2">
      <c r="C201" s="10"/>
      <c r="D201" s="20" t="s">
        <v>134</v>
      </c>
      <c r="E201" s="36"/>
      <c r="F201" s="21">
        <v>4070.2645069999999</v>
      </c>
      <c r="G201" s="21">
        <v>670.78716596000027</v>
      </c>
      <c r="H201" s="21">
        <v>622.36762845999976</v>
      </c>
      <c r="I201" s="21"/>
      <c r="J201" s="34">
        <f t="shared" si="7"/>
        <v>15.29059419577421</v>
      </c>
      <c r="K201" s="34">
        <f t="shared" si="8"/>
        <v>92.781683974125443</v>
      </c>
      <c r="L201" s="9"/>
    </row>
    <row r="202" spans="3:12" s="3" customFormat="1" ht="13.5" x14ac:dyDescent="0.2">
      <c r="C202" s="10"/>
      <c r="D202" s="20" t="s">
        <v>196</v>
      </c>
      <c r="E202" s="36"/>
      <c r="F202" s="21">
        <v>39472.980237999996</v>
      </c>
      <c r="G202" s="21">
        <v>8580.2837995000009</v>
      </c>
      <c r="H202" s="21">
        <v>5965.5675891999999</v>
      </c>
      <c r="I202" s="21"/>
      <c r="J202" s="34">
        <f t="shared" si="7"/>
        <v>15.113040751498779</v>
      </c>
      <c r="K202" s="34">
        <f t="shared" si="8"/>
        <v>69.526460063566091</v>
      </c>
      <c r="L202" s="9"/>
    </row>
    <row r="203" spans="3:12" s="3" customFormat="1" ht="13.5" x14ac:dyDescent="0.2">
      <c r="C203" s="10"/>
      <c r="D203" s="20" t="s">
        <v>197</v>
      </c>
      <c r="E203" s="36"/>
      <c r="F203" s="21">
        <v>64.004534000000007</v>
      </c>
      <c r="G203" s="21">
        <v>10.86347331</v>
      </c>
      <c r="H203" s="21">
        <v>9.6748259600000015</v>
      </c>
      <c r="I203" s="21"/>
      <c r="J203" s="34">
        <f t="shared" si="7"/>
        <v>15.115844699377078</v>
      </c>
      <c r="K203" s="34">
        <f t="shared" si="8"/>
        <v>89.058312051028565</v>
      </c>
      <c r="L203" s="9"/>
    </row>
    <row r="204" spans="3:12" s="3" customFormat="1" ht="13.5" x14ac:dyDescent="0.2">
      <c r="C204" s="37" t="s">
        <v>198</v>
      </c>
      <c r="D204" s="37"/>
      <c r="E204" s="37"/>
      <c r="F204" s="38">
        <v>2712.5727740000002</v>
      </c>
      <c r="G204" s="38">
        <v>1068.8130767999996</v>
      </c>
      <c r="H204" s="38">
        <v>1419.0988112100003</v>
      </c>
      <c r="I204" s="38"/>
      <c r="J204" s="39">
        <f t="shared" ref="J204:J235" si="9">IF(AND(H204=0,F204&gt;0),"n.a.",IF(AND(H204=0,F204&lt;0),"n.a.",IF(OR(H204=0,F204=0),"              n.a.",IF(OR((AND(H204&lt;0,F204&gt;0)),(AND(H204&gt;0,F204&lt;0))),"                n.a.",IF(((H204/F204))*100&gt;500,"             -o-",((H204/F204))*100)))))</f>
        <v>52.315603283054998</v>
      </c>
      <c r="K204" s="39">
        <f t="shared" ref="K204:K235" si="10">IF(AND(H204=0,G204&gt;0),"n.a.",IF(AND(H204=0,G204&lt;0),"n.a.",IF(OR(H204=0,G204=0),"              n.a.",IF(OR((AND(H204&lt;0,G204&gt;0)),(AND(H204&gt;0,G204&lt;0))),"                n.a.",IF(((H204/G204))*100&gt;500,"             -o-",((H204/G204))*100)))))</f>
        <v>132.7733391379106</v>
      </c>
      <c r="L204" s="9"/>
    </row>
    <row r="205" spans="3:12" s="3" customFormat="1" ht="13.5" x14ac:dyDescent="0.2">
      <c r="C205" s="10"/>
      <c r="D205" s="20" t="s">
        <v>199</v>
      </c>
      <c r="E205" s="36"/>
      <c r="F205" s="21">
        <v>221.216938</v>
      </c>
      <c r="G205" s="21">
        <v>48.514357980000007</v>
      </c>
      <c r="H205" s="21">
        <v>39.472216659999994</v>
      </c>
      <c r="I205" s="21"/>
      <c r="J205" s="34">
        <f t="shared" si="9"/>
        <v>17.843216264027664</v>
      </c>
      <c r="K205" s="34">
        <f t="shared" si="10"/>
        <v>81.361927279904179</v>
      </c>
      <c r="L205" s="9"/>
    </row>
    <row r="206" spans="3:12" s="3" customFormat="1" ht="13.5" x14ac:dyDescent="0.2">
      <c r="C206" s="10"/>
      <c r="D206" s="20" t="s">
        <v>200</v>
      </c>
      <c r="E206" s="36"/>
      <c r="F206" s="21">
        <v>175.366277</v>
      </c>
      <c r="G206" s="21">
        <v>47.605346000000011</v>
      </c>
      <c r="H206" s="21">
        <v>29.690081780000003</v>
      </c>
      <c r="I206" s="21"/>
      <c r="J206" s="34">
        <f t="shared" si="9"/>
        <v>16.930325652063654</v>
      </c>
      <c r="K206" s="34">
        <f t="shared" si="10"/>
        <v>62.367116878007764</v>
      </c>
      <c r="L206" s="9"/>
    </row>
    <row r="207" spans="3:12" s="3" customFormat="1" ht="13.5" x14ac:dyDescent="0.2">
      <c r="C207" s="10"/>
      <c r="D207" s="20" t="s">
        <v>229</v>
      </c>
      <c r="E207" s="36"/>
      <c r="F207" s="21">
        <v>583.15399600000001</v>
      </c>
      <c r="G207" s="21">
        <v>689.2833955499998</v>
      </c>
      <c r="H207" s="21">
        <v>1159.5884359500003</v>
      </c>
      <c r="I207" s="21"/>
      <c r="J207" s="34">
        <f t="shared" si="9"/>
        <v>198.84772185458888</v>
      </c>
      <c r="K207" s="34">
        <f t="shared" si="10"/>
        <v>168.23101259021772</v>
      </c>
      <c r="L207" s="9"/>
    </row>
    <row r="208" spans="3:12" s="3" customFormat="1" ht="13.5" x14ac:dyDescent="0.2">
      <c r="C208" s="10"/>
      <c r="D208" s="20" t="s">
        <v>201</v>
      </c>
      <c r="E208" s="36"/>
      <c r="F208" s="21">
        <v>91.772808999999995</v>
      </c>
      <c r="G208" s="21">
        <v>20.07243733</v>
      </c>
      <c r="H208" s="21">
        <v>14.71132602</v>
      </c>
      <c r="I208" s="21"/>
      <c r="J208" s="34">
        <f t="shared" si="9"/>
        <v>16.030157712618344</v>
      </c>
      <c r="K208" s="34">
        <f t="shared" si="10"/>
        <v>73.291179233189823</v>
      </c>
      <c r="L208" s="9"/>
    </row>
    <row r="209" spans="3:12" s="3" customFormat="1" ht="13.5" x14ac:dyDescent="0.2">
      <c r="C209" s="10"/>
      <c r="D209" s="20" t="s">
        <v>202</v>
      </c>
      <c r="E209" s="36"/>
      <c r="F209" s="21">
        <v>419.54547100000002</v>
      </c>
      <c r="G209" s="21">
        <v>5.9831664299999998</v>
      </c>
      <c r="H209" s="21">
        <v>2.6457804500000002</v>
      </c>
      <c r="I209" s="21"/>
      <c r="J209" s="34">
        <f t="shared" si="9"/>
        <v>0.63063020170226081</v>
      </c>
      <c r="K209" s="34">
        <f t="shared" si="10"/>
        <v>44.220405381569847</v>
      </c>
      <c r="L209" s="9"/>
    </row>
    <row r="210" spans="3:12" s="3" customFormat="1" ht="13.5" x14ac:dyDescent="0.2">
      <c r="C210" s="10"/>
      <c r="D210" s="20" t="s">
        <v>107</v>
      </c>
      <c r="E210" s="36"/>
      <c r="F210" s="21">
        <v>635.53083100000003</v>
      </c>
      <c r="G210" s="21">
        <v>136.21390056999999</v>
      </c>
      <c r="H210" s="21">
        <v>68.287841350000008</v>
      </c>
      <c r="I210" s="21"/>
      <c r="J210" s="34">
        <f t="shared" si="9"/>
        <v>10.745008427451101</v>
      </c>
      <c r="K210" s="34">
        <f t="shared" si="10"/>
        <v>50.132799269562831</v>
      </c>
      <c r="L210" s="9"/>
    </row>
    <row r="211" spans="3:12" s="3" customFormat="1" ht="13.5" x14ac:dyDescent="0.2">
      <c r="C211" s="10"/>
      <c r="D211" s="20" t="s">
        <v>203</v>
      </c>
      <c r="E211" s="36"/>
      <c r="F211" s="21">
        <v>585.98645199999999</v>
      </c>
      <c r="G211" s="21">
        <v>121.14047294</v>
      </c>
      <c r="H211" s="21">
        <v>104.703129</v>
      </c>
      <c r="I211" s="21"/>
      <c r="J211" s="34">
        <f t="shared" si="9"/>
        <v>17.867841251729143</v>
      </c>
      <c r="K211" s="34">
        <f t="shared" si="10"/>
        <v>86.431170738336732</v>
      </c>
      <c r="L211" s="9"/>
    </row>
    <row r="212" spans="3:12" s="3" customFormat="1" ht="13.5" x14ac:dyDescent="0.2">
      <c r="C212" s="37" t="s">
        <v>204</v>
      </c>
      <c r="D212" s="37"/>
      <c r="E212" s="37"/>
      <c r="F212" s="38">
        <v>2335.9852609999998</v>
      </c>
      <c r="G212" s="38">
        <v>2310.2894231300002</v>
      </c>
      <c r="H212" s="38">
        <v>2310.2894231300002</v>
      </c>
      <c r="I212" s="38"/>
      <c r="J212" s="39">
        <f t="shared" si="9"/>
        <v>98.900000000042823</v>
      </c>
      <c r="K212" s="39">
        <f t="shared" si="10"/>
        <v>100</v>
      </c>
      <c r="L212" s="9"/>
    </row>
    <row r="213" spans="3:12" s="3" customFormat="1" ht="13.5" x14ac:dyDescent="0.2">
      <c r="C213" s="10"/>
      <c r="D213" s="20" t="s">
        <v>205</v>
      </c>
      <c r="E213" s="36"/>
      <c r="F213" s="21">
        <v>2335.9852609999998</v>
      </c>
      <c r="G213" s="21">
        <v>2310.2894231300002</v>
      </c>
      <c r="H213" s="21">
        <v>2310.2894231300002</v>
      </c>
      <c r="I213" s="21"/>
      <c r="J213" s="34">
        <f t="shared" si="9"/>
        <v>98.900000000042823</v>
      </c>
      <c r="K213" s="34">
        <f t="shared" si="10"/>
        <v>100</v>
      </c>
      <c r="L213" s="9"/>
    </row>
    <row r="214" spans="3:12" s="3" customFormat="1" ht="13.5" x14ac:dyDescent="0.2">
      <c r="C214" s="37" t="s">
        <v>206</v>
      </c>
      <c r="D214" s="37"/>
      <c r="E214" s="37"/>
      <c r="F214" s="38">
        <v>25.217039</v>
      </c>
      <c r="G214" s="38">
        <v>7.2813600000000003</v>
      </c>
      <c r="H214" s="38">
        <v>3.2874244300000002</v>
      </c>
      <c r="I214" s="38"/>
      <c r="J214" s="39">
        <f t="shared" si="9"/>
        <v>13.036520386077049</v>
      </c>
      <c r="K214" s="39">
        <f t="shared" si="10"/>
        <v>45.148494649351221</v>
      </c>
      <c r="L214" s="9"/>
    </row>
    <row r="215" spans="3:12" s="3" customFormat="1" ht="27" customHeight="1" x14ac:dyDescent="0.2">
      <c r="C215" s="10"/>
      <c r="D215" s="49" t="s">
        <v>207</v>
      </c>
      <c r="E215" s="44"/>
      <c r="F215" s="21">
        <v>25.217039</v>
      </c>
      <c r="G215" s="21">
        <v>7.2813600000000003</v>
      </c>
      <c r="H215" s="21">
        <v>3.2874244300000002</v>
      </c>
      <c r="I215" s="21"/>
      <c r="J215" s="34">
        <f t="shared" si="9"/>
        <v>13.036520386077049</v>
      </c>
      <c r="K215" s="34">
        <f t="shared" si="10"/>
        <v>45.148494649351221</v>
      </c>
      <c r="L215" s="9"/>
    </row>
    <row r="216" spans="3:12" s="3" customFormat="1" ht="13.5" x14ac:dyDescent="0.2">
      <c r="C216" s="37" t="s">
        <v>208</v>
      </c>
      <c r="D216" s="37"/>
      <c r="E216" s="37"/>
      <c r="F216" s="38">
        <v>24592.964275999999</v>
      </c>
      <c r="G216" s="38">
        <v>8027.440216</v>
      </c>
      <c r="H216" s="38">
        <v>8027.3384691000001</v>
      </c>
      <c r="I216" s="38"/>
      <c r="J216" s="39">
        <f t="shared" si="9"/>
        <v>32.64079262268433</v>
      </c>
      <c r="K216" s="39">
        <f t="shared" si="10"/>
        <v>99.998732511270561</v>
      </c>
      <c r="L216" s="9"/>
    </row>
    <row r="217" spans="3:12" s="3" customFormat="1" ht="13.5" x14ac:dyDescent="0.2">
      <c r="C217" s="10"/>
      <c r="D217" s="20" t="s">
        <v>209</v>
      </c>
      <c r="E217" s="36"/>
      <c r="F217" s="21">
        <v>5053.3320919999996</v>
      </c>
      <c r="G217" s="21">
        <v>1205.826341</v>
      </c>
      <c r="H217" s="21">
        <v>1205.826341</v>
      </c>
      <c r="I217" s="21"/>
      <c r="J217" s="34">
        <f t="shared" si="9"/>
        <v>23.862004694070283</v>
      </c>
      <c r="K217" s="34">
        <f t="shared" si="10"/>
        <v>100</v>
      </c>
      <c r="L217" s="9"/>
    </row>
    <row r="218" spans="3:12" s="3" customFormat="1" ht="13.5" x14ac:dyDescent="0.2">
      <c r="C218" s="10"/>
      <c r="D218" s="20" t="s">
        <v>210</v>
      </c>
      <c r="E218" s="36"/>
      <c r="F218" s="21">
        <v>1589.6321840000001</v>
      </c>
      <c r="G218" s="21">
        <v>1489.6321840000001</v>
      </c>
      <c r="H218" s="21">
        <v>1489.6321840000001</v>
      </c>
      <c r="I218" s="21"/>
      <c r="J218" s="34">
        <f t="shared" si="9"/>
        <v>93.709236576453208</v>
      </c>
      <c r="K218" s="34">
        <f t="shared" si="10"/>
        <v>100</v>
      </c>
      <c r="L218" s="9"/>
    </row>
    <row r="219" spans="3:12" s="3" customFormat="1" ht="13.5" x14ac:dyDescent="0.2">
      <c r="C219" s="10"/>
      <c r="D219" s="20" t="s">
        <v>211</v>
      </c>
      <c r="E219" s="36"/>
      <c r="F219" s="21">
        <v>10100</v>
      </c>
      <c r="G219" s="21">
        <v>2609.981691</v>
      </c>
      <c r="H219" s="21">
        <v>2609.8944144000002</v>
      </c>
      <c r="I219" s="21"/>
      <c r="J219" s="34">
        <f t="shared" si="9"/>
        <v>25.840538756435645</v>
      </c>
      <c r="K219" s="34">
        <f t="shared" si="10"/>
        <v>99.996656045507876</v>
      </c>
      <c r="L219" s="9"/>
    </row>
    <row r="220" spans="3:12" s="3" customFormat="1" ht="13.5" x14ac:dyDescent="0.2">
      <c r="C220" s="10"/>
      <c r="D220" s="20" t="s">
        <v>212</v>
      </c>
      <c r="E220" s="36"/>
      <c r="F220" s="21">
        <v>5000</v>
      </c>
      <c r="G220" s="21">
        <v>1365</v>
      </c>
      <c r="H220" s="21">
        <v>1364.9855297000001</v>
      </c>
      <c r="I220" s="21"/>
      <c r="J220" s="34">
        <f t="shared" si="9"/>
        <v>27.299710594000004</v>
      </c>
      <c r="K220" s="34">
        <f t="shared" si="10"/>
        <v>99.998939904761926</v>
      </c>
      <c r="L220" s="9"/>
    </row>
    <row r="221" spans="3:12" s="3" customFormat="1" ht="27" customHeight="1" x14ac:dyDescent="0.2">
      <c r="C221" s="10"/>
      <c r="D221" s="47" t="s">
        <v>213</v>
      </c>
      <c r="E221" s="47"/>
      <c r="F221" s="21">
        <v>350</v>
      </c>
      <c r="G221" s="21">
        <v>350</v>
      </c>
      <c r="H221" s="21">
        <v>350</v>
      </c>
      <c r="I221" s="21"/>
      <c r="J221" s="34">
        <f t="shared" si="9"/>
        <v>100</v>
      </c>
      <c r="K221" s="34">
        <f t="shared" si="10"/>
        <v>100</v>
      </c>
      <c r="L221" s="9"/>
    </row>
    <row r="222" spans="3:12" s="3" customFormat="1" ht="13.5" x14ac:dyDescent="0.2">
      <c r="C222" s="10"/>
      <c r="D222" s="20" t="s">
        <v>214</v>
      </c>
      <c r="E222" s="36"/>
      <c r="F222" s="21">
        <v>800</v>
      </c>
      <c r="G222" s="21">
        <v>800</v>
      </c>
      <c r="H222" s="21">
        <v>800</v>
      </c>
      <c r="I222" s="21"/>
      <c r="J222" s="34">
        <f t="shared" si="9"/>
        <v>100</v>
      </c>
      <c r="K222" s="34">
        <f t="shared" si="10"/>
        <v>100</v>
      </c>
      <c r="L222" s="9"/>
    </row>
    <row r="223" spans="3:12" s="3" customFormat="1" ht="13.5" x14ac:dyDescent="0.2">
      <c r="C223" s="10"/>
      <c r="D223" s="20" t="s">
        <v>215</v>
      </c>
      <c r="E223" s="36"/>
      <c r="F223" s="21">
        <v>1700</v>
      </c>
      <c r="G223" s="21">
        <v>207</v>
      </c>
      <c r="H223" s="21">
        <v>207</v>
      </c>
      <c r="I223" s="21"/>
      <c r="J223" s="34">
        <f t="shared" si="9"/>
        <v>12.176470588235293</v>
      </c>
      <c r="K223" s="34">
        <f t="shared" si="10"/>
        <v>100</v>
      </c>
      <c r="L223" s="9"/>
    </row>
    <row r="224" spans="3:12" s="3" customFormat="1" ht="13.5" x14ac:dyDescent="0.2">
      <c r="C224" s="37" t="s">
        <v>216</v>
      </c>
      <c r="D224" s="37"/>
      <c r="E224" s="37"/>
      <c r="F224" s="38">
        <v>6088.9358159999992</v>
      </c>
      <c r="G224" s="38">
        <v>1002.746362</v>
      </c>
      <c r="H224" s="38">
        <v>457.02875169000009</v>
      </c>
      <c r="I224" s="38"/>
      <c r="J224" s="39">
        <f t="shared" si="9"/>
        <v>7.5058888039032681</v>
      </c>
      <c r="K224" s="39">
        <f t="shared" si="10"/>
        <v>45.577702299357739</v>
      </c>
      <c r="L224" s="9"/>
    </row>
    <row r="225" spans="3:12" s="3" customFormat="1" ht="13.5" x14ac:dyDescent="0.2">
      <c r="C225" s="10"/>
      <c r="D225" s="10" t="s">
        <v>217</v>
      </c>
      <c r="E225" s="36"/>
      <c r="F225" s="18">
        <v>6088.9358159999992</v>
      </c>
      <c r="G225" s="18">
        <v>1002.746362</v>
      </c>
      <c r="H225" s="18">
        <v>457.02875169000009</v>
      </c>
      <c r="I225" s="18"/>
      <c r="J225" s="19">
        <f t="shared" si="9"/>
        <v>7.5058888039032681</v>
      </c>
      <c r="K225" s="19">
        <f t="shared" si="10"/>
        <v>45.577702299357739</v>
      </c>
      <c r="L225" s="9"/>
    </row>
    <row r="226" spans="3:12" s="3" customFormat="1" ht="13.5" x14ac:dyDescent="0.2">
      <c r="C226" s="10"/>
      <c r="D226" s="20"/>
      <c r="E226" s="36" t="s">
        <v>218</v>
      </c>
      <c r="F226" s="21">
        <v>202.72745800000001</v>
      </c>
      <c r="G226" s="21">
        <v>29.112009450000002</v>
      </c>
      <c r="H226" s="21">
        <v>26.707613970000004</v>
      </c>
      <c r="I226" s="21"/>
      <c r="J226" s="34">
        <f t="shared" si="9"/>
        <v>13.174147317528147</v>
      </c>
      <c r="K226" s="34">
        <f t="shared" si="10"/>
        <v>91.740881081638975</v>
      </c>
      <c r="L226" s="9"/>
    </row>
    <row r="227" spans="3:12" s="3" customFormat="1" ht="13.5" x14ac:dyDescent="0.2">
      <c r="C227" s="10"/>
      <c r="D227" s="20"/>
      <c r="E227" s="36" t="s">
        <v>109</v>
      </c>
      <c r="F227" s="21">
        <v>12.011540999999999</v>
      </c>
      <c r="G227" s="21">
        <v>3.9034150899999998</v>
      </c>
      <c r="H227" s="21">
        <v>3.6662142999999996</v>
      </c>
      <c r="I227" s="21"/>
      <c r="J227" s="34">
        <f t="shared" si="9"/>
        <v>30.522430885429269</v>
      </c>
      <c r="K227" s="34">
        <f t="shared" si="10"/>
        <v>93.923249653676976</v>
      </c>
      <c r="L227" s="9"/>
    </row>
    <row r="228" spans="3:12" s="3" customFormat="1" ht="13.5" x14ac:dyDescent="0.2">
      <c r="C228" s="10"/>
      <c r="D228" s="20"/>
      <c r="E228" s="36" t="s">
        <v>219</v>
      </c>
      <c r="F228" s="21">
        <v>1066.5890959999999</v>
      </c>
      <c r="G228" s="21">
        <v>235.62380250000004</v>
      </c>
      <c r="H228" s="21">
        <v>169.63198807000001</v>
      </c>
      <c r="I228" s="21"/>
      <c r="J228" s="34">
        <f t="shared" si="9"/>
        <v>15.90415547150878</v>
      </c>
      <c r="K228" s="34">
        <f t="shared" si="10"/>
        <v>71.992721563009312</v>
      </c>
      <c r="L228" s="9"/>
    </row>
    <row r="229" spans="3:12" s="3" customFormat="1" ht="13.5" x14ac:dyDescent="0.2">
      <c r="C229" s="10"/>
      <c r="D229" s="20"/>
      <c r="E229" s="36" t="s">
        <v>220</v>
      </c>
      <c r="F229" s="21">
        <v>1322.0197599999999</v>
      </c>
      <c r="G229" s="21">
        <v>375.25494043999993</v>
      </c>
      <c r="H229" s="21">
        <v>190.36271115999998</v>
      </c>
      <c r="I229" s="21"/>
      <c r="J229" s="34">
        <f t="shared" si="9"/>
        <v>14.399384708137797</v>
      </c>
      <c r="K229" s="34">
        <f t="shared" si="10"/>
        <v>50.728902046377542</v>
      </c>
      <c r="L229" s="9"/>
    </row>
    <row r="230" spans="3:12" s="3" customFormat="1" ht="13.5" x14ac:dyDescent="0.2">
      <c r="C230" s="10"/>
      <c r="D230" s="20"/>
      <c r="E230" s="36" t="s">
        <v>221</v>
      </c>
      <c r="F230" s="21">
        <v>2372.5514939999998</v>
      </c>
      <c r="G230" s="21">
        <v>224.45785077000005</v>
      </c>
      <c r="H230" s="21">
        <v>38.424938519999998</v>
      </c>
      <c r="I230" s="21"/>
      <c r="J230" s="34">
        <f t="shared" si="9"/>
        <v>1.6195618353141632</v>
      </c>
      <c r="K230" s="34">
        <f t="shared" si="10"/>
        <v>17.118999575280476</v>
      </c>
      <c r="L230" s="9"/>
    </row>
    <row r="231" spans="3:12" s="3" customFormat="1" ht="13.5" x14ac:dyDescent="0.2">
      <c r="C231" s="10"/>
      <c r="D231" s="20"/>
      <c r="E231" s="20" t="s">
        <v>222</v>
      </c>
      <c r="F231" s="21">
        <v>809.18858899999998</v>
      </c>
      <c r="G231" s="21">
        <v>110.45539706</v>
      </c>
      <c r="H231" s="21">
        <v>15.191123030000005</v>
      </c>
      <c r="I231" s="21"/>
      <c r="J231" s="34">
        <f t="shared" si="9"/>
        <v>1.8773278857989442</v>
      </c>
      <c r="K231" s="34">
        <f t="shared" si="10"/>
        <v>13.753174072379734</v>
      </c>
      <c r="L231" s="9"/>
    </row>
    <row r="232" spans="3:12" s="3" customFormat="1" ht="13.5" x14ac:dyDescent="0.2">
      <c r="C232" s="10"/>
      <c r="D232" s="20"/>
      <c r="E232" s="36" t="s">
        <v>223</v>
      </c>
      <c r="F232" s="21">
        <v>303.84787799999998</v>
      </c>
      <c r="G232" s="21">
        <v>23.938946690000005</v>
      </c>
      <c r="H232" s="21">
        <v>13.044162640000001</v>
      </c>
      <c r="I232" s="21"/>
      <c r="J232" s="34">
        <f t="shared" si="9"/>
        <v>4.2929911921254238</v>
      </c>
      <c r="K232" s="34">
        <f t="shared" si="10"/>
        <v>54.489292318984639</v>
      </c>
      <c r="L232" s="9"/>
    </row>
    <row r="233" spans="3:12" s="3" customFormat="1" ht="13.5" x14ac:dyDescent="0.2">
      <c r="C233" s="37" t="s">
        <v>224</v>
      </c>
      <c r="D233" s="37"/>
      <c r="E233" s="37"/>
      <c r="F233" s="38">
        <v>1864.5502099999999</v>
      </c>
      <c r="G233" s="38">
        <v>457.53571811000012</v>
      </c>
      <c r="H233" s="38">
        <v>455.32283413000016</v>
      </c>
      <c r="I233" s="38"/>
      <c r="J233" s="39">
        <f t="shared" si="9"/>
        <v>24.419982454106194</v>
      </c>
      <c r="K233" s="39">
        <f t="shared" si="10"/>
        <v>99.51634727248377</v>
      </c>
      <c r="L233" s="9"/>
    </row>
    <row r="234" spans="3:12" s="3" customFormat="1" ht="13.5" x14ac:dyDescent="0.2">
      <c r="C234" s="10"/>
      <c r="D234" s="20" t="s">
        <v>225</v>
      </c>
      <c r="E234" s="36"/>
      <c r="F234" s="21">
        <v>1789.6452039999999</v>
      </c>
      <c r="G234" s="21">
        <v>444.50462455000013</v>
      </c>
      <c r="H234" s="21">
        <v>444.00040001000013</v>
      </c>
      <c r="I234" s="21"/>
      <c r="J234" s="34">
        <f t="shared" si="9"/>
        <v>24.809409095033129</v>
      </c>
      <c r="K234" s="34">
        <f t="shared" si="10"/>
        <v>99.886564838215023</v>
      </c>
      <c r="L234" s="9"/>
    </row>
    <row r="235" spans="3:12" s="3" customFormat="1" ht="13.5" x14ac:dyDescent="0.2">
      <c r="C235" s="10"/>
      <c r="D235" s="20" t="s">
        <v>226</v>
      </c>
      <c r="E235" s="36"/>
      <c r="F235" s="21">
        <v>74.905006</v>
      </c>
      <c r="G235" s="21">
        <v>13.031093559999999</v>
      </c>
      <c r="H235" s="21">
        <v>11.322434119999997</v>
      </c>
      <c r="I235" s="21"/>
      <c r="J235" s="34">
        <f t="shared" si="9"/>
        <v>15.115724201397162</v>
      </c>
      <c r="K235" s="34">
        <f t="shared" si="10"/>
        <v>86.887827701238592</v>
      </c>
      <c r="L235" s="9"/>
    </row>
    <row r="236" spans="3:12" s="3" customFormat="1" ht="6.95" customHeight="1" thickBot="1" x14ac:dyDescent="0.25">
      <c r="C236" s="30"/>
      <c r="D236" s="31"/>
      <c r="E236" s="30"/>
      <c r="F236" s="32"/>
      <c r="G236" s="32"/>
      <c r="H236" s="32"/>
      <c r="I236" s="32"/>
      <c r="J236" s="35"/>
      <c r="K236" s="35"/>
      <c r="L236" s="9"/>
    </row>
    <row r="237" spans="3:12" x14ac:dyDescent="0.2">
      <c r="C237" s="41" t="s">
        <v>230</v>
      </c>
      <c r="D237" s="42"/>
      <c r="E237" s="42"/>
      <c r="F237" s="42"/>
      <c r="G237" s="42"/>
      <c r="H237" s="42"/>
      <c r="I237" s="42"/>
      <c r="J237" s="42"/>
      <c r="K237" s="42"/>
      <c r="L237" s="9"/>
    </row>
    <row r="238" spans="3:12" x14ac:dyDescent="0.2">
      <c r="C238" s="43" t="s">
        <v>231</v>
      </c>
      <c r="D238" s="44"/>
      <c r="E238" s="44"/>
      <c r="F238" s="44"/>
      <c r="G238" s="44"/>
      <c r="H238" s="44"/>
      <c r="I238" s="44"/>
      <c r="J238" s="44"/>
      <c r="K238" s="44"/>
      <c r="L238" s="9"/>
    </row>
    <row r="239" spans="3:12" x14ac:dyDescent="0.2">
      <c r="C239" s="20" t="s">
        <v>8</v>
      </c>
      <c r="D239" s="20"/>
      <c r="E239" s="23"/>
      <c r="F239" s="23"/>
      <c r="G239" s="23"/>
      <c r="H239" s="23"/>
      <c r="I239" s="23"/>
      <c r="J239" s="23"/>
      <c r="K239" s="23"/>
      <c r="L239" s="9"/>
    </row>
    <row r="240" spans="3:12" x14ac:dyDescent="0.2">
      <c r="C240" s="22"/>
      <c r="D240" s="20"/>
      <c r="E240" s="23"/>
      <c r="F240" s="23"/>
      <c r="G240" s="23"/>
      <c r="H240" s="23"/>
      <c r="I240" s="23"/>
      <c r="J240" s="23"/>
      <c r="K240" s="23"/>
      <c r="L240" s="9"/>
    </row>
    <row r="241" spans="3:12" x14ac:dyDescent="0.2">
      <c r="C241" s="20"/>
      <c r="D241" s="20"/>
      <c r="E241" s="20"/>
      <c r="F241" s="20"/>
      <c r="G241" s="20"/>
      <c r="H241" s="20"/>
      <c r="I241" s="20"/>
      <c r="J241" s="20"/>
      <c r="K241" s="20"/>
      <c r="L241" s="9"/>
    </row>
    <row r="242" spans="3:12" x14ac:dyDescent="0.2">
      <c r="C242" s="20"/>
      <c r="D242" s="20"/>
      <c r="E242" s="20"/>
      <c r="F242" s="20"/>
      <c r="G242" s="20"/>
      <c r="H242" s="20"/>
      <c r="I242" s="20"/>
      <c r="J242" s="20"/>
      <c r="K242" s="20"/>
      <c r="L242" s="9"/>
    </row>
    <row r="243" spans="3:12" x14ac:dyDescent="0.2">
      <c r="C243" s="20"/>
      <c r="D243" s="20"/>
      <c r="E243" s="20"/>
      <c r="F243" s="20"/>
      <c r="G243" s="20"/>
      <c r="H243" s="20"/>
      <c r="I243" s="20"/>
      <c r="J243" s="20"/>
      <c r="K243" s="20"/>
      <c r="L243" s="9"/>
    </row>
    <row r="244" spans="3:12" x14ac:dyDescent="0.2">
      <c r="C244" s="20"/>
      <c r="D244" s="20"/>
      <c r="E244" s="20"/>
      <c r="F244" s="20"/>
      <c r="G244" s="20"/>
      <c r="H244" s="20"/>
      <c r="I244" s="20"/>
      <c r="J244" s="20"/>
      <c r="K244" s="20"/>
      <c r="L244" s="9"/>
    </row>
    <row r="245" spans="3:12" x14ac:dyDescent="0.2">
      <c r="C245" s="20"/>
      <c r="D245" s="20"/>
      <c r="E245" s="20"/>
      <c r="F245" s="20"/>
      <c r="G245" s="20"/>
      <c r="H245" s="20"/>
      <c r="I245" s="20"/>
      <c r="J245" s="20"/>
      <c r="K245" s="20"/>
      <c r="L245" s="9"/>
    </row>
    <row r="246" spans="3:12" x14ac:dyDescent="0.2">
      <c r="C246" s="20"/>
      <c r="D246" s="20"/>
      <c r="E246" s="20"/>
      <c r="F246" s="20"/>
      <c r="G246" s="20"/>
      <c r="H246" s="20"/>
      <c r="I246" s="20"/>
      <c r="J246" s="20"/>
      <c r="K246" s="20"/>
      <c r="L246" s="9"/>
    </row>
    <row r="247" spans="3:12" x14ac:dyDescent="0.2">
      <c r="C247" s="20"/>
      <c r="D247" s="20"/>
      <c r="E247" s="20"/>
      <c r="F247" s="20"/>
      <c r="G247" s="20"/>
      <c r="H247" s="20"/>
      <c r="I247" s="20"/>
      <c r="J247" s="20"/>
      <c r="K247" s="20"/>
      <c r="L247" s="9"/>
    </row>
    <row r="248" spans="3:12" x14ac:dyDescent="0.2">
      <c r="C248" s="20"/>
      <c r="D248" s="20"/>
      <c r="E248" s="20"/>
      <c r="F248" s="20"/>
      <c r="G248" s="20"/>
      <c r="H248" s="20"/>
      <c r="I248" s="20"/>
      <c r="J248" s="20"/>
      <c r="K248" s="20"/>
      <c r="L248" s="9"/>
    </row>
    <row r="249" spans="3:12" x14ac:dyDescent="0.2">
      <c r="C249" s="20"/>
      <c r="D249" s="20"/>
      <c r="E249" s="20"/>
      <c r="F249" s="20"/>
      <c r="G249" s="20"/>
      <c r="H249" s="20"/>
      <c r="I249" s="20"/>
      <c r="J249" s="20"/>
      <c r="K249" s="20"/>
      <c r="L249" s="9"/>
    </row>
    <row r="250" spans="3:12" x14ac:dyDescent="0.2">
      <c r="C250" s="20"/>
      <c r="D250" s="20"/>
      <c r="E250" s="20"/>
      <c r="F250" s="20"/>
      <c r="G250" s="20"/>
      <c r="H250" s="20"/>
      <c r="I250" s="20"/>
      <c r="J250" s="20"/>
      <c r="K250" s="20"/>
      <c r="L250" s="9"/>
    </row>
    <row r="251" spans="3:12" x14ac:dyDescent="0.2">
      <c r="C251" s="20"/>
      <c r="D251" s="20"/>
      <c r="E251" s="20"/>
      <c r="F251" s="20"/>
      <c r="G251" s="20"/>
      <c r="H251" s="20"/>
      <c r="I251" s="20"/>
      <c r="J251" s="20"/>
      <c r="K251" s="20"/>
      <c r="L251" s="9"/>
    </row>
    <row r="252" spans="3:12" x14ac:dyDescent="0.2">
      <c r="C252" s="20"/>
      <c r="D252" s="20"/>
      <c r="E252" s="20"/>
      <c r="F252" s="20"/>
      <c r="G252" s="20"/>
      <c r="H252" s="20"/>
      <c r="I252" s="20"/>
      <c r="J252" s="20"/>
      <c r="K252" s="20"/>
      <c r="L252" s="9"/>
    </row>
    <row r="253" spans="3:12" x14ac:dyDescent="0.2">
      <c r="C253" s="20"/>
      <c r="D253" s="20"/>
      <c r="E253" s="20"/>
      <c r="F253" s="20"/>
      <c r="G253" s="20"/>
      <c r="H253" s="20"/>
      <c r="I253" s="20"/>
      <c r="J253" s="20"/>
      <c r="K253" s="20"/>
      <c r="L253" s="9"/>
    </row>
    <row r="254" spans="3:12" x14ac:dyDescent="0.2">
      <c r="C254" s="20"/>
      <c r="D254" s="20"/>
      <c r="E254" s="20"/>
      <c r="F254" s="20"/>
      <c r="G254" s="20"/>
      <c r="H254" s="20"/>
      <c r="I254" s="20"/>
      <c r="J254" s="20"/>
      <c r="K254" s="20"/>
      <c r="L254" s="9"/>
    </row>
    <row r="255" spans="3:12" x14ac:dyDescent="0.2">
      <c r="C255" s="20"/>
      <c r="D255" s="20"/>
      <c r="E255" s="20"/>
      <c r="F255" s="20"/>
      <c r="G255" s="20"/>
      <c r="H255" s="20"/>
      <c r="I255" s="20"/>
      <c r="J255" s="20"/>
      <c r="K255" s="20"/>
      <c r="L255" s="9"/>
    </row>
    <row r="256" spans="3:12" x14ac:dyDescent="0.2">
      <c r="C256" s="20"/>
      <c r="D256" s="20"/>
      <c r="E256" s="20"/>
      <c r="F256" s="20"/>
      <c r="G256" s="20"/>
      <c r="H256" s="20"/>
      <c r="I256" s="20"/>
      <c r="J256" s="20"/>
      <c r="K256" s="20"/>
      <c r="L256" s="9"/>
    </row>
    <row r="257" spans="3:12" x14ac:dyDescent="0.2">
      <c r="C257" s="20"/>
      <c r="D257" s="20"/>
      <c r="E257" s="20"/>
      <c r="F257" s="20"/>
      <c r="G257" s="20"/>
      <c r="H257" s="20"/>
      <c r="I257" s="20"/>
      <c r="J257" s="20"/>
      <c r="K257" s="20"/>
      <c r="L257" s="9"/>
    </row>
  </sheetData>
  <mergeCells count="19">
    <mergeCell ref="D82:E82"/>
    <mergeCell ref="D83:E83"/>
    <mergeCell ref="D215:E215"/>
    <mergeCell ref="C237:K237"/>
    <mergeCell ref="C238:K238"/>
    <mergeCell ref="C1:E1"/>
    <mergeCell ref="C2:K2"/>
    <mergeCell ref="D16:E16"/>
    <mergeCell ref="D44:E44"/>
    <mergeCell ref="D76:E76"/>
    <mergeCell ref="D77:E77"/>
    <mergeCell ref="D79:E79"/>
    <mergeCell ref="D80:E80"/>
    <mergeCell ref="J7:K7"/>
    <mergeCell ref="D173:E173"/>
    <mergeCell ref="D86:E86"/>
    <mergeCell ref="D200:E200"/>
    <mergeCell ref="D221:E221"/>
    <mergeCell ref="D81:E81"/>
  </mergeCells>
  <printOptions horizontalCentered="1"/>
  <pageMargins left="0.19685039370078741" right="0.19685039370078741" top="0.39370078740157483" bottom="0.39370078740157483" header="0" footer="0"/>
  <pageSetup scale="70" orientation="portrait" r:id="rId1"/>
  <headerFooter alignWithMargins="0"/>
  <ignoredErrors>
    <ignoredError sqref="F9:H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Princi_Prog_1T_2018</vt:lpstr>
      <vt:lpstr>Princi_Prog_1T_2018!Área_de_impresión</vt:lpstr>
      <vt:lpstr>Princi_Prog_1T_2018!Títulos_a_imprimir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Usuario de Windows</cp:lastModifiedBy>
  <cp:lastPrinted>2018-04-25T00:57:57Z</cp:lastPrinted>
  <dcterms:created xsi:type="dcterms:W3CDTF">2014-10-24T17:02:04Z</dcterms:created>
  <dcterms:modified xsi:type="dcterms:W3CDTF">2018-04-26T19:57:27Z</dcterms:modified>
</cp:coreProperties>
</file>