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riana_carcano\Documents\Jefatura de Departamento\4. Trimestrales\Trimestrales 2018\2T\Género\Nueva carpeta\"/>
    </mc:Choice>
  </mc:AlternateContent>
  <bookViews>
    <workbookView xWindow="0" yWindow="0" windowWidth="28800" windowHeight="12030" tabRatio="932"/>
  </bookViews>
  <sheets>
    <sheet name="Físico" sheetId="112" r:id="rId1"/>
    <sheet name="Financiero" sheetId="113" r:id="rId2"/>
    <sheet name="1 R001" sheetId="1" r:id="rId3"/>
    <sheet name="4 E015" sheetId="2" r:id="rId4"/>
    <sheet name="4 P006" sheetId="3" r:id="rId5"/>
    <sheet name="4 P021" sheetId="4" r:id="rId6"/>
    <sheet name="4 P022" sheetId="5" r:id="rId7"/>
    <sheet name="4 P023" sheetId="6" r:id="rId8"/>
    <sheet name="4 P024" sheetId="7" r:id="rId9"/>
    <sheet name="5 E002" sheetId="8" r:id="rId10"/>
    <sheet name="5 M001" sheetId="9" r:id="rId11"/>
    <sheet name="5 P005" sheetId="10" r:id="rId12"/>
    <sheet name="6 M001" sheetId="11" r:id="rId13"/>
    <sheet name="7 A900" sheetId="12" r:id="rId14"/>
    <sheet name="8 P001" sheetId="13" r:id="rId15"/>
    <sheet name="8 S257" sheetId="14" r:id="rId16"/>
    <sheet name="8 S259" sheetId="15" r:id="rId17"/>
    <sheet name="8 S260" sheetId="16" r:id="rId18"/>
    <sheet name="8 S266" sheetId="17" r:id="rId19"/>
    <sheet name="9 P001" sheetId="18" r:id="rId20"/>
    <sheet name="10 M001" sheetId="19" r:id="rId21"/>
    <sheet name="10 S020" sheetId="20" r:id="rId22"/>
    <sheet name="11 E010" sheetId="21" r:id="rId23"/>
    <sheet name="11 E021" sheetId="22" r:id="rId24"/>
    <sheet name="11 E032" sheetId="23" r:id="rId25"/>
    <sheet name="11 S243" sheetId="24" r:id="rId26"/>
    <sheet name="11 S244" sheetId="25" r:id="rId27"/>
    <sheet name="11 S247" sheetId="26" r:id="rId28"/>
    <sheet name="11 S267" sheetId="27" r:id="rId29"/>
    <sheet name="11 S271" sheetId="28" r:id="rId30"/>
    <sheet name="12 E010" sheetId="29" r:id="rId31"/>
    <sheet name="12 E022" sheetId="30" r:id="rId32"/>
    <sheet name="12 E023" sheetId="31" r:id="rId33"/>
    <sheet name="12 E025" sheetId="32" r:id="rId34"/>
    <sheet name="12 E036" sheetId="33" r:id="rId35"/>
    <sheet name="12 M001" sheetId="34" r:id="rId36"/>
    <sheet name="12 O001" sheetId="35" r:id="rId37"/>
    <sheet name="12 P012" sheetId="36" r:id="rId38"/>
    <sheet name="12 P016" sheetId="37" r:id="rId39"/>
    <sheet name="12 P018" sheetId="38" r:id="rId40"/>
    <sheet name="12 P020" sheetId="39" r:id="rId41"/>
    <sheet name="12 S174" sheetId="40" r:id="rId42"/>
    <sheet name="12 S272" sheetId="41" r:id="rId43"/>
    <sheet name="12 U008" sheetId="42" r:id="rId44"/>
    <sheet name="13 A006" sheetId="46" r:id="rId45"/>
    <sheet name="14 E002" sheetId="43" r:id="rId46"/>
    <sheet name="14 E003" sheetId="44" r:id="rId47"/>
    <sheet name="14 S043" sheetId="45" r:id="rId48"/>
    <sheet name="15 M001" sheetId="47" r:id="rId49"/>
    <sheet name="15 S177" sheetId="48" r:id="rId50"/>
    <sheet name="15 S273" sheetId="49" r:id="rId51"/>
    <sheet name="15 S274" sheetId="50" r:id="rId52"/>
    <sheet name="16 P002" sheetId="51" r:id="rId53"/>
    <sheet name="16 S046" sheetId="52" r:id="rId54"/>
    <sheet name="16 S071" sheetId="53" r:id="rId55"/>
    <sheet name="16 S219" sheetId="54" r:id="rId56"/>
    <sheet name="17 E002" sheetId="55" r:id="rId57"/>
    <sheet name="17 E003" sheetId="56" r:id="rId58"/>
    <sheet name="17 E009" sheetId="57" r:id="rId59"/>
    <sheet name="17 E010" sheetId="58" r:id="rId60"/>
    <sheet name="17 E011" sheetId="59" r:id="rId61"/>
    <sheet name="17 E013" sheetId="60" r:id="rId62"/>
    <sheet name="17 M001" sheetId="61" r:id="rId63"/>
    <sheet name="18 E568" sheetId="62" r:id="rId64"/>
    <sheet name="18 G003" sheetId="63" r:id="rId65"/>
    <sheet name="18 M001" sheetId="64" r:id="rId66"/>
    <sheet name="18 P002" sheetId="65" r:id="rId67"/>
    <sheet name="18 P008" sheetId="66" r:id="rId68"/>
    <sheet name="19 J014" sheetId="73" r:id="rId69"/>
    <sheet name="20 E016" sheetId="67" r:id="rId70"/>
    <sheet name="20 S017" sheetId="68" r:id="rId71"/>
    <sheet name="20 S070" sheetId="69" r:id="rId72"/>
    <sheet name="20 S155" sheetId="70" r:id="rId73"/>
    <sheet name="20 S174" sheetId="71" r:id="rId74"/>
    <sheet name="20 S176" sheetId="72" r:id="rId75"/>
    <sheet name="21 P001" sheetId="74" r:id="rId76"/>
    <sheet name="22 R003" sheetId="75" r:id="rId77"/>
    <sheet name="22 R008" sheetId="76" r:id="rId78"/>
    <sheet name="22 R009" sheetId="77" r:id="rId79"/>
    <sheet name="35 E013" sheetId="78" r:id="rId80"/>
    <sheet name="35 M001" sheetId="79" r:id="rId81"/>
    <sheet name="38 F002" sheetId="80" r:id="rId82"/>
    <sheet name="38 S190" sheetId="81" r:id="rId83"/>
    <sheet name="40 P002" sheetId="82" r:id="rId84"/>
    <sheet name="43 M001" sheetId="83" r:id="rId85"/>
    <sheet name="45 G001" sheetId="84" r:id="rId86"/>
    <sheet name="45 G002" sheetId="85" r:id="rId87"/>
    <sheet name="45 M001" sheetId="86" r:id="rId88"/>
    <sheet name="47 E033" sheetId="87" r:id="rId89"/>
    <sheet name="47 M001" sheetId="114" r:id="rId90"/>
    <sheet name="47 O001" sheetId="115" r:id="rId91"/>
    <sheet name="47 P010" sheetId="88" r:id="rId92"/>
    <sheet name="47 S010" sheetId="89" r:id="rId93"/>
    <sheet name="47 S249" sheetId="90" r:id="rId94"/>
    <sheet name="47 U011" sheetId="91" r:id="rId95"/>
    <sheet name="48 E011" sheetId="92" r:id="rId96"/>
    <sheet name="48 S243" sheetId="93" r:id="rId97"/>
    <sheet name="50 E001" sheetId="94" r:id="rId98"/>
    <sheet name="50 E007" sheetId="95" r:id="rId99"/>
    <sheet name="50 E011" sheetId="96" r:id="rId100"/>
    <sheet name="51 E036" sheetId="97" r:id="rId101"/>
    <sheet name="51 E043" sheetId="98" r:id="rId102"/>
    <sheet name="52 M001" sheetId="99" r:id="rId103"/>
    <sheet name="53 E561" sheetId="100" r:id="rId104"/>
    <sheet name="53 E579" sheetId="101" r:id="rId105"/>
    <sheet name="53 E580" sheetId="102" r:id="rId106"/>
    <sheet name="53 E581" sheetId="103" r:id="rId107"/>
    <sheet name="53 E583" sheetId="104" r:id="rId108"/>
    <sheet name="53 E584" sheetId="105" r:id="rId109"/>
    <sheet name="53 E585" sheetId="106" r:id="rId110"/>
    <sheet name="53 F571" sheetId="107" r:id="rId111"/>
    <sheet name="53 M001" sheetId="108" r:id="rId112"/>
    <sheet name="53 O001" sheetId="109" r:id="rId113"/>
    <sheet name="53 P552" sheetId="110" r:id="rId114"/>
    <sheet name="53 R582" sheetId="111" r:id="rId115"/>
  </sheets>
  <definedNames>
    <definedName name="_xlnm.Print_Area" localSheetId="2">'1 R001'!$B$2:$W$40</definedName>
    <definedName name="_xlnm.Print_Area" localSheetId="20">'10 M001'!$B$2:$W$33</definedName>
    <definedName name="_xlnm.Print_Area" localSheetId="21">'10 S020'!$B$2:$W$33</definedName>
    <definedName name="_xlnm.Print_Area" localSheetId="22">'11 E010'!$B$2:$W$36</definedName>
    <definedName name="_xlnm.Print_Area" localSheetId="23">'11 E021'!$B$2:$W$34</definedName>
    <definedName name="_xlnm.Print_Area" localSheetId="24">'11 E032'!$B$2:$W$33</definedName>
    <definedName name="_xlnm.Print_Area" localSheetId="25">'11 S243'!$B$2:$W$62</definedName>
    <definedName name="_xlnm.Print_Area" localSheetId="26">'11 S244'!$B$2:$W$36</definedName>
    <definedName name="_xlnm.Print_Area" localSheetId="27">'11 S247'!$B$2:$W$33</definedName>
    <definedName name="_xlnm.Print_Area" localSheetId="28">'11 S267'!$B$2:$W$42</definedName>
    <definedName name="_xlnm.Print_Area" localSheetId="29">'11 S271'!$B$2:$W$33</definedName>
    <definedName name="_xlnm.Print_Area" localSheetId="30">'12 E010'!$B$2:$W$50</definedName>
    <definedName name="_xlnm.Print_Area" localSheetId="31">'12 E022'!$B$2:$W$44</definedName>
    <definedName name="_xlnm.Print_Area" localSheetId="32">'12 E023'!$B$2:$W$63</definedName>
    <definedName name="_xlnm.Print_Area" localSheetId="33">'12 E025'!$B$2:$W$34</definedName>
    <definedName name="_xlnm.Print_Area" localSheetId="34">'12 E036'!$B$2:$W$33</definedName>
    <definedName name="_xlnm.Print_Area" localSheetId="35">'12 M001'!$B$2:$W$33</definedName>
    <definedName name="_xlnm.Print_Area" localSheetId="36">'12 O001'!$B$2:$W$33</definedName>
    <definedName name="_xlnm.Print_Area" localSheetId="37">'12 P012'!$B$2:$W$33</definedName>
    <definedName name="_xlnm.Print_Area" localSheetId="38">'12 P016'!$B$2:$W$54</definedName>
    <definedName name="_xlnm.Print_Area" localSheetId="39">'12 P018'!$B$2:$W$34</definedName>
    <definedName name="_xlnm.Print_Area" localSheetId="40">'12 P020'!$B$2:$W$91</definedName>
    <definedName name="_xlnm.Print_Area" localSheetId="41">'12 S174'!$B$2:$W$33</definedName>
    <definedName name="_xlnm.Print_Area" localSheetId="42">'12 S272'!$B$2:$W$33</definedName>
    <definedName name="_xlnm.Print_Area" localSheetId="43">'12 U008'!$B$2:$W$39</definedName>
    <definedName name="_xlnm.Print_Area" localSheetId="44">'13 A006'!$B$2:$W$35</definedName>
    <definedName name="_xlnm.Print_Area" localSheetId="45">'14 E002'!$B$2:$W$33</definedName>
    <definedName name="_xlnm.Print_Area" localSheetId="46">'14 E003'!$B$2:$W$37</definedName>
    <definedName name="_xlnm.Print_Area" localSheetId="47">'14 S043'!$B$2:$W$33</definedName>
    <definedName name="_xlnm.Print_Area" localSheetId="48">'15 M001'!$B$2:$W$33</definedName>
    <definedName name="_xlnm.Print_Area" localSheetId="49">'15 S177'!$B$2:$W$36</definedName>
    <definedName name="_xlnm.Print_Area" localSheetId="50">'15 S273'!$B$2:$W$37</definedName>
    <definedName name="_xlnm.Print_Area" localSheetId="51">'15 S274'!$B$2:$W$34</definedName>
    <definedName name="_xlnm.Print_Area" localSheetId="52">'16 P002'!$B$2:$W$33</definedName>
    <definedName name="_xlnm.Print_Area" localSheetId="53">'16 S046'!$B$2:$W$36</definedName>
    <definedName name="_xlnm.Print_Area" localSheetId="54">'16 S071'!$B$2:$W$98</definedName>
    <definedName name="_xlnm.Print_Area" localSheetId="55">'16 S219'!$B$2:$W$33</definedName>
    <definedName name="_xlnm.Print_Area" localSheetId="56">'17 E002'!$B$2:$W$44</definedName>
    <definedName name="_xlnm.Print_Area" localSheetId="57">'17 E003'!$B$2:$W$38</definedName>
    <definedName name="_xlnm.Print_Area" localSheetId="58">'17 E009'!$B$2:$W$46</definedName>
    <definedName name="_xlnm.Print_Area" localSheetId="59">'17 E010'!$B$2:$W$33</definedName>
    <definedName name="_xlnm.Print_Area" localSheetId="60">'17 E011'!$B$2:$W$36</definedName>
    <definedName name="_xlnm.Print_Area" localSheetId="61">'17 E013'!$B$2:$W$41</definedName>
    <definedName name="_xlnm.Print_Area" localSheetId="62">'17 M001'!$B$2:$W$37</definedName>
    <definedName name="_xlnm.Print_Area" localSheetId="63">'18 E568'!$B$2:$W$34</definedName>
    <definedName name="_xlnm.Print_Area" localSheetId="64">'18 G003'!$B$2:$W$34</definedName>
    <definedName name="_xlnm.Print_Area" localSheetId="65">'18 M001'!$B$2:$W$37</definedName>
    <definedName name="_xlnm.Print_Area" localSheetId="66">'18 P002'!$B$2:$W$33</definedName>
    <definedName name="_xlnm.Print_Area" localSheetId="67">'18 P008'!$B$2:$W$35</definedName>
    <definedName name="_xlnm.Print_Area" localSheetId="68">'19 J014'!$B$2:$W$34</definedName>
    <definedName name="_xlnm.Print_Area" localSheetId="69">'20 E016'!$B$2:$W$33</definedName>
    <definedName name="_xlnm.Print_Area" localSheetId="70">'20 S017'!$B$2:$W$100</definedName>
    <definedName name="_xlnm.Print_Area" localSheetId="71">'20 S070'!$B$2:$W$35</definedName>
    <definedName name="_xlnm.Print_Area" localSheetId="72">'20 S155'!$B$2:$W$34</definedName>
    <definedName name="_xlnm.Print_Area" localSheetId="73">'20 S174'!$B$2:$W$107</definedName>
    <definedName name="_xlnm.Print_Area" localSheetId="74">'20 S176'!$B$2:$W$97</definedName>
    <definedName name="_xlnm.Print_Area" localSheetId="75">'21 P001'!$B$2:$W$38</definedName>
    <definedName name="_xlnm.Print_Area" localSheetId="76">'22 R003'!$B$2:$W$42</definedName>
    <definedName name="_xlnm.Print_Area" localSheetId="77">'22 R008'!$B$2:$W$36</definedName>
    <definedName name="_xlnm.Print_Area" localSheetId="78">'22 R009'!$B$2:$W$33</definedName>
    <definedName name="_xlnm.Print_Area" localSheetId="79">'35 E013'!$B$2:$W$35</definedName>
    <definedName name="_xlnm.Print_Area" localSheetId="80">'35 M001'!$B$2:$W$35</definedName>
    <definedName name="_xlnm.Print_Area" localSheetId="81">'38 F002'!$B$2:$W$35</definedName>
    <definedName name="_xlnm.Print_Area" localSheetId="82">'38 S190'!$B$2:$W$35</definedName>
    <definedName name="_xlnm.Print_Area" localSheetId="3">'4 E015'!$B$2:$W$37</definedName>
    <definedName name="_xlnm.Print_Area" localSheetId="4">'4 P006'!$B$2:$W$33</definedName>
    <definedName name="_xlnm.Print_Area" localSheetId="5">'4 P021'!$B$2:$W$36</definedName>
    <definedName name="_xlnm.Print_Area" localSheetId="6">'4 P022'!$B$2:$W$40</definedName>
    <definedName name="_xlnm.Print_Area" localSheetId="7">'4 P023'!$B$2:$W$35</definedName>
    <definedName name="_xlnm.Print_Area" localSheetId="8">'4 P024'!$B$2:$W$33</definedName>
    <definedName name="_xlnm.Print_Area" localSheetId="83">'40 P002'!$B$2:$W$38</definedName>
    <definedName name="_xlnm.Print_Area" localSheetId="84">'43 M001'!$B$2:$W$36</definedName>
    <definedName name="_xlnm.Print_Area" localSheetId="85">'45 G001'!$B$2:$W$34</definedName>
    <definedName name="_xlnm.Print_Area" localSheetId="86">'45 G002'!$B$2:$W$34</definedName>
    <definedName name="_xlnm.Print_Area" localSheetId="87">'45 M001'!$B$2:$W$34</definedName>
    <definedName name="_xlnm.Print_Area" localSheetId="88">'47 E033'!$B$2:$W$37</definedName>
    <definedName name="_xlnm.Print_Area" localSheetId="89">'47 M001'!$B$2:$W$33</definedName>
    <definedName name="_xlnm.Print_Area" localSheetId="90">'47 O001'!$B$2:$W$33</definedName>
    <definedName name="_xlnm.Print_Area" localSheetId="91">'47 P010'!$B$2:$W$44</definedName>
    <definedName name="_xlnm.Print_Area" localSheetId="92">'47 S010'!$B$2:$W$34</definedName>
    <definedName name="_xlnm.Print_Area" localSheetId="93">'47 S249'!$B$2:$W$35</definedName>
    <definedName name="_xlnm.Print_Area" localSheetId="94">'47 U011'!$B$2:$W$33</definedName>
    <definedName name="_xlnm.Print_Area" localSheetId="95">'48 E011'!$B$2:$W$36</definedName>
    <definedName name="_xlnm.Print_Area" localSheetId="96">'48 S243'!$B$2:$W$33</definedName>
    <definedName name="_xlnm.Print_Area" localSheetId="9">'5 E002'!$B$2:$W$36</definedName>
    <definedName name="_xlnm.Print_Area" localSheetId="10">'5 M001'!$B$2:$W$34</definedName>
    <definedName name="_xlnm.Print_Area" localSheetId="11">'5 P005'!$B$2:$W$34</definedName>
    <definedName name="_xlnm.Print_Area" localSheetId="97">'50 E001'!$B$2:$W$37</definedName>
    <definedName name="_xlnm.Print_Area" localSheetId="98">'50 E007'!$B$2:$W$35</definedName>
    <definedName name="_xlnm.Print_Area" localSheetId="99">'50 E011'!$B$2:$W$34</definedName>
    <definedName name="_xlnm.Print_Area" localSheetId="100">'51 E036'!$B$2:$W$40</definedName>
    <definedName name="_xlnm.Print_Area" localSheetId="101">'51 E043'!$B$2:$W$34</definedName>
    <definedName name="_xlnm.Print_Area" localSheetId="102">'52 M001'!$B$2:$W$36</definedName>
    <definedName name="_xlnm.Print_Area" localSheetId="103">'53 E561'!$B$2:$W$35</definedName>
    <definedName name="_xlnm.Print_Area" localSheetId="104">'53 E579'!$B$2:$W$35</definedName>
    <definedName name="_xlnm.Print_Area" localSheetId="105">'53 E580'!$B$2:$W$35</definedName>
    <definedName name="_xlnm.Print_Area" localSheetId="106">'53 E581'!$B$2:$W$35</definedName>
    <definedName name="_xlnm.Print_Area" localSheetId="107">'53 E583'!$B$2:$W$35</definedName>
    <definedName name="_xlnm.Print_Area" localSheetId="108">'53 E584'!$B$2:$W$35</definedName>
    <definedName name="_xlnm.Print_Area" localSheetId="109">'53 E585'!$B$2:$W$35</definedName>
    <definedName name="_xlnm.Print_Area" localSheetId="110">'53 F571'!$B$2:$W$35</definedName>
    <definedName name="_xlnm.Print_Area" localSheetId="111">'53 M001'!$B$2:$W$35</definedName>
    <definedName name="_xlnm.Print_Area" localSheetId="112">'53 O001'!$B$2:$W$35</definedName>
    <definedName name="_xlnm.Print_Area" localSheetId="113">'53 P552'!$B$2:$W$35</definedName>
    <definedName name="_xlnm.Print_Area" localSheetId="114">'53 R582'!$B$2:$W$35</definedName>
    <definedName name="_xlnm.Print_Area" localSheetId="12">'6 M001'!$B$2:$W$37</definedName>
    <definedName name="_xlnm.Print_Area" localSheetId="13">'7 A900'!$B$2:$W$52</definedName>
    <definedName name="_xlnm.Print_Area" localSheetId="14">'8 P001'!$B$2:$W$33</definedName>
    <definedName name="_xlnm.Print_Area" localSheetId="15">'8 S257'!$B$2:$W$47</definedName>
    <definedName name="_xlnm.Print_Area" localSheetId="16">'8 S259'!$B$2:$W$46</definedName>
    <definedName name="_xlnm.Print_Area" localSheetId="17">'8 S260'!$B$2:$W$33</definedName>
    <definedName name="_xlnm.Print_Area" localSheetId="18">'8 S266'!$B$2:$W$46</definedName>
    <definedName name="_xlnm.Print_Area" localSheetId="19">'9 P001'!$B$2:$W$35</definedName>
    <definedName name="_xlnm.Print_Area" localSheetId="1">Financiero!$A$1:$K$44</definedName>
    <definedName name="_xlnm.Print_Area" localSheetId="0">Físico!$A$1:$L$40</definedName>
    <definedName name="_xlnm.Print_Titles" localSheetId="2">'1 R001'!$1:$5</definedName>
    <definedName name="_xlnm.Print_Titles" localSheetId="20">'10 M001'!$1:$5</definedName>
    <definedName name="_xlnm.Print_Titles" localSheetId="21">'10 S020'!$1:$5</definedName>
    <definedName name="_xlnm.Print_Titles" localSheetId="22">'11 E010'!$1:$5</definedName>
    <definedName name="_xlnm.Print_Titles" localSheetId="23">'11 E021'!$1:$5</definedName>
    <definedName name="_xlnm.Print_Titles" localSheetId="24">'11 E032'!$1:$5</definedName>
    <definedName name="_xlnm.Print_Titles" localSheetId="25">'11 S243'!$1:$5</definedName>
    <definedName name="_xlnm.Print_Titles" localSheetId="26">'11 S244'!$1:$5</definedName>
    <definedName name="_xlnm.Print_Titles" localSheetId="27">'11 S247'!$1:$5</definedName>
    <definedName name="_xlnm.Print_Titles" localSheetId="28">'11 S267'!$1:$5</definedName>
    <definedName name="_xlnm.Print_Titles" localSheetId="29">'11 S271'!$1:$5</definedName>
    <definedName name="_xlnm.Print_Titles" localSheetId="30">'12 E010'!$1:$5</definedName>
    <definedName name="_xlnm.Print_Titles" localSheetId="31">'12 E022'!$1:$5</definedName>
    <definedName name="_xlnm.Print_Titles" localSheetId="32">'12 E023'!$1:$5</definedName>
    <definedName name="_xlnm.Print_Titles" localSheetId="33">'12 E025'!$1:$5</definedName>
    <definedName name="_xlnm.Print_Titles" localSheetId="34">'12 E036'!$1:$5</definedName>
    <definedName name="_xlnm.Print_Titles" localSheetId="35">'12 M001'!$1:$5</definedName>
    <definedName name="_xlnm.Print_Titles" localSheetId="36">'12 O001'!$1:$5</definedName>
    <definedName name="_xlnm.Print_Titles" localSheetId="37">'12 P012'!$1:$5</definedName>
    <definedName name="_xlnm.Print_Titles" localSheetId="38">'12 P016'!$1:$5</definedName>
    <definedName name="_xlnm.Print_Titles" localSheetId="39">'12 P018'!$1:$5</definedName>
    <definedName name="_xlnm.Print_Titles" localSheetId="40">'12 P020'!$1:$5</definedName>
    <definedName name="_xlnm.Print_Titles" localSheetId="41">'12 S174'!$1:$5</definedName>
    <definedName name="_xlnm.Print_Titles" localSheetId="42">'12 S272'!$1:$5</definedName>
    <definedName name="_xlnm.Print_Titles" localSheetId="43">'12 U008'!$1:$5</definedName>
    <definedName name="_xlnm.Print_Titles" localSheetId="44">'13 A006'!$1:$5</definedName>
    <definedName name="_xlnm.Print_Titles" localSheetId="45">'14 E002'!$1:$5</definedName>
    <definedName name="_xlnm.Print_Titles" localSheetId="46">'14 E003'!$1:$5</definedName>
    <definedName name="_xlnm.Print_Titles" localSheetId="47">'14 S043'!$1:$5</definedName>
    <definedName name="_xlnm.Print_Titles" localSheetId="48">'15 M001'!$1:$5</definedName>
    <definedName name="_xlnm.Print_Titles" localSheetId="49">'15 S177'!$1:$5</definedName>
    <definedName name="_xlnm.Print_Titles" localSheetId="50">'15 S273'!$1:$5</definedName>
    <definedName name="_xlnm.Print_Titles" localSheetId="51">'15 S274'!$1:$5</definedName>
    <definedName name="_xlnm.Print_Titles" localSheetId="52">'16 P002'!$1:$5</definedName>
    <definedName name="_xlnm.Print_Titles" localSheetId="53">'16 S046'!$1:$5</definedName>
    <definedName name="_xlnm.Print_Titles" localSheetId="54">'16 S071'!$1:$5</definedName>
    <definedName name="_xlnm.Print_Titles" localSheetId="55">'16 S219'!$1:$5</definedName>
    <definedName name="_xlnm.Print_Titles" localSheetId="56">'17 E002'!$1:$5</definedName>
    <definedName name="_xlnm.Print_Titles" localSheetId="57">'17 E003'!$1:$5</definedName>
    <definedName name="_xlnm.Print_Titles" localSheetId="58">'17 E009'!$1:$5</definedName>
    <definedName name="_xlnm.Print_Titles" localSheetId="59">'17 E010'!$1:$5</definedName>
    <definedName name="_xlnm.Print_Titles" localSheetId="60">'17 E011'!$1:$5</definedName>
    <definedName name="_xlnm.Print_Titles" localSheetId="61">'17 E013'!$1:$5</definedName>
    <definedName name="_xlnm.Print_Titles" localSheetId="62">'17 M001'!$1:$5</definedName>
    <definedName name="_xlnm.Print_Titles" localSheetId="63">'18 E568'!$1:$5</definedName>
    <definedName name="_xlnm.Print_Titles" localSheetId="64">'18 G003'!$1:$5</definedName>
    <definedName name="_xlnm.Print_Titles" localSheetId="65">'18 M001'!$1:$5</definedName>
    <definedName name="_xlnm.Print_Titles" localSheetId="66">'18 P002'!$1:$5</definedName>
    <definedName name="_xlnm.Print_Titles" localSheetId="67">'18 P008'!$1:$5</definedName>
    <definedName name="_xlnm.Print_Titles" localSheetId="68">'19 J014'!$1:$5</definedName>
    <definedName name="_xlnm.Print_Titles" localSheetId="69">'20 E016'!$1:$5</definedName>
    <definedName name="_xlnm.Print_Titles" localSheetId="70">'20 S017'!$1:$5</definedName>
    <definedName name="_xlnm.Print_Titles" localSheetId="71">'20 S070'!$1:$5</definedName>
    <definedName name="_xlnm.Print_Titles" localSheetId="72">'20 S155'!$1:$5</definedName>
    <definedName name="_xlnm.Print_Titles" localSheetId="73">'20 S174'!$1:$5</definedName>
    <definedName name="_xlnm.Print_Titles" localSheetId="74">'20 S176'!$1:$5</definedName>
    <definedName name="_xlnm.Print_Titles" localSheetId="75">'21 P001'!$1:$5</definedName>
    <definedName name="_xlnm.Print_Titles" localSheetId="76">'22 R003'!$1:$5</definedName>
    <definedName name="_xlnm.Print_Titles" localSheetId="77">'22 R008'!$1:$5</definedName>
    <definedName name="_xlnm.Print_Titles" localSheetId="78">'22 R009'!$1:$5</definedName>
    <definedName name="_xlnm.Print_Titles" localSheetId="79">'35 E013'!$1:$5</definedName>
    <definedName name="_xlnm.Print_Titles" localSheetId="80">'35 M001'!$1:$5</definedName>
    <definedName name="_xlnm.Print_Titles" localSheetId="81">'38 F002'!$1:$5</definedName>
    <definedName name="_xlnm.Print_Titles" localSheetId="82">'38 S190'!$1:$5</definedName>
    <definedName name="_xlnm.Print_Titles" localSheetId="3">'4 E015'!$1:$5</definedName>
    <definedName name="_xlnm.Print_Titles" localSheetId="4">'4 P006'!$1:$5</definedName>
    <definedName name="_xlnm.Print_Titles" localSheetId="5">'4 P021'!$1:$5</definedName>
    <definedName name="_xlnm.Print_Titles" localSheetId="6">'4 P022'!$1:$5</definedName>
    <definedName name="_xlnm.Print_Titles" localSheetId="7">'4 P023'!$1:$5</definedName>
    <definedName name="_xlnm.Print_Titles" localSheetId="8">'4 P024'!$1:$5</definedName>
    <definedName name="_xlnm.Print_Titles" localSheetId="83">'40 P002'!$1:$5</definedName>
    <definedName name="_xlnm.Print_Titles" localSheetId="84">'43 M001'!$1:$5</definedName>
    <definedName name="_xlnm.Print_Titles" localSheetId="85">'45 G001'!$1:$5</definedName>
    <definedName name="_xlnm.Print_Titles" localSheetId="86">'45 G002'!$1:$5</definedName>
    <definedName name="_xlnm.Print_Titles" localSheetId="87">'45 M001'!$1:$5</definedName>
    <definedName name="_xlnm.Print_Titles" localSheetId="88">'47 E033'!$1:$5</definedName>
    <definedName name="_xlnm.Print_Titles" localSheetId="89">'47 M001'!$1:$5</definedName>
    <definedName name="_xlnm.Print_Titles" localSheetId="90">'47 O001'!$1:$5</definedName>
    <definedName name="_xlnm.Print_Titles" localSheetId="91">'47 P010'!$1:$5</definedName>
    <definedName name="_xlnm.Print_Titles" localSheetId="92">'47 S010'!$1:$5</definedName>
    <definedName name="_xlnm.Print_Titles" localSheetId="93">'47 S249'!$1:$5</definedName>
    <definedName name="_xlnm.Print_Titles" localSheetId="94">'47 U011'!$1:$5</definedName>
    <definedName name="_xlnm.Print_Titles" localSheetId="95">'48 E011'!$1:$5</definedName>
    <definedName name="_xlnm.Print_Titles" localSheetId="96">'48 S243'!$1:$5</definedName>
    <definedName name="_xlnm.Print_Titles" localSheetId="9">'5 E002'!$1:$5</definedName>
    <definedName name="_xlnm.Print_Titles" localSheetId="10">'5 M001'!$1:$5</definedName>
    <definedName name="_xlnm.Print_Titles" localSheetId="11">'5 P005'!$1:$5</definedName>
    <definedName name="_xlnm.Print_Titles" localSheetId="97">'50 E001'!$1:$5</definedName>
    <definedName name="_xlnm.Print_Titles" localSheetId="98">'50 E007'!$1:$5</definedName>
    <definedName name="_xlnm.Print_Titles" localSheetId="99">'50 E011'!$1:$5</definedName>
    <definedName name="_xlnm.Print_Titles" localSheetId="100">'51 E036'!$1:$5</definedName>
    <definedName name="_xlnm.Print_Titles" localSheetId="101">'51 E043'!$1:$5</definedName>
    <definedName name="_xlnm.Print_Titles" localSheetId="102">'52 M001'!$1:$5</definedName>
    <definedName name="_xlnm.Print_Titles" localSheetId="103">'53 E561'!$1:$5</definedName>
    <definedName name="_xlnm.Print_Titles" localSheetId="104">'53 E579'!$1:$5</definedName>
    <definedName name="_xlnm.Print_Titles" localSheetId="105">'53 E580'!$1:$5</definedName>
    <definedName name="_xlnm.Print_Titles" localSheetId="106">'53 E581'!$1:$5</definedName>
    <definedName name="_xlnm.Print_Titles" localSheetId="107">'53 E583'!$1:$5</definedName>
    <definedName name="_xlnm.Print_Titles" localSheetId="108">'53 E584'!$1:$5</definedName>
    <definedName name="_xlnm.Print_Titles" localSheetId="109">'53 E585'!$1:$5</definedName>
    <definedName name="_xlnm.Print_Titles" localSheetId="110">'53 F571'!$1:$5</definedName>
    <definedName name="_xlnm.Print_Titles" localSheetId="111">'53 M001'!$1:$5</definedName>
    <definedName name="_xlnm.Print_Titles" localSheetId="112">'53 O001'!$1:$5</definedName>
    <definedName name="_xlnm.Print_Titles" localSheetId="113">'53 P552'!$1:$5</definedName>
    <definedName name="_xlnm.Print_Titles" localSheetId="114">'53 R582'!$1:$5</definedName>
    <definedName name="_xlnm.Print_Titles" localSheetId="12">'6 M001'!$1:$5</definedName>
    <definedName name="_xlnm.Print_Titles" localSheetId="13">'7 A900'!$1:$5</definedName>
    <definedName name="_xlnm.Print_Titles" localSheetId="14">'8 P001'!$1:$5</definedName>
    <definedName name="_xlnm.Print_Titles" localSheetId="15">'8 S257'!$1:$5</definedName>
    <definedName name="_xlnm.Print_Titles" localSheetId="16">'8 S259'!$1:$5</definedName>
    <definedName name="_xlnm.Print_Titles" localSheetId="17">'8 S260'!$1:$5</definedName>
    <definedName name="_xlnm.Print_Titles" localSheetId="18">'8 S266'!$1:$5</definedName>
    <definedName name="_xlnm.Print_Titles" localSheetId="19">'9 P001'!$1:$5</definedName>
  </definedNames>
  <calcPr calcId="152511"/>
</workbook>
</file>

<file path=xl/calcChain.xml><?xml version="1.0" encoding="utf-8"?>
<calcChain xmlns="http://schemas.openxmlformats.org/spreadsheetml/2006/main">
  <c r="V90" i="72" l="1"/>
  <c r="V88" i="72"/>
  <c r="T88" i="72"/>
  <c r="W88" i="72"/>
  <c r="T86" i="72"/>
  <c r="T84" i="72"/>
  <c r="V82" i="72"/>
  <c r="V80" i="72"/>
  <c r="W80" i="72"/>
  <c r="T78" i="72"/>
  <c r="W76" i="72"/>
  <c r="T76" i="72"/>
  <c r="V74" i="72"/>
  <c r="V72" i="72"/>
  <c r="T72" i="72"/>
  <c r="W72" i="72"/>
  <c r="T70" i="72"/>
  <c r="T68" i="72"/>
  <c r="V66" i="72"/>
  <c r="V64" i="72"/>
  <c r="W64" i="72"/>
  <c r="T62" i="72"/>
  <c r="W60" i="72"/>
  <c r="T60" i="72"/>
  <c r="V58" i="72"/>
  <c r="V56" i="72"/>
  <c r="T56" i="72"/>
  <c r="W56" i="72"/>
  <c r="T54" i="72"/>
  <c r="T52" i="72"/>
  <c r="V50" i="72"/>
  <c r="V48" i="72"/>
  <c r="W48" i="72"/>
  <c r="T46" i="72"/>
  <c r="W44" i="72"/>
  <c r="T44" i="72"/>
  <c r="V42" i="72"/>
  <c r="V40" i="72"/>
  <c r="T40" i="72"/>
  <c r="W40" i="72"/>
  <c r="T38" i="72"/>
  <c r="T36" i="72"/>
  <c r="V34" i="72"/>
  <c r="V32" i="72"/>
  <c r="W32" i="72"/>
  <c r="T30" i="72"/>
  <c r="W28" i="72"/>
  <c r="T28" i="72"/>
  <c r="V26" i="72"/>
  <c r="T26" i="72"/>
  <c r="W25" i="72"/>
  <c r="W99" i="71"/>
  <c r="W100" i="71"/>
  <c r="W98" i="71"/>
  <c r="V98" i="71"/>
  <c r="W96" i="71"/>
  <c r="T96" i="71"/>
  <c r="W93" i="71"/>
  <c r="T94" i="71"/>
  <c r="W91" i="71"/>
  <c r="T92" i="71"/>
  <c r="W90" i="71"/>
  <c r="T88" i="71"/>
  <c r="W85" i="71"/>
  <c r="W83" i="71"/>
  <c r="W82" i="71"/>
  <c r="V82" i="71"/>
  <c r="W81" i="71"/>
  <c r="W80" i="71"/>
  <c r="T80" i="71"/>
  <c r="W77" i="71"/>
  <c r="T78" i="71"/>
  <c r="V76" i="71"/>
  <c r="W76" i="71"/>
  <c r="W74" i="71"/>
  <c r="V74" i="71"/>
  <c r="W72" i="71"/>
  <c r="T72" i="71"/>
  <c r="T70" i="71"/>
  <c r="W67" i="71"/>
  <c r="W68" i="71"/>
  <c r="W66" i="71"/>
  <c r="V66" i="71"/>
  <c r="W64" i="71"/>
  <c r="T64" i="71"/>
  <c r="W61" i="71"/>
  <c r="T62" i="71"/>
  <c r="W59" i="71"/>
  <c r="T60" i="71"/>
  <c r="W58" i="71"/>
  <c r="T56" i="71"/>
  <c r="W53" i="71"/>
  <c r="W51" i="71"/>
  <c r="W50" i="71"/>
  <c r="V50" i="71"/>
  <c r="W49" i="71"/>
  <c r="T48" i="71"/>
  <c r="W45" i="71"/>
  <c r="T46" i="71"/>
  <c r="V44" i="71"/>
  <c r="W44" i="71"/>
  <c r="W42" i="71"/>
  <c r="V42" i="71"/>
  <c r="W40" i="71"/>
  <c r="T40" i="71"/>
  <c r="T38" i="71"/>
  <c r="W35" i="71"/>
  <c r="W36" i="71"/>
  <c r="W34" i="71"/>
  <c r="T34" i="71"/>
  <c r="W33" i="71"/>
  <c r="T93" i="68"/>
  <c r="V91" i="68"/>
  <c r="W91" i="68"/>
  <c r="V89" i="68"/>
  <c r="W87" i="68"/>
  <c r="T87" i="68"/>
  <c r="W84" i="68"/>
  <c r="W83" i="68"/>
  <c r="T83" i="68"/>
  <c r="W81" i="68"/>
  <c r="T79" i="68"/>
  <c r="T77" i="68"/>
  <c r="W75" i="68"/>
  <c r="T75" i="68"/>
  <c r="V73" i="68"/>
  <c r="T71" i="68"/>
  <c r="T69" i="68"/>
  <c r="V65" i="68"/>
  <c r="T63" i="68"/>
  <c r="T61" i="68"/>
  <c r="W59" i="68"/>
  <c r="V57" i="68"/>
  <c r="T55" i="68"/>
  <c r="T53" i="68"/>
  <c r="V49" i="68"/>
  <c r="T47" i="68"/>
  <c r="T45" i="68"/>
  <c r="W43" i="68"/>
  <c r="V41" i="68"/>
  <c r="T39" i="68"/>
  <c r="T37" i="68"/>
  <c r="V33" i="68"/>
  <c r="T31" i="68"/>
  <c r="T29" i="68"/>
  <c r="W27" i="68"/>
  <c r="T27" i="68"/>
  <c r="W26" i="67"/>
  <c r="V26" i="67"/>
  <c r="T26" i="67"/>
  <c r="W25" i="67"/>
  <c r="T89" i="53"/>
  <c r="V89" i="53"/>
  <c r="W89" i="53"/>
  <c r="T87" i="53"/>
  <c r="V85" i="53"/>
  <c r="W82" i="53"/>
  <c r="V81" i="53"/>
  <c r="T81" i="53"/>
  <c r="W80" i="53"/>
  <c r="T79" i="53"/>
  <c r="V77" i="53"/>
  <c r="W75" i="53"/>
  <c r="T73" i="53"/>
  <c r="W73" i="53"/>
  <c r="T71" i="53"/>
  <c r="W66" i="53"/>
  <c r="W65" i="53"/>
  <c r="W64" i="53"/>
  <c r="T63" i="53"/>
  <c r="V61" i="53"/>
  <c r="T61" i="53"/>
  <c r="V59" i="53"/>
  <c r="W59" i="53"/>
  <c r="W57" i="53"/>
  <c r="T57" i="53"/>
  <c r="V57" i="53"/>
  <c r="T55" i="53"/>
  <c r="W52" i="53"/>
  <c r="W50" i="53"/>
  <c r="W49" i="53"/>
  <c r="W48" i="53"/>
  <c r="T47" i="53"/>
  <c r="V45" i="53"/>
  <c r="W42" i="53"/>
  <c r="T41" i="53"/>
  <c r="V41" i="53"/>
  <c r="W41" i="53"/>
  <c r="T39" i="53"/>
  <c r="V37" i="53"/>
  <c r="W34" i="53"/>
  <c r="T33" i="53"/>
  <c r="T31" i="53"/>
  <c r="V29" i="53"/>
  <c r="W41" i="12"/>
  <c r="V41" i="12"/>
  <c r="T41" i="12"/>
  <c r="W40" i="12"/>
  <c r="W27" i="72" l="1"/>
  <c r="V28" i="72"/>
  <c r="W29" i="72"/>
  <c r="W34" i="72"/>
  <c r="W39" i="72"/>
  <c r="T42" i="72"/>
  <c r="W43" i="72"/>
  <c r="V44" i="72"/>
  <c r="W45" i="72"/>
  <c r="W50" i="72"/>
  <c r="W55" i="72"/>
  <c r="T58" i="72"/>
  <c r="W59" i="72"/>
  <c r="V60" i="72"/>
  <c r="W61" i="72"/>
  <c r="W66" i="72"/>
  <c r="W71" i="72"/>
  <c r="T74" i="72"/>
  <c r="W75" i="72"/>
  <c r="V76" i="72"/>
  <c r="W77" i="72"/>
  <c r="W82" i="72"/>
  <c r="W87" i="72"/>
  <c r="T90" i="72"/>
  <c r="T32" i="72"/>
  <c r="W36" i="72"/>
  <c r="T48" i="72"/>
  <c r="W52" i="72"/>
  <c r="T64" i="72"/>
  <c r="W68" i="72"/>
  <c r="T80" i="72"/>
  <c r="W84" i="72"/>
  <c r="W26" i="72"/>
  <c r="W31" i="72"/>
  <c r="T34" i="72"/>
  <c r="W35" i="72"/>
  <c r="V36" i="72"/>
  <c r="W37" i="72"/>
  <c r="W42" i="72"/>
  <c r="W47" i="72"/>
  <c r="T50" i="72"/>
  <c r="W51" i="72"/>
  <c r="V52" i="72"/>
  <c r="W53" i="72"/>
  <c r="W58" i="72"/>
  <c r="W63" i="72"/>
  <c r="T66" i="72"/>
  <c r="W67" i="72"/>
  <c r="V68" i="72"/>
  <c r="W69" i="72"/>
  <c r="W74" i="72"/>
  <c r="W79" i="72"/>
  <c r="T82" i="72"/>
  <c r="W83" i="72"/>
  <c r="V84" i="72"/>
  <c r="W85" i="72"/>
  <c r="W90" i="72"/>
  <c r="V30" i="72"/>
  <c r="W33" i="72"/>
  <c r="V38" i="72"/>
  <c r="W41" i="72"/>
  <c r="V46" i="72"/>
  <c r="W49" i="72"/>
  <c r="V54" i="72"/>
  <c r="W57" i="72"/>
  <c r="V62" i="72"/>
  <c r="W65" i="72"/>
  <c r="V70" i="72"/>
  <c r="W73" i="72"/>
  <c r="V78" i="72"/>
  <c r="W81" i="72"/>
  <c r="V86" i="72"/>
  <c r="W89" i="72"/>
  <c r="W30" i="72"/>
  <c r="W38" i="72"/>
  <c r="W46" i="72"/>
  <c r="W54" i="72"/>
  <c r="W62" i="72"/>
  <c r="W70" i="72"/>
  <c r="W78" i="72"/>
  <c r="W86" i="72"/>
  <c r="W63" i="71"/>
  <c r="T36" i="71"/>
  <c r="W39" i="71"/>
  <c r="V52" i="71"/>
  <c r="W71" i="71"/>
  <c r="V84" i="71"/>
  <c r="W89" i="71"/>
  <c r="T100" i="71"/>
  <c r="T44" i="71"/>
  <c r="W47" i="71"/>
  <c r="W48" i="71"/>
  <c r="W52" i="71"/>
  <c r="V60" i="71"/>
  <c r="W65" i="71"/>
  <c r="T76" i="71"/>
  <c r="W79" i="71"/>
  <c r="W84" i="71"/>
  <c r="V92" i="71"/>
  <c r="W97" i="71"/>
  <c r="W95" i="71"/>
  <c r="W57" i="71"/>
  <c r="T68" i="71"/>
  <c r="V36" i="71"/>
  <c r="W37" i="71"/>
  <c r="W41" i="71"/>
  <c r="W43" i="71"/>
  <c r="T52" i="71"/>
  <c r="T54" i="71"/>
  <c r="W55" i="71"/>
  <c r="W56" i="71"/>
  <c r="V58" i="71"/>
  <c r="W60" i="71"/>
  <c r="V68" i="71"/>
  <c r="W69" i="71"/>
  <c r="W73" i="71"/>
  <c r="W75" i="71"/>
  <c r="T84" i="71"/>
  <c r="T86" i="71"/>
  <c r="W87" i="71"/>
  <c r="W88" i="71"/>
  <c r="V90" i="71"/>
  <c r="W92" i="71"/>
  <c r="V100" i="71"/>
  <c r="V46" i="71"/>
  <c r="T50" i="71"/>
  <c r="V54" i="71"/>
  <c r="T58" i="71"/>
  <c r="V62" i="71"/>
  <c r="T66" i="71"/>
  <c r="V70" i="71"/>
  <c r="T74" i="71"/>
  <c r="V78" i="71"/>
  <c r="T82" i="71"/>
  <c r="V86" i="71"/>
  <c r="T90" i="71"/>
  <c r="V94" i="71"/>
  <c r="T98" i="71"/>
  <c r="T42" i="71"/>
  <c r="W38" i="71"/>
  <c r="V40" i="71"/>
  <c r="W46" i="71"/>
  <c r="V48" i="71"/>
  <c r="W54" i="71"/>
  <c r="V56" i="71"/>
  <c r="W62" i="71"/>
  <c r="V64" i="71"/>
  <c r="W70" i="71"/>
  <c r="V72" i="71"/>
  <c r="W78" i="71"/>
  <c r="V80" i="71"/>
  <c r="W86" i="71"/>
  <c r="V88" i="71"/>
  <c r="W94" i="71"/>
  <c r="V96" i="71"/>
  <c r="V38" i="71"/>
  <c r="V34" i="71"/>
  <c r="W26" i="68"/>
  <c r="W28" i="68"/>
  <c r="W32" i="68"/>
  <c r="W33" i="68"/>
  <c r="T35" i="68"/>
  <c r="W38" i="68"/>
  <c r="W39" i="68"/>
  <c r="T41" i="68"/>
  <c r="W42" i="68"/>
  <c r="V43" i="68"/>
  <c r="W44" i="68"/>
  <c r="W48" i="68"/>
  <c r="W49" i="68"/>
  <c r="T51" i="68"/>
  <c r="W54" i="68"/>
  <c r="W55" i="68"/>
  <c r="T57" i="68"/>
  <c r="W58" i="68"/>
  <c r="V59" i="68"/>
  <c r="W60" i="68"/>
  <c r="W64" i="68"/>
  <c r="W65" i="68"/>
  <c r="T67" i="68"/>
  <c r="W70" i="68"/>
  <c r="W71" i="68"/>
  <c r="T73" i="68"/>
  <c r="W74" i="68"/>
  <c r="V75" i="68"/>
  <c r="W76" i="68"/>
  <c r="T85" i="68"/>
  <c r="W89" i="68"/>
  <c r="T91" i="68"/>
  <c r="W86" i="68"/>
  <c r="W35" i="68"/>
  <c r="W51" i="68"/>
  <c r="W67" i="68"/>
  <c r="T81" i="68"/>
  <c r="W82" i="68"/>
  <c r="V83" i="68"/>
  <c r="W30" i="68"/>
  <c r="W31" i="68"/>
  <c r="T33" i="68"/>
  <c r="W34" i="68"/>
  <c r="V35" i="68"/>
  <c r="W36" i="68"/>
  <c r="W40" i="68"/>
  <c r="W41" i="68"/>
  <c r="T43" i="68"/>
  <c r="W46" i="68"/>
  <c r="W47" i="68"/>
  <c r="T49" i="68"/>
  <c r="W50" i="68"/>
  <c r="V51" i="68"/>
  <c r="W52" i="68"/>
  <c r="W56" i="68"/>
  <c r="W57" i="68"/>
  <c r="T59" i="68"/>
  <c r="W62" i="68"/>
  <c r="W63" i="68"/>
  <c r="T65" i="68"/>
  <c r="W66" i="68"/>
  <c r="V67" i="68"/>
  <c r="W68" i="68"/>
  <c r="W72" i="68"/>
  <c r="W73" i="68"/>
  <c r="W78" i="68"/>
  <c r="W79" i="68"/>
  <c r="V81" i="68"/>
  <c r="T89" i="68"/>
  <c r="W90" i="68"/>
  <c r="W92" i="68"/>
  <c r="V29" i="68"/>
  <c r="V37" i="68"/>
  <c r="V45" i="68"/>
  <c r="V53" i="68"/>
  <c r="V61" i="68"/>
  <c r="V69" i="68"/>
  <c r="V77" i="68"/>
  <c r="W80" i="68"/>
  <c r="V85" i="68"/>
  <c r="W88" i="68"/>
  <c r="V93" i="68"/>
  <c r="W29" i="68"/>
  <c r="V31" i="68"/>
  <c r="W37" i="68"/>
  <c r="V39" i="68"/>
  <c r="W45" i="68"/>
  <c r="V47" i="68"/>
  <c r="W53" i="68"/>
  <c r="V55" i="68"/>
  <c r="W61" i="68"/>
  <c r="V63" i="68"/>
  <c r="W69" i="68"/>
  <c r="V71" i="68"/>
  <c r="W77" i="68"/>
  <c r="V79" i="68"/>
  <c r="W85" i="68"/>
  <c r="V87" i="68"/>
  <c r="W93" i="68"/>
  <c r="V27" i="68"/>
  <c r="W81" i="53"/>
  <c r="T29" i="53"/>
  <c r="W30" i="53"/>
  <c r="V33" i="53"/>
  <c r="W35" i="53"/>
  <c r="W36" i="53"/>
  <c r="W40" i="53"/>
  <c r="V43" i="53"/>
  <c r="T45" i="53"/>
  <c r="W46" i="53"/>
  <c r="V49" i="53"/>
  <c r="W51" i="53"/>
  <c r="W56" i="53"/>
  <c r="W62" i="53"/>
  <c r="V65" i="53"/>
  <c r="W67" i="53"/>
  <c r="W68" i="53"/>
  <c r="W72" i="53"/>
  <c r="V73" i="53"/>
  <c r="V75" i="53"/>
  <c r="T77" i="53"/>
  <c r="W78" i="53"/>
  <c r="W83" i="53"/>
  <c r="W84" i="53"/>
  <c r="W88" i="53"/>
  <c r="V91" i="53"/>
  <c r="W33" i="53"/>
  <c r="T49" i="53"/>
  <c r="V53" i="53"/>
  <c r="W58" i="53"/>
  <c r="T65" i="53"/>
  <c r="V69" i="53"/>
  <c r="W74" i="53"/>
  <c r="W90" i="53"/>
  <c r="W28" i="53"/>
  <c r="W32" i="53"/>
  <c r="V35" i="53"/>
  <c r="T37" i="53"/>
  <c r="W38" i="53"/>
  <c r="W43" i="53"/>
  <c r="W44" i="53"/>
  <c r="V51" i="53"/>
  <c r="T53" i="53"/>
  <c r="W54" i="53"/>
  <c r="W60" i="53"/>
  <c r="V67" i="53"/>
  <c r="T69" i="53"/>
  <c r="W70" i="53"/>
  <c r="W76" i="53"/>
  <c r="V83" i="53"/>
  <c r="T85" i="53"/>
  <c r="W86" i="53"/>
  <c r="W91" i="53"/>
  <c r="W29" i="53"/>
  <c r="V31" i="53"/>
  <c r="T35" i="53"/>
  <c r="W37" i="53"/>
  <c r="V39" i="53"/>
  <c r="T43" i="53"/>
  <c r="W45" i="53"/>
  <c r="V47" i="53"/>
  <c r="T51" i="53"/>
  <c r="W53" i="53"/>
  <c r="V55" i="53"/>
  <c r="T59" i="53"/>
  <c r="W61" i="53"/>
  <c r="V63" i="53"/>
  <c r="T67" i="53"/>
  <c r="W69" i="53"/>
  <c r="V71" i="53"/>
  <c r="T75" i="53"/>
  <c r="W77" i="53"/>
  <c r="V79" i="53"/>
  <c r="T83" i="53"/>
  <c r="W85" i="53"/>
  <c r="V87" i="53"/>
  <c r="T91" i="53"/>
  <c r="W31" i="53"/>
  <c r="W39" i="53"/>
  <c r="W47" i="53"/>
  <c r="W55" i="53"/>
  <c r="W63" i="53"/>
  <c r="W71" i="53"/>
  <c r="W79" i="53"/>
  <c r="W87" i="53"/>
  <c r="W26" i="53"/>
  <c r="W27" i="53"/>
  <c r="V27" i="53"/>
  <c r="T27" i="53"/>
  <c r="W36" i="88"/>
  <c r="W25" i="114"/>
  <c r="T26" i="114"/>
  <c r="V26" i="114"/>
  <c r="W26" i="115"/>
  <c r="V26" i="115"/>
  <c r="W25" i="115"/>
  <c r="T26" i="115"/>
  <c r="T27" i="89" l="1"/>
  <c r="W26" i="114"/>
  <c r="I9" i="113" l="1"/>
  <c r="H9" i="113"/>
  <c r="G9" i="113"/>
  <c r="F9" i="113"/>
  <c r="E9" i="113"/>
  <c r="D9" i="113"/>
  <c r="L7" i="112"/>
  <c r="L8" i="112" s="1"/>
  <c r="K7" i="112"/>
  <c r="J7" i="112"/>
  <c r="I7" i="112"/>
  <c r="I4" i="112" s="1"/>
  <c r="H7" i="112"/>
  <c r="G7" i="112"/>
  <c r="F7" i="112"/>
  <c r="E7" i="112"/>
  <c r="D7" i="112"/>
  <c r="K9" i="113" l="1"/>
  <c r="G8" i="112"/>
  <c r="K8" i="112"/>
  <c r="J9" i="113"/>
  <c r="E8" i="112"/>
  <c r="J8" i="112"/>
  <c r="F8" i="112"/>
  <c r="I8" i="112"/>
  <c r="V21" i="111" l="1"/>
  <c r="W21" i="111"/>
  <c r="V22" i="111"/>
  <c r="W22" i="111"/>
  <c r="V23" i="111"/>
  <c r="W23" i="111"/>
  <c r="W27" i="111"/>
  <c r="T28" i="111"/>
  <c r="V28" i="111"/>
  <c r="W28" i="111"/>
  <c r="V21" i="110"/>
  <c r="W21" i="110"/>
  <c r="V22" i="110"/>
  <c r="W22" i="110"/>
  <c r="V23" i="110"/>
  <c r="W23" i="110"/>
  <c r="W27" i="110"/>
  <c r="T28" i="110"/>
  <c r="V28" i="110"/>
  <c r="W28" i="110"/>
  <c r="V21" i="109"/>
  <c r="W21" i="109"/>
  <c r="V22" i="109"/>
  <c r="W22" i="109"/>
  <c r="V23" i="109"/>
  <c r="W23" i="109"/>
  <c r="W27" i="109"/>
  <c r="T28" i="109"/>
  <c r="V28" i="109"/>
  <c r="W28" i="109"/>
  <c r="V21" i="108"/>
  <c r="W21" i="108"/>
  <c r="V22" i="108"/>
  <c r="W22" i="108"/>
  <c r="V23" i="108"/>
  <c r="W23" i="108"/>
  <c r="W27" i="108"/>
  <c r="T28" i="108"/>
  <c r="V28" i="108"/>
  <c r="W28" i="108"/>
  <c r="V21" i="107"/>
  <c r="W21" i="107"/>
  <c r="V22" i="107"/>
  <c r="W22" i="107"/>
  <c r="V23" i="107"/>
  <c r="W23" i="107"/>
  <c r="W27" i="107"/>
  <c r="T28" i="107"/>
  <c r="V28" i="107"/>
  <c r="W28" i="107"/>
  <c r="V21" i="106"/>
  <c r="W21" i="106"/>
  <c r="V22" i="106"/>
  <c r="W22" i="106"/>
  <c r="V23" i="106"/>
  <c r="W23" i="106"/>
  <c r="W27" i="106"/>
  <c r="T28" i="106"/>
  <c r="V28" i="106"/>
  <c r="W28" i="106"/>
  <c r="V21" i="105"/>
  <c r="W21" i="105"/>
  <c r="V22" i="105"/>
  <c r="W22" i="105"/>
  <c r="V23" i="105"/>
  <c r="W23" i="105"/>
  <c r="W27" i="105"/>
  <c r="T28" i="105"/>
  <c r="V28" i="105"/>
  <c r="W28" i="105"/>
  <c r="V21" i="104"/>
  <c r="W21" i="104"/>
  <c r="V22" i="104"/>
  <c r="W22" i="104"/>
  <c r="V23" i="104"/>
  <c r="W23" i="104"/>
  <c r="W27" i="104"/>
  <c r="T28" i="104"/>
  <c r="V28" i="104"/>
  <c r="W28" i="104"/>
  <c r="V21" i="103"/>
  <c r="W21" i="103"/>
  <c r="V22" i="103"/>
  <c r="W22" i="103"/>
  <c r="V23" i="103"/>
  <c r="W23" i="103"/>
  <c r="W27" i="103"/>
  <c r="T28" i="103"/>
  <c r="V28" i="103"/>
  <c r="W28" i="103"/>
  <c r="V21" i="102"/>
  <c r="W21" i="102"/>
  <c r="V22" i="102"/>
  <c r="W22" i="102"/>
  <c r="V23" i="102"/>
  <c r="W23" i="102"/>
  <c r="W27" i="102"/>
  <c r="T28" i="102"/>
  <c r="V28" i="102"/>
  <c r="W28" i="102"/>
  <c r="V21" i="101"/>
  <c r="W21" i="101"/>
  <c r="V22" i="101"/>
  <c r="W22" i="101"/>
  <c r="V23" i="101"/>
  <c r="W23" i="101"/>
  <c r="W27" i="101"/>
  <c r="T28" i="101"/>
  <c r="V28" i="101"/>
  <c r="W28" i="101"/>
  <c r="V21" i="100"/>
  <c r="W21" i="100"/>
  <c r="V22" i="100"/>
  <c r="W22" i="100"/>
  <c r="V23" i="100"/>
  <c r="W23" i="100"/>
  <c r="W27" i="100"/>
  <c r="T28" i="100"/>
  <c r="V28" i="100"/>
  <c r="W28" i="100"/>
  <c r="V21" i="99"/>
  <c r="W21" i="99"/>
  <c r="V22" i="99"/>
  <c r="W22" i="99"/>
  <c r="V23" i="99"/>
  <c r="W23" i="99"/>
  <c r="V24" i="99"/>
  <c r="W24" i="99"/>
  <c r="W28" i="99"/>
  <c r="T29" i="99"/>
  <c r="V29" i="99"/>
  <c r="W29" i="99"/>
  <c r="V21" i="98"/>
  <c r="W21" i="98"/>
  <c r="V22" i="98"/>
  <c r="W22" i="98"/>
  <c r="W26" i="98"/>
  <c r="T27" i="98"/>
  <c r="V27" i="98"/>
  <c r="W27" i="98"/>
  <c r="V21" i="97"/>
  <c r="W21" i="97"/>
  <c r="V22" i="97"/>
  <c r="W22" i="97"/>
  <c r="V23" i="97"/>
  <c r="W23" i="97"/>
  <c r="V24" i="97"/>
  <c r="W24" i="97"/>
  <c r="V25" i="97"/>
  <c r="W25" i="97"/>
  <c r="V26" i="97"/>
  <c r="W26" i="97"/>
  <c r="V27" i="97"/>
  <c r="W27" i="97"/>
  <c r="V28" i="97"/>
  <c r="W28" i="97"/>
  <c r="W32" i="97"/>
  <c r="T33" i="97"/>
  <c r="V33" i="97"/>
  <c r="W33" i="97"/>
  <c r="V21" i="96"/>
  <c r="W21" i="96"/>
  <c r="V22" i="96"/>
  <c r="W22" i="96"/>
  <c r="W26" i="96"/>
  <c r="T27" i="96"/>
  <c r="V27" i="96"/>
  <c r="W27" i="96"/>
  <c r="V21" i="95"/>
  <c r="W21" i="95"/>
  <c r="V22" i="95"/>
  <c r="W22" i="95"/>
  <c r="V23" i="95"/>
  <c r="W23" i="95"/>
  <c r="W27" i="95"/>
  <c r="T28" i="95"/>
  <c r="V28" i="95"/>
  <c r="W28" i="95"/>
  <c r="V21" i="94"/>
  <c r="W21" i="94"/>
  <c r="V22" i="94"/>
  <c r="W22" i="94"/>
  <c r="V23" i="94"/>
  <c r="W23" i="94"/>
  <c r="V24" i="94"/>
  <c r="W24" i="94"/>
  <c r="V25" i="94"/>
  <c r="W25" i="94"/>
  <c r="W29" i="94"/>
  <c r="T30" i="94"/>
  <c r="V30" i="94"/>
  <c r="W30" i="94"/>
  <c r="V21" i="93"/>
  <c r="W21" i="93"/>
  <c r="W25" i="93"/>
  <c r="T26" i="93"/>
  <c r="V26" i="93"/>
  <c r="W26" i="93"/>
  <c r="V21" i="92"/>
  <c r="W21" i="92"/>
  <c r="V22" i="92"/>
  <c r="W22" i="92"/>
  <c r="W26" i="92"/>
  <c r="T27" i="92"/>
  <c r="V27" i="92"/>
  <c r="W27" i="92"/>
  <c r="W28" i="92"/>
  <c r="T29" i="92"/>
  <c r="V29" i="92"/>
  <c r="W29" i="92"/>
  <c r="V21" i="91"/>
  <c r="W21" i="91"/>
  <c r="W25" i="91"/>
  <c r="T26" i="91"/>
  <c r="V26" i="91"/>
  <c r="W26" i="91"/>
  <c r="V21" i="90"/>
  <c r="W21" i="90"/>
  <c r="V22" i="90"/>
  <c r="W22" i="90"/>
  <c r="V23" i="90"/>
  <c r="W23" i="90"/>
  <c r="W27" i="90"/>
  <c r="T28" i="90"/>
  <c r="V28" i="90"/>
  <c r="W28" i="90"/>
  <c r="V21" i="89"/>
  <c r="W21" i="89"/>
  <c r="V22" i="89"/>
  <c r="W22" i="89"/>
  <c r="W26" i="89"/>
  <c r="V27" i="89"/>
  <c r="W27" i="89"/>
  <c r="V21" i="88"/>
  <c r="W21" i="88"/>
  <c r="V22" i="88"/>
  <c r="W22" i="88"/>
  <c r="V23" i="88"/>
  <c r="W23" i="88"/>
  <c r="V24" i="88"/>
  <c r="W24" i="88"/>
  <c r="V25" i="88"/>
  <c r="W25" i="88"/>
  <c r="V26" i="88"/>
  <c r="W26" i="88"/>
  <c r="V27" i="88"/>
  <c r="W27" i="88"/>
  <c r="V28" i="88"/>
  <c r="W28" i="88"/>
  <c r="V29" i="88"/>
  <c r="W29" i="88"/>
  <c r="V30" i="88"/>
  <c r="W30" i="88"/>
  <c r="V31" i="88"/>
  <c r="W31" i="88"/>
  <c r="V32" i="88"/>
  <c r="W32" i="88"/>
  <c r="T37" i="88"/>
  <c r="V37" i="88"/>
  <c r="W37" i="88"/>
  <c r="V21" i="87"/>
  <c r="W21" i="87"/>
  <c r="V22" i="87"/>
  <c r="W22" i="87"/>
  <c r="V23" i="87"/>
  <c r="W23" i="87"/>
  <c r="V24" i="87"/>
  <c r="W24" i="87"/>
  <c r="V25" i="87"/>
  <c r="W25" i="87"/>
  <c r="W29" i="87"/>
  <c r="T30" i="87"/>
  <c r="V30" i="87"/>
  <c r="W30" i="87"/>
  <c r="V21" i="86"/>
  <c r="W21" i="86"/>
  <c r="V22" i="86"/>
  <c r="W22" i="86"/>
  <c r="W26" i="86"/>
  <c r="T27" i="86"/>
  <c r="V27" i="86"/>
  <c r="W27" i="86"/>
  <c r="V21" i="85"/>
  <c r="W21" i="85"/>
  <c r="V22" i="85"/>
  <c r="W22" i="85"/>
  <c r="W26" i="85"/>
  <c r="T27" i="85"/>
  <c r="V27" i="85"/>
  <c r="W27" i="85"/>
  <c r="V21" i="84"/>
  <c r="W21" i="84"/>
  <c r="V22" i="84"/>
  <c r="W22" i="84"/>
  <c r="W26" i="84"/>
  <c r="T27" i="84"/>
  <c r="V27" i="84"/>
  <c r="W27" i="84"/>
  <c r="V21" i="83"/>
  <c r="W21" i="83"/>
  <c r="V22" i="83"/>
  <c r="W22" i="83"/>
  <c r="V23" i="83"/>
  <c r="W23" i="83"/>
  <c r="V24" i="83"/>
  <c r="W24" i="83"/>
  <c r="W28" i="83"/>
  <c r="T29" i="83"/>
  <c r="V29" i="83"/>
  <c r="W29" i="83"/>
  <c r="V21" i="82"/>
  <c r="W21" i="82"/>
  <c r="V22" i="82"/>
  <c r="W22" i="82"/>
  <c r="V23" i="82"/>
  <c r="W23" i="82"/>
  <c r="V24" i="82"/>
  <c r="W24" i="82"/>
  <c r="V25" i="82"/>
  <c r="W25" i="82"/>
  <c r="V26" i="82"/>
  <c r="W26" i="82"/>
  <c r="W30" i="82"/>
  <c r="T31" i="82"/>
  <c r="V31" i="82"/>
  <c r="W31" i="82"/>
  <c r="V21" i="81"/>
  <c r="W21" i="81"/>
  <c r="V22" i="81"/>
  <c r="W22" i="81"/>
  <c r="V23" i="81"/>
  <c r="W23" i="81"/>
  <c r="W27" i="81"/>
  <c r="T28" i="81"/>
  <c r="V28" i="81"/>
  <c r="W28" i="81"/>
  <c r="V21" i="80"/>
  <c r="W21" i="80"/>
  <c r="V22" i="80"/>
  <c r="W22" i="80"/>
  <c r="V23" i="80"/>
  <c r="W23" i="80"/>
  <c r="W27" i="80"/>
  <c r="T28" i="80"/>
  <c r="V28" i="80"/>
  <c r="W28" i="80"/>
  <c r="V21" i="79"/>
  <c r="W21" i="79"/>
  <c r="V22" i="79"/>
  <c r="W22" i="79"/>
  <c r="V23" i="79"/>
  <c r="W23" i="79"/>
  <c r="W27" i="79"/>
  <c r="T28" i="79"/>
  <c r="V28" i="79"/>
  <c r="W28" i="79"/>
  <c r="V21" i="78"/>
  <c r="W21" i="78"/>
  <c r="V22" i="78"/>
  <c r="W22" i="78"/>
  <c r="V23" i="78"/>
  <c r="W23" i="78"/>
  <c r="W27" i="78"/>
  <c r="T28" i="78"/>
  <c r="V28" i="78"/>
  <c r="W28" i="78"/>
  <c r="V21" i="77"/>
  <c r="W21" i="77"/>
  <c r="W25" i="77"/>
  <c r="T26" i="77"/>
  <c r="V26" i="77"/>
  <c r="W26" i="77"/>
  <c r="V21" i="76"/>
  <c r="W21" i="76"/>
  <c r="V22" i="76"/>
  <c r="W22" i="76"/>
  <c r="V23" i="76"/>
  <c r="W23" i="76"/>
  <c r="V24" i="76"/>
  <c r="W24" i="76"/>
  <c r="W28" i="76"/>
  <c r="T29" i="76"/>
  <c r="V29" i="76"/>
  <c r="W29" i="76"/>
  <c r="V21" i="75"/>
  <c r="W21" i="75"/>
  <c r="V22" i="75"/>
  <c r="W22" i="75"/>
  <c r="V23" i="75"/>
  <c r="W23" i="75"/>
  <c r="V24" i="75"/>
  <c r="W24" i="75"/>
  <c r="V25" i="75"/>
  <c r="W25" i="75"/>
  <c r="V26" i="75"/>
  <c r="W26" i="75"/>
  <c r="V27" i="75"/>
  <c r="W27" i="75"/>
  <c r="V28" i="75"/>
  <c r="W28" i="75"/>
  <c r="W32" i="75"/>
  <c r="T33" i="75"/>
  <c r="V33" i="75"/>
  <c r="W33" i="75"/>
  <c r="W34" i="75"/>
  <c r="T35" i="75"/>
  <c r="V35" i="75"/>
  <c r="W35" i="75"/>
  <c r="V21" i="74"/>
  <c r="W21" i="74"/>
  <c r="V22" i="74"/>
  <c r="W22" i="74"/>
  <c r="V23" i="74"/>
  <c r="W23" i="74"/>
  <c r="V24" i="74"/>
  <c r="W24" i="74"/>
  <c r="V25" i="74"/>
  <c r="W25" i="74"/>
  <c r="V26" i="74"/>
  <c r="W26" i="74"/>
  <c r="W30" i="74"/>
  <c r="T31" i="74"/>
  <c r="V31" i="74"/>
  <c r="W31" i="74"/>
  <c r="V21" i="73"/>
  <c r="W21" i="73"/>
  <c r="V22" i="73"/>
  <c r="W22" i="73"/>
  <c r="W26" i="73"/>
  <c r="T27" i="73"/>
  <c r="V27" i="73"/>
  <c r="W27" i="73"/>
  <c r="V21" i="72"/>
  <c r="W21" i="72"/>
  <c r="V26" i="71"/>
  <c r="W26" i="71"/>
  <c r="V27" i="71"/>
  <c r="W27" i="71"/>
  <c r="V28" i="71"/>
  <c r="W28" i="71"/>
  <c r="V29" i="71"/>
  <c r="W29" i="71"/>
  <c r="V21" i="70"/>
  <c r="W21" i="70"/>
  <c r="V22" i="70"/>
  <c r="W22" i="70"/>
  <c r="W26" i="70"/>
  <c r="T27" i="70"/>
  <c r="V27" i="70"/>
  <c r="W27" i="70"/>
  <c r="V21" i="69"/>
  <c r="W21" i="69"/>
  <c r="V22" i="69"/>
  <c r="W22" i="69"/>
  <c r="V23" i="69"/>
  <c r="W23" i="69"/>
  <c r="W27" i="69"/>
  <c r="T28" i="69"/>
  <c r="V28" i="69"/>
  <c r="W28" i="69"/>
  <c r="V21" i="68"/>
  <c r="W21" i="68"/>
  <c r="V22" i="68"/>
  <c r="W22" i="68"/>
  <c r="V21" i="67"/>
  <c r="W21" i="67"/>
  <c r="V21" i="66"/>
  <c r="W21" i="66"/>
  <c r="V22" i="66"/>
  <c r="W22" i="66"/>
  <c r="V23" i="66"/>
  <c r="W23" i="66"/>
  <c r="W27" i="66"/>
  <c r="T28" i="66"/>
  <c r="V28" i="66"/>
  <c r="W28" i="66"/>
  <c r="V21" i="65"/>
  <c r="W21" i="65"/>
  <c r="W25" i="65"/>
  <c r="T26" i="65"/>
  <c r="V26" i="65"/>
  <c r="W26" i="65"/>
  <c r="V21" i="64"/>
  <c r="W21" i="64"/>
  <c r="V22" i="64"/>
  <c r="W22" i="64"/>
  <c r="V23" i="64"/>
  <c r="W23" i="64"/>
  <c r="V24" i="64"/>
  <c r="W24" i="64"/>
  <c r="V25" i="64"/>
  <c r="W25" i="64"/>
  <c r="W29" i="64"/>
  <c r="T30" i="64"/>
  <c r="V30" i="64"/>
  <c r="W30" i="64"/>
  <c r="V21" i="63"/>
  <c r="W21" i="63"/>
  <c r="V22" i="63"/>
  <c r="W22" i="63"/>
  <c r="W26" i="63"/>
  <c r="T27" i="63"/>
  <c r="V27" i="63"/>
  <c r="W27" i="63"/>
  <c r="V21" i="62"/>
  <c r="W21" i="62"/>
  <c r="V22" i="62"/>
  <c r="W22" i="62"/>
  <c r="W26" i="62"/>
  <c r="T27" i="62"/>
  <c r="V27" i="62"/>
  <c r="W27" i="62"/>
  <c r="V21" i="61"/>
  <c r="W21" i="61"/>
  <c r="V22" i="61"/>
  <c r="W22" i="61"/>
  <c r="V23" i="61"/>
  <c r="W23" i="61"/>
  <c r="V24" i="61"/>
  <c r="W24" i="61"/>
  <c r="V25" i="61"/>
  <c r="W25" i="61"/>
  <c r="W29" i="61"/>
  <c r="T30" i="61"/>
  <c r="V30" i="61"/>
  <c r="W30" i="61"/>
  <c r="V21" i="60"/>
  <c r="W21" i="60"/>
  <c r="V22" i="60"/>
  <c r="W22" i="60"/>
  <c r="V23" i="60"/>
  <c r="W23" i="60"/>
  <c r="V24" i="60"/>
  <c r="W24" i="60"/>
  <c r="V25" i="60"/>
  <c r="W25" i="60"/>
  <c r="W29" i="60"/>
  <c r="T30" i="60"/>
  <c r="V30" i="60"/>
  <c r="W30" i="60"/>
  <c r="W31" i="60"/>
  <c r="T32" i="60"/>
  <c r="V32" i="60"/>
  <c r="W32" i="60"/>
  <c r="W33" i="60"/>
  <c r="T34" i="60"/>
  <c r="V34" i="60"/>
  <c r="W34" i="60"/>
  <c r="V21" i="59"/>
  <c r="W21" i="59"/>
  <c r="V22" i="59"/>
  <c r="W22" i="59"/>
  <c r="V23" i="59"/>
  <c r="W23" i="59"/>
  <c r="V24" i="59"/>
  <c r="W24" i="59"/>
  <c r="W28" i="59"/>
  <c r="T29" i="59"/>
  <c r="V29" i="59"/>
  <c r="W29" i="59"/>
  <c r="V21" i="58"/>
  <c r="W21" i="58"/>
  <c r="W25" i="58"/>
  <c r="T26" i="58"/>
  <c r="V26" i="58"/>
  <c r="W26" i="58"/>
  <c r="V21" i="57"/>
  <c r="W21" i="57"/>
  <c r="V22" i="57"/>
  <c r="W22" i="57"/>
  <c r="V23" i="57"/>
  <c r="W23" i="57"/>
  <c r="V24" i="57"/>
  <c r="W24" i="57"/>
  <c r="V25" i="57"/>
  <c r="W25" i="57"/>
  <c r="V26" i="57"/>
  <c r="W26" i="57"/>
  <c r="V27" i="57"/>
  <c r="W27" i="57"/>
  <c r="V28" i="57"/>
  <c r="W28" i="57"/>
  <c r="V29" i="57"/>
  <c r="W29" i="57"/>
  <c r="V30" i="57"/>
  <c r="W30" i="57"/>
  <c r="V31" i="57"/>
  <c r="W31" i="57"/>
  <c r="V32" i="57"/>
  <c r="W32" i="57"/>
  <c r="W36" i="57"/>
  <c r="T37" i="57"/>
  <c r="V37" i="57"/>
  <c r="W37" i="57"/>
  <c r="W38" i="57"/>
  <c r="T39" i="57"/>
  <c r="V39" i="57"/>
  <c r="W39" i="57"/>
  <c r="V21" i="56"/>
  <c r="W21" i="56"/>
  <c r="V22" i="56"/>
  <c r="W22" i="56"/>
  <c r="V23" i="56"/>
  <c r="W23" i="56"/>
  <c r="V24" i="56"/>
  <c r="W24" i="56"/>
  <c r="W28" i="56"/>
  <c r="T29" i="56"/>
  <c r="V29" i="56"/>
  <c r="W29" i="56"/>
  <c r="W30" i="56"/>
  <c r="T31" i="56"/>
  <c r="V31" i="56"/>
  <c r="W31" i="56"/>
  <c r="V21" i="55"/>
  <c r="W21" i="55"/>
  <c r="V22" i="55"/>
  <c r="W22" i="55"/>
  <c r="V23" i="55"/>
  <c r="W23" i="55"/>
  <c r="V24" i="55"/>
  <c r="W24" i="55"/>
  <c r="V25" i="55"/>
  <c r="W25" i="55"/>
  <c r="V26" i="55"/>
  <c r="W26" i="55"/>
  <c r="V27" i="55"/>
  <c r="W27" i="55"/>
  <c r="V28" i="55"/>
  <c r="W28" i="55"/>
  <c r="V29" i="55"/>
  <c r="W29" i="55"/>
  <c r="V30" i="55"/>
  <c r="W30" i="55"/>
  <c r="W34" i="55"/>
  <c r="T35" i="55"/>
  <c r="V35" i="55"/>
  <c r="W35" i="55"/>
  <c r="W36" i="55"/>
  <c r="T37" i="55"/>
  <c r="V37" i="55"/>
  <c r="W37" i="55"/>
  <c r="V21" i="54"/>
  <c r="W21" i="54"/>
  <c r="W25" i="54"/>
  <c r="T26" i="54"/>
  <c r="V26" i="54"/>
  <c r="W26" i="54"/>
  <c r="V21" i="53"/>
  <c r="W21" i="53"/>
  <c r="V22" i="53"/>
  <c r="W22" i="53"/>
  <c r="V21" i="52"/>
  <c r="W21" i="52"/>
  <c r="V22" i="52"/>
  <c r="W22" i="52"/>
  <c r="V23" i="52"/>
  <c r="W23" i="52"/>
  <c r="V24" i="52"/>
  <c r="W24" i="52"/>
  <c r="W28" i="52"/>
  <c r="T29" i="52"/>
  <c r="V29" i="52"/>
  <c r="W29" i="52"/>
  <c r="V21" i="51"/>
  <c r="W21" i="51"/>
  <c r="W25" i="51"/>
  <c r="T26" i="51"/>
  <c r="V26" i="51"/>
  <c r="W26" i="51"/>
  <c r="V21" i="50"/>
  <c r="W21" i="50"/>
  <c r="V22" i="50"/>
  <c r="W22" i="50"/>
  <c r="W26" i="50"/>
  <c r="T27" i="50"/>
  <c r="V27" i="50"/>
  <c r="W27" i="50"/>
  <c r="V21" i="49"/>
  <c r="W21" i="49"/>
  <c r="V22" i="49"/>
  <c r="W22" i="49"/>
  <c r="V23" i="49"/>
  <c r="W23" i="49"/>
  <c r="W27" i="49"/>
  <c r="T28" i="49"/>
  <c r="V28" i="49"/>
  <c r="W28" i="49"/>
  <c r="W29" i="49"/>
  <c r="T30" i="49"/>
  <c r="V30" i="49"/>
  <c r="W30" i="49"/>
  <c r="V21" i="48"/>
  <c r="W21" i="48"/>
  <c r="V22" i="48"/>
  <c r="W22" i="48"/>
  <c r="V23" i="48"/>
  <c r="W23" i="48"/>
  <c r="V24" i="48"/>
  <c r="W24" i="48"/>
  <c r="W28" i="48"/>
  <c r="T29" i="48"/>
  <c r="V29" i="48"/>
  <c r="W29" i="48"/>
  <c r="V21" i="47"/>
  <c r="W21" i="47"/>
  <c r="W25" i="47"/>
  <c r="T26" i="47"/>
  <c r="V26" i="47"/>
  <c r="W26" i="47"/>
  <c r="V21" i="46"/>
  <c r="W21" i="46"/>
  <c r="V22" i="46"/>
  <c r="W22" i="46"/>
  <c r="V23" i="46"/>
  <c r="W23" i="46"/>
  <c r="W27" i="46"/>
  <c r="T28" i="46"/>
  <c r="V28" i="46"/>
  <c r="W28" i="46"/>
  <c r="V21" i="45"/>
  <c r="W21" i="45"/>
  <c r="W25" i="45"/>
  <c r="T26" i="45"/>
  <c r="V26" i="45"/>
  <c r="W26" i="45"/>
  <c r="V21" i="44"/>
  <c r="W21" i="44"/>
  <c r="V22" i="44"/>
  <c r="W22" i="44"/>
  <c r="V23" i="44"/>
  <c r="W23" i="44"/>
  <c r="V24" i="44"/>
  <c r="W24" i="44"/>
  <c r="V25" i="44"/>
  <c r="W25" i="44"/>
  <c r="W29" i="44"/>
  <c r="T30" i="44"/>
  <c r="V30" i="44"/>
  <c r="W30" i="44"/>
  <c r="V21" i="43"/>
  <c r="W21" i="43"/>
  <c r="W25" i="43"/>
  <c r="T26" i="43"/>
  <c r="V26" i="43"/>
  <c r="W26" i="43"/>
  <c r="V21" i="42"/>
  <c r="W21" i="42"/>
  <c r="V22" i="42"/>
  <c r="W22" i="42"/>
  <c r="V23" i="42"/>
  <c r="W23" i="42"/>
  <c r="V24" i="42"/>
  <c r="W24" i="42"/>
  <c r="V25" i="42"/>
  <c r="W25" i="42"/>
  <c r="W29" i="42"/>
  <c r="T30" i="42"/>
  <c r="V30" i="42"/>
  <c r="W30" i="42"/>
  <c r="W31" i="42"/>
  <c r="T32" i="42"/>
  <c r="V32" i="42"/>
  <c r="W32" i="42"/>
  <c r="V21" i="41"/>
  <c r="W21" i="41"/>
  <c r="W25" i="41"/>
  <c r="T26" i="41"/>
  <c r="V26" i="41"/>
  <c r="W26" i="41"/>
  <c r="V21" i="40"/>
  <c r="W21" i="40"/>
  <c r="W25" i="40"/>
  <c r="T26" i="40"/>
  <c r="V26" i="40"/>
  <c r="W26" i="40"/>
  <c r="V22" i="39"/>
  <c r="W22" i="39"/>
  <c r="V23" i="39"/>
  <c r="W23" i="39"/>
  <c r="V24" i="39"/>
  <c r="W24" i="39"/>
  <c r="V25" i="39"/>
  <c r="W25" i="39"/>
  <c r="V26" i="39"/>
  <c r="W26" i="39"/>
  <c r="V27" i="39"/>
  <c r="W27" i="39"/>
  <c r="V28" i="39"/>
  <c r="W28" i="39"/>
  <c r="V29" i="39"/>
  <c r="W29" i="39"/>
  <c r="V30" i="39"/>
  <c r="W30" i="39"/>
  <c r="V31" i="39"/>
  <c r="W31" i="39"/>
  <c r="V32" i="39"/>
  <c r="W32" i="39"/>
  <c r="V33" i="39"/>
  <c r="W33" i="39"/>
  <c r="V34" i="39"/>
  <c r="W34" i="39"/>
  <c r="V35" i="39"/>
  <c r="W35" i="39"/>
  <c r="V36" i="39"/>
  <c r="W36" i="39"/>
  <c r="V37" i="39"/>
  <c r="W37" i="39"/>
  <c r="V38" i="39"/>
  <c r="W38" i="39"/>
  <c r="V39" i="39"/>
  <c r="W39" i="39"/>
  <c r="V40" i="39"/>
  <c r="W40" i="39"/>
  <c r="V41" i="39"/>
  <c r="W41" i="39"/>
  <c r="V42" i="39"/>
  <c r="W42" i="39"/>
  <c r="V43" i="39"/>
  <c r="W43" i="39"/>
  <c r="V44" i="39"/>
  <c r="W44" i="39"/>
  <c r="V45" i="39"/>
  <c r="W45" i="39"/>
  <c r="V46" i="39"/>
  <c r="W46" i="39"/>
  <c r="V47" i="39"/>
  <c r="W47" i="39"/>
  <c r="V48" i="39"/>
  <c r="W48" i="39"/>
  <c r="V49" i="39"/>
  <c r="W49" i="39"/>
  <c r="V50" i="39"/>
  <c r="W50" i="39"/>
  <c r="V51" i="39"/>
  <c r="W51" i="39"/>
  <c r="V52" i="39"/>
  <c r="W52" i="39"/>
  <c r="V53" i="39"/>
  <c r="W53" i="39"/>
  <c r="V54" i="39"/>
  <c r="W54" i="39"/>
  <c r="V55" i="39"/>
  <c r="W55" i="39"/>
  <c r="V56" i="39"/>
  <c r="W56" i="39"/>
  <c r="V57" i="39"/>
  <c r="W57" i="39"/>
  <c r="V58" i="39"/>
  <c r="W58" i="39"/>
  <c r="V59" i="39"/>
  <c r="W59" i="39"/>
  <c r="V60" i="39"/>
  <c r="W60" i="39"/>
  <c r="V61" i="39"/>
  <c r="W61" i="39"/>
  <c r="V62" i="39"/>
  <c r="W62" i="39"/>
  <c r="V63" i="39"/>
  <c r="W63" i="39"/>
  <c r="V64" i="39"/>
  <c r="W64" i="39"/>
  <c r="V65" i="39"/>
  <c r="W65" i="39"/>
  <c r="V66" i="39"/>
  <c r="W66" i="39"/>
  <c r="V67" i="39"/>
  <c r="W67" i="39"/>
  <c r="V68" i="39"/>
  <c r="W68" i="39"/>
  <c r="V69" i="39"/>
  <c r="W69" i="39"/>
  <c r="W73" i="39"/>
  <c r="T74" i="39"/>
  <c r="V74" i="39"/>
  <c r="W74" i="39"/>
  <c r="W75" i="39"/>
  <c r="T76" i="39"/>
  <c r="V76" i="39"/>
  <c r="W76" i="39"/>
  <c r="W77" i="39"/>
  <c r="T78" i="39"/>
  <c r="V78" i="39"/>
  <c r="W78" i="39"/>
  <c r="W79" i="39"/>
  <c r="T80" i="39"/>
  <c r="V80" i="39"/>
  <c r="W80" i="39"/>
  <c r="W81" i="39"/>
  <c r="T82" i="39"/>
  <c r="V82" i="39"/>
  <c r="W82" i="39"/>
  <c r="W83" i="39"/>
  <c r="T84" i="39"/>
  <c r="V84" i="39"/>
  <c r="W84" i="39"/>
  <c r="V21" i="38"/>
  <c r="W21" i="38"/>
  <c r="V22" i="38"/>
  <c r="W22" i="38"/>
  <c r="W26" i="38"/>
  <c r="T27" i="38"/>
  <c r="V27" i="38"/>
  <c r="W27" i="38"/>
  <c r="V22" i="37"/>
  <c r="W22" i="37"/>
  <c r="V23" i="37"/>
  <c r="W23" i="37"/>
  <c r="V24" i="37"/>
  <c r="W24" i="37"/>
  <c r="V25" i="37"/>
  <c r="W25" i="37"/>
  <c r="V26" i="37"/>
  <c r="W26" i="37"/>
  <c r="V27" i="37"/>
  <c r="W27" i="37"/>
  <c r="V28" i="37"/>
  <c r="W28" i="37"/>
  <c r="V29" i="37"/>
  <c r="W29" i="37"/>
  <c r="V30" i="37"/>
  <c r="W30" i="37"/>
  <c r="V31" i="37"/>
  <c r="W31" i="37"/>
  <c r="V32" i="37"/>
  <c r="W32" i="37"/>
  <c r="V33" i="37"/>
  <c r="W33" i="37"/>
  <c r="V34" i="37"/>
  <c r="W34" i="37"/>
  <c r="W38" i="37"/>
  <c r="T39" i="37"/>
  <c r="V39" i="37"/>
  <c r="W39" i="37"/>
  <c r="W40" i="37"/>
  <c r="T41" i="37"/>
  <c r="V41" i="37"/>
  <c r="W41" i="37"/>
  <c r="W42" i="37"/>
  <c r="T43" i="37"/>
  <c r="V43" i="37"/>
  <c r="W43" i="37"/>
  <c r="W44" i="37"/>
  <c r="T45" i="37"/>
  <c r="V45" i="37"/>
  <c r="W45" i="37"/>
  <c r="W46" i="37"/>
  <c r="T47" i="37"/>
  <c r="V47" i="37"/>
  <c r="W47" i="37"/>
  <c r="V21" i="36"/>
  <c r="W21" i="36"/>
  <c r="W25" i="36"/>
  <c r="T26" i="36"/>
  <c r="V26" i="36"/>
  <c r="W26" i="36"/>
  <c r="V21" i="35"/>
  <c r="W21" i="35"/>
  <c r="W25" i="35"/>
  <c r="T26" i="35"/>
  <c r="V26" i="35"/>
  <c r="W26" i="35"/>
  <c r="V21" i="34"/>
  <c r="W21" i="34"/>
  <c r="W25" i="34"/>
  <c r="T26" i="34"/>
  <c r="V26" i="34"/>
  <c r="W26" i="34"/>
  <c r="V21" i="33"/>
  <c r="W21" i="33"/>
  <c r="W25" i="33"/>
  <c r="T26" i="33"/>
  <c r="V26" i="33"/>
  <c r="W26" i="33"/>
  <c r="V21" i="32"/>
  <c r="W21" i="32"/>
  <c r="V22" i="32"/>
  <c r="W22" i="32"/>
  <c r="W26" i="32"/>
  <c r="T27" i="32"/>
  <c r="V27" i="32"/>
  <c r="W27" i="32"/>
  <c r="V24" i="31"/>
  <c r="W24" i="31"/>
  <c r="V25" i="31"/>
  <c r="W25" i="31"/>
  <c r="V26" i="31"/>
  <c r="W26" i="31"/>
  <c r="V27" i="31"/>
  <c r="W27" i="31"/>
  <c r="V28" i="31"/>
  <c r="W28" i="31"/>
  <c r="V29" i="31"/>
  <c r="W29" i="31"/>
  <c r="V30" i="31"/>
  <c r="W30" i="31"/>
  <c r="V31" i="31"/>
  <c r="W31" i="31"/>
  <c r="V32" i="31"/>
  <c r="W32" i="31"/>
  <c r="V33" i="31"/>
  <c r="W33" i="31"/>
  <c r="V34" i="31"/>
  <c r="W34" i="31"/>
  <c r="V35" i="31"/>
  <c r="W35" i="31"/>
  <c r="V36" i="31"/>
  <c r="W36" i="31"/>
  <c r="V37" i="31"/>
  <c r="W37" i="31"/>
  <c r="V38" i="31"/>
  <c r="W38" i="31"/>
  <c r="V39" i="31"/>
  <c r="W39" i="31"/>
  <c r="V40" i="31"/>
  <c r="W40" i="31"/>
  <c r="V41" i="31"/>
  <c r="W41" i="31"/>
  <c r="W45" i="31"/>
  <c r="T46" i="31"/>
  <c r="V46" i="31"/>
  <c r="W46" i="31"/>
  <c r="W47" i="31"/>
  <c r="T48" i="31"/>
  <c r="V48" i="31"/>
  <c r="W48" i="31"/>
  <c r="W49" i="31"/>
  <c r="T50" i="31"/>
  <c r="V50" i="31"/>
  <c r="W50" i="31"/>
  <c r="W51" i="31"/>
  <c r="T52" i="31"/>
  <c r="V52" i="31"/>
  <c r="W52" i="31"/>
  <c r="W53" i="31"/>
  <c r="T54" i="31"/>
  <c r="V54" i="31"/>
  <c r="W54" i="31"/>
  <c r="W55" i="31"/>
  <c r="T56" i="31"/>
  <c r="V56" i="31"/>
  <c r="W56" i="31"/>
  <c r="V21" i="30"/>
  <c r="W21" i="30"/>
  <c r="V22" i="30"/>
  <c r="W22" i="30"/>
  <c r="V23" i="30"/>
  <c r="W23" i="30"/>
  <c r="V24" i="30"/>
  <c r="W24" i="30"/>
  <c r="V25" i="30"/>
  <c r="W25" i="30"/>
  <c r="V26" i="30"/>
  <c r="W26" i="30"/>
  <c r="V27" i="30"/>
  <c r="W27" i="30"/>
  <c r="V28" i="30"/>
  <c r="W28" i="30"/>
  <c r="W32" i="30"/>
  <c r="T33" i="30"/>
  <c r="V33" i="30"/>
  <c r="W33" i="30"/>
  <c r="W34" i="30"/>
  <c r="T35" i="30"/>
  <c r="V35" i="30"/>
  <c r="W35" i="30"/>
  <c r="W36" i="30"/>
  <c r="T37" i="30"/>
  <c r="V37" i="30"/>
  <c r="W37" i="30"/>
  <c r="V22" i="29"/>
  <c r="W22" i="29"/>
  <c r="V23" i="29"/>
  <c r="W23" i="29"/>
  <c r="V24" i="29"/>
  <c r="W24" i="29"/>
  <c r="V25" i="29"/>
  <c r="W25" i="29"/>
  <c r="V26" i="29"/>
  <c r="W26" i="29"/>
  <c r="V27" i="29"/>
  <c r="W27" i="29"/>
  <c r="V28" i="29"/>
  <c r="W28" i="29"/>
  <c r="V29" i="29"/>
  <c r="W29" i="29"/>
  <c r="V30" i="29"/>
  <c r="W30" i="29"/>
  <c r="V31" i="29"/>
  <c r="W31" i="29"/>
  <c r="V32" i="29"/>
  <c r="W32" i="29"/>
  <c r="W36" i="29"/>
  <c r="T37" i="29"/>
  <c r="V37" i="29"/>
  <c r="W37" i="29"/>
  <c r="W38" i="29"/>
  <c r="T39" i="29"/>
  <c r="V39" i="29"/>
  <c r="W39" i="29"/>
  <c r="W40" i="29"/>
  <c r="T41" i="29"/>
  <c r="V41" i="29"/>
  <c r="W41" i="29"/>
  <c r="W42" i="29"/>
  <c r="T43" i="29"/>
  <c r="V43" i="29"/>
  <c r="W43" i="29"/>
  <c r="V21" i="28"/>
  <c r="W21" i="28"/>
  <c r="W25" i="28"/>
  <c r="T26" i="28"/>
  <c r="V26" i="28"/>
  <c r="W26" i="28"/>
  <c r="V21" i="27"/>
  <c r="W21" i="27"/>
  <c r="V22" i="27"/>
  <c r="W22" i="27"/>
  <c r="V23" i="27"/>
  <c r="W23" i="27"/>
  <c r="V24" i="27"/>
  <c r="W24" i="27"/>
  <c r="V25" i="27"/>
  <c r="W25" i="27"/>
  <c r="V26" i="27"/>
  <c r="W26" i="27"/>
  <c r="V27" i="27"/>
  <c r="W27" i="27"/>
  <c r="V28" i="27"/>
  <c r="W28" i="27"/>
  <c r="V29" i="27"/>
  <c r="W29" i="27"/>
  <c r="V30" i="27"/>
  <c r="W30" i="27"/>
  <c r="W34" i="27"/>
  <c r="T35" i="27"/>
  <c r="V35" i="27"/>
  <c r="W35" i="27"/>
  <c r="V21" i="26"/>
  <c r="W21" i="26"/>
  <c r="W25" i="26"/>
  <c r="T26" i="26"/>
  <c r="V26" i="26"/>
  <c r="W26" i="26"/>
  <c r="V21" i="25"/>
  <c r="W21" i="25"/>
  <c r="V22" i="25"/>
  <c r="W22" i="25"/>
  <c r="W26" i="25"/>
  <c r="T27" i="25"/>
  <c r="V27" i="25"/>
  <c r="W27" i="25"/>
  <c r="W28" i="25"/>
  <c r="T29" i="25"/>
  <c r="V29" i="25"/>
  <c r="W29" i="25"/>
  <c r="V25" i="24"/>
  <c r="W25" i="24"/>
  <c r="V26" i="24"/>
  <c r="W26" i="24"/>
  <c r="V27" i="24"/>
  <c r="W27" i="24"/>
  <c r="V28" i="24"/>
  <c r="W28" i="24"/>
  <c r="V29" i="24"/>
  <c r="W29" i="24"/>
  <c r="V30" i="24"/>
  <c r="W30" i="24"/>
  <c r="V31" i="24"/>
  <c r="W31" i="24"/>
  <c r="V32" i="24"/>
  <c r="W32" i="24"/>
  <c r="V33" i="24"/>
  <c r="W33" i="24"/>
  <c r="V34" i="24"/>
  <c r="W34" i="24"/>
  <c r="V35" i="24"/>
  <c r="W35" i="24"/>
  <c r="V36" i="24"/>
  <c r="W36" i="24"/>
  <c r="V37" i="24"/>
  <c r="W37" i="24"/>
  <c r="V38" i="24"/>
  <c r="W38" i="24"/>
  <c r="W42" i="24"/>
  <c r="T43" i="24"/>
  <c r="V43" i="24"/>
  <c r="W43" i="24"/>
  <c r="W44" i="24"/>
  <c r="T45" i="24"/>
  <c r="V45" i="24"/>
  <c r="W45" i="24"/>
  <c r="W46" i="24"/>
  <c r="T47" i="24"/>
  <c r="V47" i="24"/>
  <c r="W47" i="24"/>
  <c r="W48" i="24"/>
  <c r="T49" i="24"/>
  <c r="V49" i="24"/>
  <c r="W49" i="24"/>
  <c r="W50" i="24"/>
  <c r="T51" i="24"/>
  <c r="V51" i="24"/>
  <c r="W51" i="24"/>
  <c r="W52" i="24"/>
  <c r="T53" i="24"/>
  <c r="V53" i="24"/>
  <c r="W53" i="24"/>
  <c r="W54" i="24"/>
  <c r="T55" i="24"/>
  <c r="V55" i="24"/>
  <c r="W55" i="24"/>
  <c r="V21" i="23"/>
  <c r="W21" i="23"/>
  <c r="W25" i="23"/>
  <c r="T26" i="23"/>
  <c r="V26" i="23"/>
  <c r="W26" i="23"/>
  <c r="V21" i="22"/>
  <c r="W21" i="22"/>
  <c r="V22" i="22"/>
  <c r="W22" i="22"/>
  <c r="W26" i="22"/>
  <c r="T27" i="22"/>
  <c r="V27" i="22"/>
  <c r="W27" i="22"/>
  <c r="V21" i="21"/>
  <c r="W21" i="21"/>
  <c r="V22" i="21"/>
  <c r="W22" i="21"/>
  <c r="W26" i="21"/>
  <c r="T27" i="21"/>
  <c r="V27" i="21"/>
  <c r="W27" i="21"/>
  <c r="W28" i="21"/>
  <c r="T29" i="21"/>
  <c r="V29" i="21"/>
  <c r="W29" i="21"/>
  <c r="V21" i="20"/>
  <c r="W21" i="20"/>
  <c r="W25" i="20"/>
  <c r="T26" i="20"/>
  <c r="V26" i="20"/>
  <c r="W26" i="20"/>
  <c r="V21" i="19"/>
  <c r="W21" i="19"/>
  <c r="W25" i="19"/>
  <c r="T26" i="19"/>
  <c r="V26" i="19"/>
  <c r="W26" i="19"/>
  <c r="V21" i="18"/>
  <c r="W21" i="18"/>
  <c r="V22" i="18"/>
  <c r="W22" i="18"/>
  <c r="V23" i="18"/>
  <c r="W23" i="18"/>
  <c r="W27" i="18"/>
  <c r="T28" i="18"/>
  <c r="V28" i="18"/>
  <c r="W28" i="18"/>
  <c r="V22" i="17"/>
  <c r="W22" i="17"/>
  <c r="V23" i="17"/>
  <c r="W23" i="17"/>
  <c r="V24" i="17"/>
  <c r="W24" i="17"/>
  <c r="V25" i="17"/>
  <c r="W25" i="17"/>
  <c r="V26" i="17"/>
  <c r="W26" i="17"/>
  <c r="V27" i="17"/>
  <c r="W27" i="17"/>
  <c r="V28" i="17"/>
  <c r="W28" i="17"/>
  <c r="W32" i="17"/>
  <c r="T33" i="17"/>
  <c r="V33" i="17"/>
  <c r="W33" i="17"/>
  <c r="W34" i="17"/>
  <c r="T35" i="17"/>
  <c r="V35" i="17"/>
  <c r="W35" i="17"/>
  <c r="W36" i="17"/>
  <c r="T37" i="17"/>
  <c r="V37" i="17"/>
  <c r="W37" i="17"/>
  <c r="W38" i="17"/>
  <c r="T39" i="17"/>
  <c r="V39" i="17"/>
  <c r="W39" i="17"/>
  <c r="V21" i="16"/>
  <c r="W21" i="16"/>
  <c r="W25" i="16"/>
  <c r="T26" i="16"/>
  <c r="V26" i="16"/>
  <c r="W26" i="16"/>
  <c r="V22" i="15"/>
  <c r="W22" i="15"/>
  <c r="V23" i="15"/>
  <c r="W23" i="15"/>
  <c r="V24" i="15"/>
  <c r="W24" i="15"/>
  <c r="V25" i="15"/>
  <c r="W25" i="15"/>
  <c r="V26" i="15"/>
  <c r="W26" i="15"/>
  <c r="V27" i="15"/>
  <c r="W27" i="15"/>
  <c r="V28" i="15"/>
  <c r="W28" i="15"/>
  <c r="W32" i="15"/>
  <c r="T33" i="15"/>
  <c r="V33" i="15"/>
  <c r="W33" i="15"/>
  <c r="W34" i="15"/>
  <c r="T35" i="15"/>
  <c r="V35" i="15"/>
  <c r="W35" i="15"/>
  <c r="W36" i="15"/>
  <c r="T37" i="15"/>
  <c r="V37" i="15"/>
  <c r="W37" i="15"/>
  <c r="W38" i="15"/>
  <c r="T39" i="15"/>
  <c r="V39" i="15"/>
  <c r="W39" i="15"/>
  <c r="V23" i="14"/>
  <c r="W23" i="14"/>
  <c r="V24" i="14"/>
  <c r="W24" i="14"/>
  <c r="V25" i="14"/>
  <c r="W25" i="14"/>
  <c r="V26" i="14"/>
  <c r="W26" i="14"/>
  <c r="V27" i="14"/>
  <c r="W27" i="14"/>
  <c r="W31" i="14"/>
  <c r="T32" i="14"/>
  <c r="V32" i="14"/>
  <c r="W32" i="14"/>
  <c r="W33" i="14"/>
  <c r="T34" i="14"/>
  <c r="V34" i="14"/>
  <c r="W34" i="14"/>
  <c r="W35" i="14"/>
  <c r="T36" i="14"/>
  <c r="V36" i="14"/>
  <c r="W36" i="14"/>
  <c r="W37" i="14"/>
  <c r="T38" i="14"/>
  <c r="V38" i="14"/>
  <c r="W38" i="14"/>
  <c r="W39" i="14"/>
  <c r="T40" i="14"/>
  <c r="V40" i="14"/>
  <c r="W40" i="14"/>
  <c r="V21" i="13"/>
  <c r="W21" i="13"/>
  <c r="W25" i="13"/>
  <c r="T26" i="13"/>
  <c r="V26" i="13"/>
  <c r="W26" i="13"/>
  <c r="V23" i="12"/>
  <c r="W23" i="12"/>
  <c r="V24" i="12"/>
  <c r="W24" i="12"/>
  <c r="V25" i="12"/>
  <c r="W25" i="12"/>
  <c r="V26" i="12"/>
  <c r="W26" i="12"/>
  <c r="V27" i="12"/>
  <c r="W27" i="12"/>
  <c r="V28" i="12"/>
  <c r="W28" i="12"/>
  <c r="V29" i="12"/>
  <c r="W29" i="12"/>
  <c r="V30" i="12"/>
  <c r="W30" i="12"/>
  <c r="W34" i="12"/>
  <c r="T35" i="12"/>
  <c r="V35" i="12"/>
  <c r="W35" i="12"/>
  <c r="W36" i="12"/>
  <c r="T37" i="12"/>
  <c r="V37" i="12"/>
  <c r="W37" i="12"/>
  <c r="W38" i="12"/>
  <c r="T39" i="12"/>
  <c r="V39" i="12"/>
  <c r="W39" i="12"/>
  <c r="W42" i="12"/>
  <c r="T43" i="12"/>
  <c r="V43" i="12"/>
  <c r="W43" i="12"/>
  <c r="W44" i="12"/>
  <c r="T45" i="12"/>
  <c r="V45" i="12"/>
  <c r="W45" i="12"/>
  <c r="V21" i="11"/>
  <c r="W21" i="11"/>
  <c r="V22" i="11"/>
  <c r="W22" i="11"/>
  <c r="V23" i="11"/>
  <c r="W23" i="11"/>
  <c r="V24" i="11"/>
  <c r="W24" i="11"/>
  <c r="V25" i="11"/>
  <c r="W25" i="11"/>
  <c r="W29" i="11"/>
  <c r="T30" i="11"/>
  <c r="V30" i="11"/>
  <c r="W30" i="11"/>
  <c r="V21" i="10"/>
  <c r="W21" i="10"/>
  <c r="V22" i="10"/>
  <c r="W22" i="10"/>
  <c r="W26" i="10"/>
  <c r="T27" i="10"/>
  <c r="V27" i="10"/>
  <c r="W27" i="10"/>
  <c r="V21" i="9"/>
  <c r="W21" i="9"/>
  <c r="V22" i="9"/>
  <c r="W22" i="9"/>
  <c r="W26" i="9"/>
  <c r="T27" i="9"/>
  <c r="V27" i="9"/>
  <c r="W27" i="9"/>
  <c r="V21" i="8"/>
  <c r="W21" i="8"/>
  <c r="V22" i="8"/>
  <c r="W22" i="8"/>
  <c r="V23" i="8"/>
  <c r="W23" i="8"/>
  <c r="V24" i="8"/>
  <c r="W24" i="8"/>
  <c r="W28" i="8"/>
  <c r="T29" i="8"/>
  <c r="V29" i="8"/>
  <c r="W29" i="8"/>
  <c r="V21" i="7"/>
  <c r="W21" i="7"/>
  <c r="W25" i="7"/>
  <c r="T26" i="7"/>
  <c r="V26" i="7"/>
  <c r="W26" i="7"/>
  <c r="V21" i="6"/>
  <c r="W21" i="6"/>
  <c r="V22" i="6"/>
  <c r="W22" i="6"/>
  <c r="V23" i="6"/>
  <c r="W23" i="6"/>
  <c r="W27" i="6"/>
  <c r="T28" i="6"/>
  <c r="V28" i="6"/>
  <c r="W28" i="6"/>
  <c r="V21" i="5"/>
  <c r="W21" i="5"/>
  <c r="V22" i="5"/>
  <c r="W22" i="5"/>
  <c r="V23" i="5"/>
  <c r="W23" i="5"/>
  <c r="V24" i="5"/>
  <c r="W24" i="5"/>
  <c r="V25" i="5"/>
  <c r="W25" i="5"/>
  <c r="V26" i="5"/>
  <c r="W26" i="5"/>
  <c r="W30" i="5"/>
  <c r="T31" i="5"/>
  <c r="V31" i="5"/>
  <c r="W31" i="5"/>
  <c r="W32" i="5"/>
  <c r="T33" i="5"/>
  <c r="V33" i="5"/>
  <c r="W33" i="5"/>
  <c r="V21" i="4"/>
  <c r="W21" i="4"/>
  <c r="V22" i="4"/>
  <c r="W22" i="4"/>
  <c r="W26" i="4"/>
  <c r="T27" i="4"/>
  <c r="V27" i="4"/>
  <c r="W27" i="4"/>
  <c r="W28" i="4"/>
  <c r="T29" i="4"/>
  <c r="V29" i="4"/>
  <c r="W29" i="4"/>
  <c r="V21" i="3"/>
  <c r="W21" i="3"/>
  <c r="W25" i="3"/>
  <c r="T26" i="3"/>
  <c r="V26" i="3"/>
  <c r="W26" i="3"/>
  <c r="V21" i="2"/>
  <c r="W21" i="2"/>
  <c r="V22" i="2"/>
  <c r="W22" i="2"/>
  <c r="V23" i="2"/>
  <c r="W23" i="2"/>
  <c r="V24" i="2"/>
  <c r="W24" i="2"/>
  <c r="V25" i="2"/>
  <c r="W25" i="2"/>
  <c r="W29" i="2"/>
  <c r="T30" i="2"/>
  <c r="V30" i="2"/>
  <c r="W30" i="2"/>
  <c r="W33" i="1"/>
  <c r="V33" i="1"/>
  <c r="T33" i="1"/>
  <c r="W32" i="1"/>
  <c r="W31" i="1"/>
  <c r="V31" i="1"/>
  <c r="T31" i="1"/>
  <c r="W30" i="1"/>
  <c r="W26" i="1"/>
  <c r="V26" i="1"/>
  <c r="W25" i="1"/>
  <c r="V25" i="1"/>
  <c r="W24" i="1"/>
  <c r="V24" i="1"/>
  <c r="W23" i="1"/>
  <c r="V23" i="1"/>
  <c r="W22" i="1"/>
  <c r="V22" i="1"/>
  <c r="W21" i="1"/>
  <c r="V21" i="1"/>
</calcChain>
</file>

<file path=xl/sharedStrings.xml><?xml version="1.0" encoding="utf-8"?>
<sst xmlns="http://schemas.openxmlformats.org/spreadsheetml/2006/main" count="15057" uniqueCount="2654">
  <si>
    <t>Informes sobre la Situación Económica, las Finanzas Públicas y la Deuda Pública, Anexos</t>
  </si>
  <si>
    <t xml:space="preserve">      Segundo Trimestre 2018</t>
  </si>
  <si>
    <t>DATOS DEL PROGRAMA</t>
  </si>
  <si>
    <t>Ramo</t>
  </si>
  <si>
    <t>1</t>
  </si>
  <si>
    <t>Poder Legislativo</t>
  </si>
  <si>
    <t>Programa presupuestario</t>
  </si>
  <si>
    <t>R001</t>
  </si>
  <si>
    <t>Actividades derivadas del trabajo legislativo</t>
  </si>
  <si>
    <r>
      <t xml:space="preserve">Monto Aprobado </t>
    </r>
    <r>
      <rPr>
        <sz val="10"/>
        <rFont val="Soberana Sans"/>
        <family val="2"/>
      </rPr>
      <t xml:space="preserve">
(millones de pesos)</t>
    </r>
  </si>
  <si>
    <t>34.0</t>
  </si>
  <si>
    <t/>
  </si>
  <si>
    <t>Unidades responsables</t>
  </si>
  <si>
    <t>100</t>
  </si>
  <si>
    <t>(H. Cámara de Diputados)</t>
  </si>
  <si>
    <t>Población Objetivo</t>
  </si>
  <si>
    <t>Población Atendida</t>
  </si>
  <si>
    <t>200</t>
  </si>
  <si>
    <t>(H. Cámara de Senadores)</t>
  </si>
  <si>
    <t>Mujeres</t>
  </si>
  <si>
    <t>Hombres</t>
  </si>
  <si>
    <t>1445</t>
  </si>
  <si>
    <t>1960</t>
  </si>
  <si>
    <t>658</t>
  </si>
  <si>
    <t>562</t>
  </si>
  <si>
    <t>Descripción de la problemática que atiende el Programa</t>
  </si>
  <si>
    <t xml:space="preserve"> La problemática mas grande que vive el país, es la desigualdad entre mujeres y hombres, y las barreras más fuertes que se viven en el día a día para combatir esta problemática son: -El desconocimiento del marco jurídico y derechos de las mujeres -Costumbres de desigualdad arraigadas en comunidades rurales -Limitaciones en la toma de decisiones y falta de participación activa de la mujer, por mencionar algunos. Motivo por el cual, las y los Legisladores de la Cámara de Diputados para este ejercicio destinaran los recursos para la realización de diversas acciones tales como: - Campañas de información sobre derechos humanos y abatimiento contra la violencia de género - Proyectos de capacitación para el empoderamiento de las mujeres - Jornadas para la promoción de igualdad de género - Campañas para la promoción de los derechos de las mujeres y su pleno ejercicio - Foros participativos en materia de igualdad de género y derechos humanos de las mujeres  Lo anterior con la finalidad de analizar los avances, metas y retos de la mujer hacia una igualdad integral, así como promover la autonomía de las mujeres en todos los ámbitos, garantizando que éstas gocen plenamente de los derechos humanos y políticos que les corresponden; así mismo, en otorgar herramientas que les permitan identificar áreas de oportunidad y fortaleza, para combatir la pobreza, la dependencia, la trata, la violencia y la desigualdad de niñas y mujeres, y así mitigar todas la formas posibles de discriminación.  En toda institución pública, una buena cultura organizacional es un factor detonante para el buen desempeño de la misma, sin embargo, cuando existen problemáticas como el hostigamiento y acoso sexual y laboral, un mal clima laboral, la desigualdad salarial, personal poco capacitado, es cuando las instituciones reducen su desempeño y de igual forma pierden recursos humanos y materiales, así como viven situaciones de discriminación y desigualdad entre mujeres y hombres. Por esta razón, es conveniente la generación de mecanismos e instrumentos que permitan solventar estos asuntos. Las  acciones de la Unidad de Género contribuye a que al interior del Senado de la República se generen cambios organizacionales que promuevan la igualdad de género, la no discriminación y el respeto a los derechos humanos y del mismo modo, incorporar un enfoque de DDHH y perspectiva de género en sus acciones legislativas.  </t>
  </si>
  <si>
    <t>ALINEACIÓN</t>
  </si>
  <si>
    <t xml:space="preserve">Plan Nacional de Desarrollo </t>
  </si>
  <si>
    <t xml:space="preserve">Programa Derivado del PND </t>
  </si>
  <si>
    <t>Objetivo estratégico de la Dependencia o Entidad</t>
  </si>
  <si>
    <t>Eje de Política Pública</t>
  </si>
  <si>
    <t>Programa</t>
  </si>
  <si>
    <t>Dependencia o Entidad</t>
  </si>
  <si>
    <t xml:space="preserve"> 100- H. Cámara de Diputados  200- H. Cámara de Senadores </t>
  </si>
  <si>
    <t>Objetivo</t>
  </si>
  <si>
    <t xml:space="preserve">Objetivo
</t>
  </si>
  <si>
    <t>Estrategia</t>
  </si>
  <si>
    <t>RESULTADOS</t>
  </si>
  <si>
    <t>INDICADORES</t>
  </si>
  <si>
    <t>AVANCE</t>
  </si>
  <si>
    <t>Denominación</t>
  </si>
  <si>
    <t>Unidad Responsable (UR)</t>
  </si>
  <si>
    <t>Unidad de medida</t>
  </si>
  <si>
    <t>Frecuencia</t>
  </si>
  <si>
    <t>Meta anual</t>
  </si>
  <si>
    <t>Meta al periodo</t>
  </si>
  <si>
    <t>Realizado al periodo</t>
  </si>
  <si>
    <t>Avance % al periodo</t>
  </si>
  <si>
    <t>Avance % anual</t>
  </si>
  <si>
    <t xml:space="preserve"> </t>
  </si>
  <si>
    <t>Porcentaje de acciones realizadas en materia de igualdad entre mujeres y hombres</t>
  </si>
  <si>
    <t>Acción</t>
  </si>
  <si>
    <t>Trimestral</t>
  </si>
  <si>
    <t>100.00</t>
  </si>
  <si>
    <t>96.15</t>
  </si>
  <si>
    <t>76.92</t>
  </si>
  <si>
    <t>Porcentaje de personal de la Cámara de Diputados capacitado en igualdad de género y derechos humanos de la mujer en el ejercicio 2018</t>
  </si>
  <si>
    <t>30.00</t>
  </si>
  <si>
    <t>0.0</t>
  </si>
  <si>
    <t>Porcentaje de cumplimiento de las acciones concluidas orientadas a la lucha contra la trata de personas, feminicidios y lucha contra la violencia de género</t>
  </si>
  <si>
    <t>90.00</t>
  </si>
  <si>
    <t>40.00</t>
  </si>
  <si>
    <t>Porcentaje del personal del Senado capacitados en Derechos Humanos y perspectiva de género</t>
  </si>
  <si>
    <t>Porcentaje</t>
  </si>
  <si>
    <t>6.00</t>
  </si>
  <si>
    <t>2.60</t>
  </si>
  <si>
    <t>3.90</t>
  </si>
  <si>
    <t>Porcentaje de campañas institucionales realizadas para promover la igudaldad de género, la no discriminación y la vida libre de violencia</t>
  </si>
  <si>
    <t>75.00</t>
  </si>
  <si>
    <t>Porcentaje de avance de cumplimiento de las etapas del proceso de certificación en la Norma  NMX-R-025-SCFI-2015 para el Senado</t>
  </si>
  <si>
    <t>50.00</t>
  </si>
  <si>
    <t>Avance en el ejercicio del presupuesto aprobado para el Programa (millones de pesos)</t>
  </si>
  <si>
    <t>Pagado al periodo</t>
  </si>
  <si>
    <t>Avance %</t>
  </si>
  <si>
    <t>Millones de pesos</t>
  </si>
  <si>
    <t>Al periodo</t>
  </si>
  <si>
    <t>Anual</t>
  </si>
  <si>
    <t>PRESUPUESTO ORIGINAL</t>
  </si>
  <si>
    <t>UR: 100</t>
  </si>
  <si>
    <t>28.0</t>
  </si>
  <si>
    <t>18.25</t>
  </si>
  <si>
    <t>PRESUPUESTO MODIFICADO</t>
  </si>
  <si>
    <t>21.00</t>
  </si>
  <si>
    <t>UR: 200</t>
  </si>
  <si>
    <t>6.0</t>
  </si>
  <si>
    <t>1.13</t>
  </si>
  <si>
    <t>3.71</t>
  </si>
  <si>
    <t>Información Cualitativa</t>
  </si>
  <si>
    <r>
      <t>Acciones realizadas en el periodo
UR:</t>
    </r>
    <r>
      <rPr>
        <sz val="10"/>
        <rFont val="Soberana Sans"/>
        <family val="2"/>
      </rPr>
      <t xml:space="preserve"> 200
Se llevaron a cabo los cursos: Liderazgo, Lenguaje Incluyente, Cultura Institucional con Perspectiva de Género y los Talleres Básico en Derechos Humanos, Igualdad y No Discriminación, Norma para la Igualdad Laboral y No Discriminación.  Se difundió la Política de Igualdad Laboral y No Discriminación para el Senado de la República,  se integró  el  Grupo para la Igualdad Laboral y No Discriminación, se obtuvo folio del Consejo Interinstitucional INMUJERES ? STPS- CONAPRED para dar continuidad al proceso de certificación en Igualdad Laboral y No Discriminación,  se realizó evento de iluminación del Senado alusivo a la marcha del orgullo por la diversidad sexual, se dio continuidad a la campaña de sensibilización para la erradicación de la violencia con el Día Naranja los días 25 de cada mes. Y se realizó Foro Internacional sobre Derechos Humanos de las Mujeres.
</t>
    </r>
    <r>
      <rPr>
        <b/>
        <sz val="10"/>
        <rFont val="Soberana Sans"/>
        <family val="2"/>
      </rPr>
      <t>UR:</t>
    </r>
    <r>
      <rPr>
        <sz val="10"/>
        <rFont val="Soberana Sans"/>
        <family val="2"/>
      </rPr>
      <t xml:space="preserve"> 100
Con la finalidad de impulsar la cultura de los derechos humanos, la prevención y erradicación de la violencia de las mujeres, se llevaron a cabo Capacitaciones, Conferencias, Cursos, Talleres, Foros, Conversatorios, en los cuales se desarrollaron temas que se enlistan a continuación:      *La promoción de los derechos humanos de las mujeres    *Acciones para avanzar hacia la igualdad, la perspectiva de género y la erradicación de  violencia contra las mujeres y niñas    *Capacitación para el autoempleo de las mujeres     *Programa de capacitación en el combate a la violencia de género    *Talleres de autoempleo para la mujer    *Protocolo de investigación de tortura y otros tratos o penas crueles, inhumanos o degradantes con perspectiva de género     *Conversatorio, avances y desafíos en los derechos humanos de las mujeres    *Jornadas para la promoción de la igualdad de género    *Campaña nacional de prevención de la violencia        Con esto, se pretende que los hombres y mujeres de los diversos sectores y regiones de los municipios de los diferentes Estados de la República Mexicana, se encaminen a desarrollar la cultura de los derechos humanos y con ello reducir las brechas de desigualdad y la exclusión por género de las mujeres en situación de discriminación, vulnerabilidad y violencia.  </t>
    </r>
  </si>
  <si>
    <r>
      <t>Justificación de diferencia de avances con respecto a las metas programadas
UR:</t>
    </r>
    <r>
      <rPr>
        <sz val="10"/>
        <rFont val="Soberana Sans"/>
        <family val="2"/>
      </rPr>
      <t xml:space="preserve"> 200
Se supero la meta de personas capacitadas debido a que fue necesario impartir sensibilización sobre los requisitos, elementos y evidencias de la Norma para la Igualdad Laboral y No Discriminación con diversas áreas del senado de la República.    Se realizará el proceso de auditoria para obtener la certificación en el mes de julio, toda vez que se retrasaron los trámites administrativos para la contratación del Organismo Certificador.
</t>
    </r>
    <r>
      <rPr>
        <b/>
        <sz val="10"/>
        <rFont val="Soberana Sans"/>
        <family val="2"/>
      </rPr>
      <t>UR:</t>
    </r>
    <r>
      <rPr>
        <sz val="10"/>
        <rFont val="Soberana Sans"/>
        <family val="2"/>
      </rPr>
      <t xml:space="preserve"> 100
Sin información</t>
    </r>
  </si>
  <si>
    <r>
      <t>Acciones de mejora para el siguiente periodo
UR:</t>
    </r>
    <r>
      <rPr>
        <sz val="10"/>
        <rFont val="Soberana Sans"/>
        <family val="2"/>
      </rPr>
      <t xml:space="preserve"> 200
Sin información
</t>
    </r>
    <r>
      <rPr>
        <b/>
        <sz val="10"/>
        <rFont val="Soberana Sans"/>
        <family val="2"/>
      </rPr>
      <t>UR:</t>
    </r>
    <r>
      <rPr>
        <sz val="10"/>
        <rFont val="Soberana Sans"/>
        <family val="2"/>
      </rPr>
      <t xml:space="preserve"> 100
Sin información</t>
    </r>
  </si>
  <si>
    <r>
      <t>Acciones de mejora para el siguiente periodo
UR:</t>
    </r>
    <r>
      <rPr>
        <sz val="10"/>
        <rFont val="Soberana Sans"/>
        <family val="2"/>
      </rPr>
      <t xml:space="preserve"> V00
Sin información</t>
    </r>
  </si>
  <si>
    <r>
      <t>Justificación de diferencia de avances con respecto a las metas programadas
UR:</t>
    </r>
    <r>
      <rPr>
        <sz val="10"/>
        <rFont val="Soberana Sans"/>
        <family val="2"/>
      </rPr>
      <t xml:space="preserve"> V00
Porcentaje de avance en las acciones: para el segundo trimestre, la meta no se cumplió, ya que hubo pocas solicitudes para capacitaciones en materia de género. ;  Porcentaje de avance en la elaboración y aplicación de los criterios de selección de entidades federativas para la entrega de subsidios para la creación y/o fortalecimiento de CJM: La meta se cumplió al 100%, toda vez que se autorizaron 16 millones de pesos para la creación y el fortalecimiento de los CJM y se encuentra proceso de suscripción de los 8 convenios de coordinación.;  Porcentaje de avance en la elaboración y aplicación de los criterios de selección de entidades federativas para la entrega de recursos, para la implementación de medidas que atiendan los Estados y Municipios que cuenten con declaratoria de AVG: La meta se cumplió al 100%, se autorizaron poco más de 62 millones de pesos para 38 proyectos en 11 estados.;  Porcentaje de avance de acciones de coadyuvancia para las Alertas de Violencia de Género contra la;  Tasa de variación trimestral de mujeres atendidas en los CJM. En el segundo trimestre la meta no se cumplió, esto debido a que se ha tenido un registro rezagado de los Centros de Justicia para las Mujeres. </t>
    </r>
  </si>
  <si>
    <r>
      <t>Acciones realizadas en el periodo
UR:</t>
    </r>
    <r>
      <rPr>
        <sz val="10"/>
        <rFont val="Soberana Sans"/>
        <family val="2"/>
      </rPr>
      <t xml:space="preserve"> V00
Tasa de variación trimestral de mujeres atendidas en los CJM. En el segundo trimestre la meta no se cumplió, esto debido a que se ha tenido un registro rezagado de los Centros de Justicia para las Mujeres;  Porcentaje de avance en las acciones: para el segundo trimestre, la meta no se cumplió al 100%, toda vez que, ingresaron pocas solicitudes para capacitaciones en materia de género. ;  Porcentaje de avance en la elaboración y aplicación de los criterios de selección de entidades federativas para la entrega de subsidios para la creación y/o fortalecimiento de CJM:La meta se cumplió al 100%, esto se debió a que el Comité de Evaluación de proyectos, aprobó un monto por 16 millones de pesos para la creación y el fortalecimiento de los CJM de Oaxaca, Oaxaca y Tapachula Chiapas. Además, se encuentra proceso de suscripción de los convenios de coordinación.;  Porcentaje de avance de acciones de coadyuvancia para las Alertas de Violencia de Género contra las Mujeres: durante el segundo trimes;  Porcentaje de avance en la elaboración y aplicación de los criterios de selección de entidades federativas para la entrega de recursos, para la implementación de medidas que atiendan los Estados y Municipios que cuenten con declaratoria de AVG: La meta se cumplió al 100%, esto se debió a que se realizó en el segundo trimestre, la sesión para la autorización de los subsidios a 38 proyectos para 11 estados.</t>
    </r>
  </si>
  <si>
    <t>23.11</t>
  </si>
  <si>
    <t>257.89</t>
  </si>
  <si>
    <t>UR: V00</t>
  </si>
  <si>
    <t>256.26</t>
  </si>
  <si>
    <t>V00</t>
  </si>
  <si>
    <t>Porcentaje de avance en la elaboración y aplicación de los criterios de selección de entidades federativas para la entrega de recursos, para la implementación de medidas que atiendan los Estados y Municipios que cuenten con declaratoria de AVG</t>
  </si>
  <si>
    <t>Porcentaje de avance en la elaboración y aplicación de los criterios de selección de entidades federativas para la entrega de subsidios para la creación y/o fortalecimiento de CJM</t>
  </si>
  <si>
    <t>60.00</t>
  </si>
  <si>
    <t xml:space="preserve">Porcentaje de avance de acciones de coadyuvancia para las Alertas de Violencia de Género contra las Mujeres </t>
  </si>
  <si>
    <t>11.95</t>
  </si>
  <si>
    <t>10.00</t>
  </si>
  <si>
    <t>Tasa de variación</t>
  </si>
  <si>
    <t>Tasa de variación trimestral de mujeres atendidas en los CJM</t>
  </si>
  <si>
    <t>24.50</t>
  </si>
  <si>
    <t>56.50</t>
  </si>
  <si>
    <t xml:space="preserve"> Porcentaje de avance en las acciones para la instrumentación y seguimiento de algunas líneas del PCII</t>
  </si>
  <si>
    <t xml:space="preserve"> V00- Comisión Nacional para Prevenir y Erradicar la Violencia Contra las Mujeres </t>
  </si>
  <si>
    <t xml:space="preserve"> La violencia contra las mujeres es un problema que además de lesionar sus derechos humanos, tiene impactos severos en la familia y en la sociedad.  Por ello, es indispensable atender de manera integral y transversal las causas y la dinámica de la violencia contra las mujeres a nivel nacional, a través de mecanismos que garanticen el respeto a sus derechos humanos desde una perspectiva de género, fomentando una participación activa de los tres órdenes de gobierno y de organizaciones de la sociedad civil.  </t>
  </si>
  <si>
    <t>0</t>
  </si>
  <si>
    <t>81552</t>
  </si>
  <si>
    <t>154728</t>
  </si>
  <si>
    <t>(Comisión Nacional para Prevenir y Erradicar la Violencia Contra las Mujeres)</t>
  </si>
  <si>
    <t>256.2</t>
  </si>
  <si>
    <t>Promover la atención y prevención de la violencia contra las mujeres</t>
  </si>
  <si>
    <t>E015</t>
  </si>
  <si>
    <t>Gobernación</t>
  </si>
  <si>
    <t>4</t>
  </si>
  <si>
    <r>
      <t>Acciones de mejora para el siguiente periodo
UR:</t>
    </r>
    <r>
      <rPr>
        <sz val="10"/>
        <rFont val="Soberana Sans"/>
        <family val="2"/>
      </rPr>
      <t xml:space="preserve"> G00
Sin información</t>
    </r>
  </si>
  <si>
    <r>
      <t>Justificación de diferencia de avances con respecto a las metas programadas
UR:</t>
    </r>
    <r>
      <rPr>
        <sz val="10"/>
        <rFont val="Soberana Sans"/>
        <family val="2"/>
      </rPr>
      <t xml:space="preserve"> G00
La variación presentada es derivada al haberse cumplido la segunda etapa de producción programadas de la campaña ?Prevención embarazo no planeado e infecciones de transmisión sexual en adolescentes?.</t>
    </r>
  </si>
  <si>
    <r>
      <t>Acciones realizadas en el periodo
UR:</t>
    </r>
    <r>
      <rPr>
        <sz val="10"/>
        <rFont val="Soberana Sans"/>
        <family val="2"/>
      </rPr>
      <t xml:space="preserve"> G00
Al segundo trimestre de 2018, se ha cumplido con la primera etapa de planeación y con la segunda etapa de producción programadas de la campaña del CONAPO ?Prevención embarazo no planeado e infecciones de transmisión sexual en adolescentes?.</t>
    </r>
  </si>
  <si>
    <t>3.61</t>
  </si>
  <si>
    <t>7.45</t>
  </si>
  <si>
    <t>UR: G00</t>
  </si>
  <si>
    <t>66.66</t>
  </si>
  <si>
    <t>33.33</t>
  </si>
  <si>
    <t>G00</t>
  </si>
  <si>
    <t>Porcentaje de avance en el diseño y difusión de las campañas de comunicación social de salud sexual y reproductiva</t>
  </si>
  <si>
    <t xml:space="preserve"> G00- Secretaría General del Consejo Nacional de Población </t>
  </si>
  <si>
    <t xml:space="preserve"> La prevención del embarazo adolescente es de suma importancia para el Gobierno de la República debido a que se presenta como un problema de salud pública que implica múltiples consecuencias para la sociedad y limita el desarrollo de las y los adolescentes y jóvenes.  La Encuesta Nacional de Salud y Nutrición (ENSANUT:2012), informa que a pesar de que el 90% de los adolescentes reportó tener conocimiento de algún método anticonceptivo, el porcentaje de aquellos que iniciaron su vida sexual sin protección fue de 33.4% en mujeres y 14.4% en hombres. Del total de las mujeres adolescentes de 12 a 19 años de edad que tuvieron relaciones sexuales, la mitad (51.9%) alguna vez ha estado embarazada y 10.7% estaba cursando un embarazo al momento de la entrevista. Respecto al uso de métodos anticonceptivos, la ENADID 2014 reporta que para el grupo de 15 a 19 años de edad, 54.5% de las mujeres reportaron haber utilizado, ella o su pareja, algún método de protección en su primera relación sexual. Además, dicha encuesta muestra que las cifras más altas de embarazos no planeados se encuentran entre las adolescentes, pues de acuerdo a la información brindada ocurren 77 nacimientos por cada mil adolescentes de 15 a 19 años.  Finalmente, de acuerdo a las proyecciones de población 2010-2030 realizadas por el Consejo Nacional de Población (CONAPO), a nivel nacional en el año 2014 la edad promedio de la primera relación sexual en los adolescentes fue de 15.8, y aunque el 98.2% de los adolescentes conoce los métodos anticonceptivos, sólo el 54.8% los utiliza en su primera relación sexual. Según el Instituto Nacional de Geografía y Estadística (INEGI), entre 2005 y 2010, la candidiasis urogenital y el Virus del Papiloma Humano (VPH) fueron las afecciones de mayor incidencia en las jóvenes de 15 a 24 años. </t>
  </si>
  <si>
    <t>11297860</t>
  </si>
  <si>
    <t>10913733</t>
  </si>
  <si>
    <t>(Secretaría General del Consejo Nacional de Población)</t>
  </si>
  <si>
    <t>7.4</t>
  </si>
  <si>
    <t>Planeación demográfica del país</t>
  </si>
  <si>
    <t>P006</t>
  </si>
  <si>
    <r>
      <t>Acciones de mejora para el siguiente periodo
UR:</t>
    </r>
    <r>
      <rPr>
        <sz val="10"/>
        <rFont val="Soberana Sans"/>
        <family val="2"/>
      </rPr>
      <t xml:space="preserve"> 623
Para el segundo trimestre, no se tienen acciones de mejora.
</t>
    </r>
    <r>
      <rPr>
        <b/>
        <sz val="10"/>
        <rFont val="Soberana Sans"/>
        <family val="2"/>
      </rPr>
      <t>UR:</t>
    </r>
    <r>
      <rPr>
        <sz val="10"/>
        <rFont val="Soberana Sans"/>
        <family val="2"/>
      </rPr>
      <t xml:space="preserve"> 621
Para el segundo trimestre, no se tienen acciones de mejora.</t>
    </r>
  </si>
  <si>
    <r>
      <t>Justificación de diferencia de avances con respecto a las metas programadas
UR:</t>
    </r>
    <r>
      <rPr>
        <sz val="10"/>
        <rFont val="Soberana Sans"/>
        <family val="2"/>
      </rPr>
      <t xml:space="preserve"> 623
No se presentan diferencia de avances en virtud de que no se programaron metas para este trimestre. 
</t>
    </r>
    <r>
      <rPr>
        <b/>
        <sz val="10"/>
        <rFont val="Soberana Sans"/>
        <family val="2"/>
      </rPr>
      <t>UR:</t>
    </r>
    <r>
      <rPr>
        <sz val="10"/>
        <rFont val="Soberana Sans"/>
        <family val="2"/>
      </rPr>
      <t xml:space="preserve"> 621
No se alcanzó la meta en el segundo trimestre por cuestiones de agenda, debido a que  los cursos en materia de Perspectiva de Género, Protocolo de Actuación Policial para la entidad federativa faltante, se programaron para el tercer trimestre.</t>
    </r>
  </si>
  <si>
    <r>
      <t>Acciones realizadas en el periodo
UR:</t>
    </r>
    <r>
      <rPr>
        <sz val="10"/>
        <rFont val="Soberana Sans"/>
        <family val="2"/>
      </rPr>
      <t xml:space="preserve"> 623
Para el segundo trimestre, no se tienen actividades programadas con respecto al indicador Porcentaje de cumplimiento de la Evaluación de la Política Penitenciaria Nacional con Perspectiva de Género.
</t>
    </r>
    <r>
      <rPr>
        <b/>
        <sz val="10"/>
        <rFont val="Soberana Sans"/>
        <family val="2"/>
      </rPr>
      <t>UR:</t>
    </r>
    <r>
      <rPr>
        <sz val="10"/>
        <rFont val="Soberana Sans"/>
        <family val="2"/>
      </rPr>
      <t xml:space="preserve"> 621
* 18 de abril de 2018, un Curso de ?Perspectiva de Género y Protocolo de Actuación Policial? en las instalaciones del Comisionado Nacional de Seguridad dirigido al Órgano Administrativo Desconcentrado Servicio de Protección Federal, impartido a 12 mujeres y 10 hombres. *20 de abril de 2018, un Curso de ?Perspectiva de Género y Protocolo de Actuación Policial? en las instalaciones del Comisionado Nacional de Seguridad dirigido al Órgano Administrativo Desconcentrado Servicio de Protección Federal, impartido a 17 mujeres y 4 hombres. * 2 de mayo de 2018, un Curso de ?Perspectiva de Género y Protocolo de Actuación Policial? presentado en la Primera Conferencia Estatal de Directores de Seguridad Pública de Tlaxcala, Tlaxcala, dirigido a 53 hombres. *20 y 21 de junio de 2018, un Curso de ?Perspectiva de Género y Protocolo de Actuación Policial? en las instalaciones de la Dirección de Seguridad Pública Municipal de Chihuahua, dirigido a 13 mujeres y 29 hombres. *Durante el segundo trimestre ;  Con fundamento en la ?Ley General de Acceso de las Mujeres a una Vida Libre de Violencia?, durante el segundo trimestre del año 2018, se realizaron las siguientes acciones: * 11 de abril de 2018, un Curso de ?Perspectiva de Género y Protocolo de Actuación Policial? en las instalaciones del Comisionado Nacional de Seguridad dirigido al Órgano Administrativo Desconcentrado Policía Federal de las Divisiones: Antidrogas, Científica, Fuerzas Federales, Gendarmería, Investigación, Inteligencia, Seguridad Regional, así como de Centro Nacional de Atención Ciudadana (CNAC), Secretaría General, Sistema de Desarrollo Policía (SIDEPOL) y de la Unidad de Asuntos Internos, impartido a 16 mujeres y 9 hombres. *13 de abril de 2018, un Curso de ?Perspectiva de Género y Protocolo de Actuación Policial? en las instalaciones del Comisionado Nacional de Seguridad dirigido al Órgano Administrativo Desconcentrado Policía Federal de las Divisiones: Antidrogas, Científica, Fuerzas Federales, Gendarmería, Investigación, Inteligencia, Seguridad Regional, así como de Centro Nacional de Atención Ciudadana (CNAC), Secretaría General, Sistema de Desarrollo Policía (SIDEPOL) y de la Unidad de Asuntos Internos, impartido a 23 mujeres y 9 hombres. </t>
    </r>
  </si>
  <si>
    <t>2.06</t>
  </si>
  <si>
    <t>UR: 623</t>
  </si>
  <si>
    <t>0.05</t>
  </si>
  <si>
    <t>1.3</t>
  </si>
  <si>
    <t>UR: 621</t>
  </si>
  <si>
    <t>1.25</t>
  </si>
  <si>
    <t>623</t>
  </si>
  <si>
    <t xml:space="preserve">Porcentaje de cumplimiento de la Evaluación de la Política Penitenciaria Nacional con perspectiva de género </t>
  </si>
  <si>
    <t>621</t>
  </si>
  <si>
    <t>Porcentaje de acciones proporcionadas a las 7  Entidades Federativas en perspectiva de género, así como Prevención y Atención de la violencia contra las mujeres</t>
  </si>
  <si>
    <t xml:space="preserve"> Secretaria de Gobernación </t>
  </si>
  <si>
    <t xml:space="preserve"> En el marco de la Vinculación y Atención Social, la Dirección General de Política para el Desarrollo Policial promueve acciones que contribuyen a erradicar la violencia de género.  Con este recurso se estará en posibilidad de difundir material (Carteles, trípticos, gorras, playeras, papelería y Protocolos de Actuación Policial en materia de Violencia de Género) impresos y entregados a elementos policiales federales, estatales y municipales.  Con el objeto de dar cumplimiento a la Estrategia Transversal III del Plan Nacional de Desarrollo 2013 - 2018, Perspectiva de Género, la Comisión Nacional de Seguridad (CNS), se promueven y realizan acciones para eliminar la violencia de género y cualquier tipo de discriminación, particularmente a favor de las mujeres en privadas de la libertad en Centros Federales. Derivado de lo anterior, un aspecto fundamental es la capacitación del personal que labora en los Centros Federales de Reinserción Social, para que desempeñen sus funciones con estricto apego y respeto a los Derechos Humanos y con perspectiva de género. Asimismo, las campañas de difusión sensibilizan e informan al personal, así como a las mujeres en privadas de la libertad en Centros Federales sobre sus derechos y los mecanismos con los que cuentan para hacer frente a situaciones de violencia y/o discriminación de género. </t>
  </si>
  <si>
    <t>114</t>
  </si>
  <si>
    <t>81</t>
  </si>
  <si>
    <t>(Dirección General de Política y Desarrollo Penitenciario)</t>
  </si>
  <si>
    <t>(Dirección General de Política para el Desarrollo Policial)</t>
  </si>
  <si>
    <t>3.3</t>
  </si>
  <si>
    <t>Implementar las políticas, programas y acciones tendientes a garantizar la seguridad pública de la Nación y sus habitantes</t>
  </si>
  <si>
    <t>P021</t>
  </si>
  <si>
    <r>
      <t>Acciones de mejora para el siguiente periodo
UR:</t>
    </r>
    <r>
      <rPr>
        <sz val="10"/>
        <rFont val="Soberana Sans"/>
        <family val="2"/>
      </rPr>
      <t xml:space="preserve"> 911
Sin información
</t>
    </r>
    <r>
      <rPr>
        <b/>
        <sz val="10"/>
        <rFont val="Soberana Sans"/>
        <family val="2"/>
      </rPr>
      <t>UR:</t>
    </r>
    <r>
      <rPr>
        <sz val="10"/>
        <rFont val="Soberana Sans"/>
        <family val="2"/>
      </rPr>
      <t xml:space="preserve"> 914
Sin información</t>
    </r>
  </si>
  <si>
    <r>
      <t>Justificación de diferencia de avances con respecto a las metas programadas
UR:</t>
    </r>
    <r>
      <rPr>
        <sz val="10"/>
        <rFont val="Soberana Sans"/>
        <family val="2"/>
      </rPr>
      <t xml:space="preserve"> 911
Se tiene un avance del 25% en la investigación de la Dra. Aimé Vega Montiel, Investigadora de la Universidad Nacional Autónoma de México experta en género y medios de comunicación.  La capacitación a los analistas de Riesgo del Mecanismo, se tiene programada en dos etapas, la primera de ellas se realizó en el segundo trimestre, motivo por el cual se tiene un 50% de avance.
</t>
    </r>
    <r>
      <rPr>
        <b/>
        <sz val="10"/>
        <rFont val="Soberana Sans"/>
        <family val="2"/>
      </rPr>
      <t>UR:</t>
    </r>
    <r>
      <rPr>
        <sz val="10"/>
        <rFont val="Soberana Sans"/>
        <family val="2"/>
      </rPr>
      <t xml:space="preserve"> 914
Para el indicador Porcentaje de casos registrados en el Banco Nacional de Datos e Información sobre Casos de Violencia contra las Mujeres (BANAVIM), la variación presentada, se derivó a que en diversas entidades federativas se llevaron a cabo declaratorias de alertas y pre-alertas de género, para las cuales el INMUJERES emitió una serie de recomendaciones entre las que se encuentran, el registrar los casos de violencia contra las mujeres de las Entidades Federativas en situación de violencia, al BANAVIM, lo cual originó que se efectuara un registro mayor a lo planeado. ;  Para el indicador Porcentaje de acciones para el fortalecimiento del Banco Nacional de Datos e Información sobre Casos de Violencia contra las Mujeres (BANAVIM), como resultado del tiempo de veda electoral, así como por la rotación de personal en las dependencias e instituciones de las diversas entidades federativas, originó que no se lograra ampliar el número de cuentas de acceso al sistema. Sin embargo, a través del;  Para el indicador Porcentaje de servidores públicos capacitados y sensibilizados en el Banco Nacional de Datos e Información sobre Casos de Violencia contra las Mujeres (BANAVIM), encargados de Prevenir, Atender, Sancionar y Erradicar la Violencia contra las Mujeres en los tres niveles de gobierno. Se tiene una meta superior a la programada en razón de que el primer trimestre aun cuando no se tenían programadas acciones de capacitación se tuvieron avances y para el segundo trimestre se presentaron menores capacitaciones por la veda electoral, sin embargo se continuaron con las acciones para Prevenir, Atender, Sancionar y Erradicar la Violencia contra las Mujeres en los tres niveles de gobierno.</t>
    </r>
  </si>
  <si>
    <r>
      <t>Acciones realizadas en el periodo
UR:</t>
    </r>
    <r>
      <rPr>
        <sz val="10"/>
        <rFont val="Soberana Sans"/>
        <family val="2"/>
      </rPr>
      <t xml:space="preserve"> 911
Con relación al indicador -Realización de un estudio relativo a las condiciones laborales en las que las mujeres periodistas ejercen el derecho  a la libertad de expresión- En la primer fase, la Dra. Aimé Vega Montiel entregó un Análisis de la desigualdad de género en los medios de comunicación en México, con especial énfasis en los medios informativos, que permitan identificar el carácter estructural de la desigualdad en términos de: contenidos mediáticos y acceso y participación de las mujeres en estos sectores, que abarca las condiciones laborales y discriminación que enfrentan las mujeres periodistas. Dicho informe contribuirá a la representación de México ante la CEDAW (Ginebra, julio 2018).  Para el indicador -Porcentaje de Analistas de Riesgo del Mecanismo de Protección capacitados en temas de género- el 15 de junio del 2018 se cumplió con la primera fase de capacitación a todo el personal del Mecanismo sobre medidas de seguridad idóneas para la protección de personas defensoras de Derechos Humanos y periodistas con enfoque diferencial por parte de Josh Davis, experto en seguridad de la organización internacional Frontline Defenders. El día 26 de junio, en seguimiento al primer conversatorio para la valoración de riesgos con perspectiva de género enfoque diferencial, realizado el 11 de diciembre de 2017 con el apoyo de la Embajada de Suecia y en  el marco de la colaboración entre la Coordinación Ejecutiva Nacional del Mecanismo de Protección para Personas Defensoras de Derechos Humanos y Periodistas y la Agencia de los Estados Unidos para el Desarrollo Internacional (USAID), a través del proyecto ProVoces; se llevó a cabo el segundo conversatorio y sesión de trabajo con representantes de organizaciones de la sociedad civil, el 80% del personal del Mecanismo y personas defensoras y periodistas beneficiarias.
</t>
    </r>
    <r>
      <rPr>
        <b/>
        <sz val="10"/>
        <rFont val="Soberana Sans"/>
        <family val="2"/>
      </rPr>
      <t>UR:</t>
    </r>
    <r>
      <rPr>
        <sz val="10"/>
        <rFont val="Soberana Sans"/>
        <family val="2"/>
      </rPr>
      <t xml:space="preserve"> 914
Porcentaje de servidores públicos capacitados y sensibilizados en el Banco Nacional de Datos e Información sobre Casos de Violencia contra las Mujeres (BANAVIM), encargados de Prevenir, Atender, Sancionar y Erradicar la Violencia contra las Mujeres en los tres niveles de gobierno, para este indicador en el segundo trimestre  se programó capacitar a  90 servidores públicos, por lo que al periodo se han capacitado a 119 servidores públicos.;  El indicador Porcentaje de casos registrados en el Banco Nacional de Datos e Información sobre Casos de Violencia contra las Mujeres (BANAVIM), la meta programada para el segundo trimestre del 2018 fue de 15,500 casos de violencia contra las mujeres, sin embargo al periodo la meta ascendió a 39,993 casos de violencia contra las mujeres en el BANAVIM. ;  Durante el segundo trimestre se realizaron 31 acciones en el marco de trabajo de la Comisión intersecretarial para prevenir, sancionar y erradicar los delitos en materia de trata de personas y para l;  Con relacion al indicador Porcentaje de acciones para el fortalecimiento del Banco Nacional de Datos e Información sobre Casos de Violencia contra las Mujeres (BANAVIM), en el segundo trimestre del 2018, se tenía programada como meta 209 acciones, sin embargo al periodo se han realizado 258 acciones, equivalentes a un 70.1% de cumplimiento con respecto a la meta anual.   </t>
    </r>
  </si>
  <si>
    <t>1.75</t>
  </si>
  <si>
    <t>UR: 914</t>
  </si>
  <si>
    <t>2.28</t>
  </si>
  <si>
    <t>1.33</t>
  </si>
  <si>
    <t>11.22</t>
  </si>
  <si>
    <t>UR: 911</t>
  </si>
  <si>
    <t>10.69</t>
  </si>
  <si>
    <t>57.10</t>
  </si>
  <si>
    <t>914</t>
  </si>
  <si>
    <t>Porcentaje de acciones realizadas en materia de Trata de Personas.</t>
  </si>
  <si>
    <t>114.30</t>
  </si>
  <si>
    <t>44.30</t>
  </si>
  <si>
    <t>Porcentaje de casos registrados en el Banco Nacional de Datos e Información sobre Casos de Violencia contra las Mujeres (BANAVIM)</t>
  </si>
  <si>
    <t>56.70</t>
  </si>
  <si>
    <t>42.90</t>
  </si>
  <si>
    <t xml:space="preserve">Porcentaje de servidores públicos capacitados y sensibilizados en el Banco Nacional de Datos e Información sobre Casos de Violencia contra las Mujeres (BANAVIM), encargados de Prevenir, Atender, Sancionar y Erradicar la Violencia contra las Mujeres en los tres niveles de gobierno. </t>
  </si>
  <si>
    <t>70.10</t>
  </si>
  <si>
    <t>56.80</t>
  </si>
  <si>
    <t>Porcentaje de acciones para el fortalecimiento del Banco Nacional de Datos e Información sobre Casos de Violencia contra las Mujeres (BANAVIM)</t>
  </si>
  <si>
    <t>N/A</t>
  </si>
  <si>
    <t>911</t>
  </si>
  <si>
    <t xml:space="preserve">Realización de un estudio relativo a las condiciones laborales en las que las mujeres periodistas ejercen el derecho  a la libertad de expresión </t>
  </si>
  <si>
    <t>Porcentaje de Analistas de Riesgo del Mecanismo de Protección capacitados en temas de género</t>
  </si>
  <si>
    <t xml:space="preserve"> El Mecanismo de Protección tiene por objeto salvaguardar la vida, integridad, libertad y seguridad de las personas defensoras de Derechos Humanos y Periodistas que se encuentren en riesgo como consecuencia de la defensa y promoción de los derechos humanos y del ejercicio de la libertad de expresión. En tal virtud, actualmente el personal del Mecanismo requiere actualizar las herramientas y formación con las que cuenta para brindar atención de calidad con perspectiva de género y realizar evaluaciones  de riesgo que reflejen la comprensión de aquellas causas que ponen a las mujeres en un riesgo diferenciado respecto de los hombres de sufrir agresiones físicas y psicológicas, y para sensibilizarlos sobre lo que cualitativa y cuantitativamente las personas expertas han demostrado en torno a las desigualdades de género y el impacto que tienen hacia un sexo y el otro. Estos conocimientos en materia de género sumados al de técnicas de entrevistas, que se proponen desarrollar para los analistas de riesgo del Mecanismo de protección con los recursos de la partida transversal, permitirán que se brinde una atención de calidad y especializada para las  personas Defensoras de Derechos Humanos y Periodistas que se encuentran  en alguna situación de riesgo por agresión o amenazas, y que  tienen alguna alteración en la integridad física y/o psicológica. Para el caso de las condiciones laborales de las mujeres periodistas, en coordinación con organizaciones de la sociedad civil que tienen por objeto el ejercicio de la libertad de expresión y el periodismo, se efectuará un estudio que analice y exponga las condiciones laborales derivadas de su labor, para lo cual se establecieron las siguientes líneas de acción: Planificación del caso, orientación sobre búsqueda de información e Identificación de las condiciones laborales en las que las mujeres periodistas realizan su labor.  Las mujeres han sufrido desventajas sociales y económicas, debido a la posición de estas en relación a los hombres, y en consecuencia un desigual acceso a la participación, al control, a la distribución de recursos y servicios; y en general, a los beneficios del desarrollo para llevar su vida en igualdad de oportunidades.  Inadecuada coordinación y cooperación entre las autoridades de los tres órdenes de gobierno y organismos de defensa de los Derechos Humanos para salvaguardar la integridad física y el ejercicio efectivo de los derechos humanos de las personas.  </t>
  </si>
  <si>
    <t>42</t>
  </si>
  <si>
    <t>24</t>
  </si>
  <si>
    <t>(Dirección General de Estrategias para la Atención de Derechos Humanos)</t>
  </si>
  <si>
    <t>(Unidad para la Defensa de los Derechos Humanos)</t>
  </si>
  <si>
    <t>12.9</t>
  </si>
  <si>
    <t>Programa de Derechos Humanos</t>
  </si>
  <si>
    <t>P022</t>
  </si>
  <si>
    <r>
      <t>Acciones de mejora para el siguiente periodo
UR:</t>
    </r>
    <r>
      <rPr>
        <sz val="10"/>
        <rFont val="Soberana Sans"/>
        <family val="2"/>
      </rPr>
      <t xml:space="preserve"> 514
Sin información</t>
    </r>
  </si>
  <si>
    <r>
      <t>Justificación de diferencia de avances con respecto a las metas programadas
UR:</t>
    </r>
    <r>
      <rPr>
        <sz val="10"/>
        <rFont val="Soberana Sans"/>
        <family val="2"/>
      </rPr>
      <t xml:space="preserve"> 514
No se presentan diferencias de avances por ser un indicador con periodicidad anual.</t>
    </r>
  </si>
  <si>
    <r>
      <t>Acciones realizadas en el periodo
UR:</t>
    </r>
    <r>
      <rPr>
        <sz val="10"/>
        <rFont val="Soberana Sans"/>
        <family val="2"/>
      </rPr>
      <t xml:space="preserve"> 514
Se ha elaborado el programa final del Foro Internacional mismo que se realizará el próximo mes de agosto los días 15, 16 y 17, también se ha realizado la identidad gráfica, así como la imagen institucional de los materiales que serán utilizados (banners y pendones) y proporcionados (programa, reconocimientos, plumas, USB y block de notas); la información referida ha sido validada por el Comité Organizador y por la Dirección General de Comunicación Social de SEGOB. Así mismo, se enviaron invitaciones de forma física y vía correo electrónico a: Instancias de Gobierno, Instancias Académicas, Centros de Justicia para las Mujeres (CJM) e Instancias de Mujeres en las Entidades Federativas (IMEF). Se ha compartido con las instancias invitadas un link de pre-registro en línea con el objeto de tener mayor control de las personas asistentes al Foro. Se revisó de manera conjunta con la Universidad Nacional Autónoma de México su Protocolo interno, a fin de conocer los requisitos necesarios en relación a la logística interna de la UNAM. </t>
    </r>
  </si>
  <si>
    <t>1.52</t>
  </si>
  <si>
    <t>UR: 514</t>
  </si>
  <si>
    <t>514</t>
  </si>
  <si>
    <t>Porcentaje de Instituciones gubernamentales asistentes que contribuyen en la elaboración de una agenda para la atención de factores de riesgo y grupos sociales de mujeres en situación de vulnerabilidad</t>
  </si>
  <si>
    <t>Porcentaje de Organizaciones de la Sociedad Civil asistentes que contribuyen en la elaboración de una agenda para la atención de factores de riesgo y grupos sociales de mujeres en situación de vulnerabilidad</t>
  </si>
  <si>
    <t>Porcentaje de instituciones académicas asistentes que contribuyen en la elaboración de una agenda para la atención de factores de riesgo y grupos sociales de mujeres en situación de vulnerabilidad.</t>
  </si>
  <si>
    <t xml:space="preserve"> A nivel nacional, la Encuesta Nacional sobre la Dinámica de las Relaciones en los Hogares 2011 (ENDIREH 2011), indica que un 27.336% han tenido incidencias de violencia a lo largo de su vida (psicológica 84.256%, 44.185 económica, 17.942 % física, 8.566 sexual y 1.249 de diversa índole). La violencia contra las mujeres es una problemática que se ha venido reproduciendo a lo largo de los años y combatirla no ha sido sencillo debido al sistema patriarcal que aún perdura.  En México Organizaciones de la Sociedad Civil (OSC´s) han venido realizando y aportando en diversos proyectos y programas de manera conjunta con instancias gubernamentales para atender y prevenir la violencia contra las mujeres dando buenos resultados; es por ello que se considera de suma importancia  realizar un  Foro Internacional para conocer las contribuciones de la academia en las políticas públicas de prevención y erradicación de violencia de género y grupos vulnerables mediante la reducción de los factores de riesgo y estas puedan ser replicadas en otras regiones del país. </t>
  </si>
  <si>
    <t>150</t>
  </si>
  <si>
    <t>(Dirección General de Participación Ciudadana para la Prevención Social de la Violencia y la Delincuencia)</t>
  </si>
  <si>
    <t>1.5</t>
  </si>
  <si>
    <t>Fomento de la cultura de la participación ciudadana en la prevención del delito</t>
  </si>
  <si>
    <t>P023</t>
  </si>
  <si>
    <r>
      <t>Acciones de mejora para el siguiente periodo
UR:</t>
    </r>
    <r>
      <rPr>
        <sz val="10"/>
        <rFont val="Soberana Sans"/>
        <family val="2"/>
      </rPr>
      <t xml:space="preserve"> EZQ
No hay acciones de mejora a realizar</t>
    </r>
  </si>
  <si>
    <r>
      <t>Justificación de diferencia de avances con respecto a las metas programadas
UR:</t>
    </r>
    <r>
      <rPr>
        <sz val="10"/>
        <rFont val="Soberana Sans"/>
        <family val="2"/>
      </rPr>
      <t xml:space="preserve"> EZQ
No se presentan diferencias para este indicador debido a que es de periodicidad anual.</t>
    </r>
  </si>
  <si>
    <r>
      <t>Acciones realizadas en el periodo
UR:</t>
    </r>
    <r>
      <rPr>
        <sz val="10"/>
        <rFont val="Soberana Sans"/>
        <family val="2"/>
      </rPr>
      <t xml:space="preserve"> EZQ
El indicador -Porcentaje de avance en las acciones de la campaña de difusión que contribuye al cambio cultural en favor de la Igualdad y la No Discriminación- está programado para iniciar las acciones referentes a la campaña institucional en el tercer trimestre, por lo que los avances se reportarán en el cuarto trimestre. </t>
    </r>
  </si>
  <si>
    <t>10.0</t>
  </si>
  <si>
    <t>UR: EZQ</t>
  </si>
  <si>
    <t>EZQ</t>
  </si>
  <si>
    <t xml:space="preserve">Porcentaje de avance en las acciones de la campaña de difusión que contribuye al cambio cultural en favor de la Igualdad y la No Discriminación </t>
  </si>
  <si>
    <t xml:space="preserve"> EZQ- Consejo Nacional para Prevenir la Discriminación </t>
  </si>
  <si>
    <t xml:space="preserve"> Existe en México conductas discriminatorias, estigmatizantes y prejuicios que afecta el ejercicio pleno de los derechos de las personas  </t>
  </si>
  <si>
    <t>(Consejo Nacional para Prevenir la Discriminación)</t>
  </si>
  <si>
    <t>Promover la Protección de los Derechos Humanos y Prevenir la Discriminación</t>
  </si>
  <si>
    <t>P024</t>
  </si>
  <si>
    <r>
      <t>Acciones de mejora para el siguiente periodo
UR:</t>
    </r>
    <r>
      <rPr>
        <sz val="10"/>
        <rFont val="Soberana Sans"/>
        <family val="2"/>
      </rPr>
      <t xml:space="preserve"> 211
Considerando las distintas aristas y la complejidad que representa la atención al fenómeno de trata de personas, particularmente en el exterior, es indispensable poner en marcha estrategias de la sensibilización a la población mexicana sobre las características de este delito, sus causas y consecuencias, la detección de las víctimas y posibles víctimas, la difusión de los derechos humanos de las personas, acciones para garantizar el acceso a la justicia y a los servicios disponibles para las víctimas contemplando la unidad familiar y apoyo de empoderamiento para su reincorporación social.</t>
    </r>
  </si>
  <si>
    <r>
      <t>Justificación de diferencia de avances con respecto a las metas programadas
UR:</t>
    </r>
    <r>
      <rPr>
        <sz val="10"/>
        <rFont val="Soberana Sans"/>
        <family val="2"/>
      </rPr>
      <t xml:space="preserve"> 211
Sin información</t>
    </r>
  </si>
  <si>
    <r>
      <t>Acciones realizadas en el periodo
UR:</t>
    </r>
    <r>
      <rPr>
        <sz val="10"/>
        <rFont val="Soberana Sans"/>
        <family val="2"/>
      </rPr>
      <t xml:space="preserve"> 211
Las acciones de asistencia y protección consular enfocadas en la atención a las problemáticas de las mujeres mexicanas se realizan al amparo del Subprograma de Igualdad de Género, definido como una acción para dirigir los apoyos económicos a las mujeres que se encuentran en situación de violencia intrafamiliar, víctimas de crímenes violentos, víctimas de delitos y víctimas de discriminación laboral, con el fin salvaguardar su dignidad, integridad física y psicológica; asimismo, garantizar el acceso a la justicia, apoyando el proceso de reintegración social de las víctimas y apoyando los procesos de desarrollo personal con miras a su empoderamiento.   El detalle de las actividades se encuentran en los anexos adjuntos.</t>
    </r>
  </si>
  <si>
    <t>11.73</t>
  </si>
  <si>
    <t>12.00</t>
  </si>
  <si>
    <t>12.0</t>
  </si>
  <si>
    <t>UR: 211</t>
  </si>
  <si>
    <t>56.00</t>
  </si>
  <si>
    <t>800.00</t>
  </si>
  <si>
    <t>211</t>
  </si>
  <si>
    <t>Casos de personas mexicanas en el exterior, víctimas de trata de personas atendidas en el subprograma Igualdad de Género.</t>
  </si>
  <si>
    <t>57.00</t>
  </si>
  <si>
    <t>2,100.00</t>
  </si>
  <si>
    <t>Casos de protección consular de mexicanas en reclusión en el extranjero, atendidos en el subrograma Igualdad de Género.</t>
  </si>
  <si>
    <t>49.00</t>
  </si>
  <si>
    <t>1,500.00</t>
  </si>
  <si>
    <t>Casos de personas mexicanas en situaciones de vulnerabilidad, atendidas para su repatriación a México en el subprograma Igualdad de Género.</t>
  </si>
  <si>
    <t>44.00</t>
  </si>
  <si>
    <t>2,200.00</t>
  </si>
  <si>
    <t>Casos de mujeres, niñas, niños y adultos mayores mexicanos en el exterior, en situación de maltrato, atendidos en el subprograma Igualdad de Género.</t>
  </si>
  <si>
    <t xml:space="preserve"> Secretaria de Relaciones Exteriores </t>
  </si>
  <si>
    <t xml:space="preserve"> La población objetivo a la que está dirigida la presente acción se encuentra definida dentro de los siguientes grupos:   Las mujeres, niñas, niños, adolescentes, adultos mayores y excepcionalmente a hombres mexicanos, que sean víctimas de maltrato debido a violencia intrafamiliar, abandono, abuso físico o psicológico, es decir, aquellas personas que por medio de la violencia física o moral, engaño o abuso de poder, hayan sido sometidas a explotación sexual, trabajos o servicios forzados, esclavitud o prácticas análogas a la esclavitud, servidumbre, o a la extirpación de un órgano, tejido o sus componentes.   Las mexicanas que se encuentren en situación de vulnerabilidad o de extrema emergencia, mujeres embarazadas, con infantes, lesionadas , enfermas, ancianas, indígenas, trabajadoras agrícolas del PTAT que anticipadamente requieran ser repatriadas; así como aquellas que se encuentren en situación de insolvencia económica temporal.   Mujeres mexicanas privadas de su libertad en el extranjero.   </t>
  </si>
  <si>
    <t>(Dirección General de Protección a Mexicanos en el Exterior)</t>
  </si>
  <si>
    <t>Atención, protección, servicios y asistencia consulares</t>
  </si>
  <si>
    <t>E002</t>
  </si>
  <si>
    <t>Relaciones Exteriores</t>
  </si>
  <si>
    <t>5</t>
  </si>
  <si>
    <r>
      <t>Acciones de mejora para el siguiente periodo
UR:</t>
    </r>
    <r>
      <rPr>
        <sz val="10"/>
        <rFont val="Soberana Sans"/>
        <family val="2"/>
      </rPr>
      <t xml:space="preserve"> 610
Oportunidad. Con la implementación del PROIGUALDAD-SRE 2015 2018 se avanzará en el proceso de transversalización e institucionalización de la perspectiva de género en la cultura institucional y en las políticas públicas que realiza la Cancillería para promover la igualdad sustantiva entre mujeres y hombres, ya que se coordinarán acciones con las unidades responsables, delegaciones metropolitanas y regionales y las representaciones de México en el exterior en el seguimiento a políticas de igualdad.</t>
    </r>
  </si>
  <si>
    <r>
      <t>Justificación de diferencia de avances con respecto a las metas programadas
UR:</t>
    </r>
    <r>
      <rPr>
        <sz val="10"/>
        <rFont val="Soberana Sans"/>
        <family val="2"/>
      </rPr>
      <t xml:space="preserve"> 610
Sin información</t>
    </r>
  </si>
  <si>
    <r>
      <t>Acciones realizadas en el periodo
UR:</t>
    </r>
    <r>
      <rPr>
        <sz val="10"/>
        <rFont val="Soberana Sans"/>
        <family val="2"/>
      </rPr>
      <t xml:space="preserve"> 610
Se realizaron acciones en cumplimiento con la certificación de la Secretaría en la Norma Mexicana NMX-R-025-SCFI-2015 en Igualdad Laboral y No Discriminación: Reunión del Grupo Técnico / Comisión de vigilancia; se difundieron por medio de Extranet y materiales impresos la política de igualdad laboral y no discriminación, sala de lactancia, licencia de paternidad, acceso de las mujeres a una vida libre de violencia, entre otros.  El Área de Política de Igualdad de Género, participó en la IX Reunión del Grupo Técnico de Género de la Alianza del Pacífico y en el Curso vía remota Estrategia de comunicación institucional con perspectiva de género.  La Titular del Área de Política de Igualdad de Género participó como presentante de México en el curso Public Service: 2030 and Beyond realizado en Singapur.  En mayo y junio se difundieron por medio de la red social Twitter de la Secretaría  mensajes relacionados con el Día Internacional contra la Homofobia, la Transfobia y la Bifobia la Campaña Únete para poner fin a la violencia contra las mujeres?. Día Naranja y Día del Padre.  Se reportaron 139 informes de 49 Embajadas, 49 Consulados, 4 Oficinas de Enlace, 25 Delegaciones regionales y metropolitanas y 12 unidades administrativas centrales sobre acciones del Programa para la Igualdad entre Mujeres y Hombres (PROIGUALDAD-SRE-2013-2018).   Se realizaron cursos y talleres sobre Hostigamiento y Acoso Sexual en el Espacio Laboral; Atención Incluyente y No Discriminatoria a Público Usuario; Impartición de Justicia con Perspectiva de Género; Manual de Comunicación Institucional con Perspectiva de Género Construcción Social hacia una cultura de igualdad y no discriminación y Violencia contra las mujeres. Mecanismos de prevención y atención, dirigidos al personal de consulados en los Estados Unidos, unidades administrativas centrales, delegaciones metropolitanas y con enlaces de género, capacitando a un total de 712 personas (479 mujeres y 233 hombres).  </t>
    </r>
  </si>
  <si>
    <t>0.25</t>
  </si>
  <si>
    <t>2.03</t>
  </si>
  <si>
    <t>4.0</t>
  </si>
  <si>
    <t>UR: 610</t>
  </si>
  <si>
    <t>1,335.00</t>
  </si>
  <si>
    <t>62.00</t>
  </si>
  <si>
    <t>600.00</t>
  </si>
  <si>
    <t>610</t>
  </si>
  <si>
    <t>Porcentaje de servidoras/es públicos beneficiados con acciones de sensibilización y capacitación para la incorporación de la perspectiva de igualdad de género en la Dependencia.</t>
  </si>
  <si>
    <t>55.00</t>
  </si>
  <si>
    <t>20.00</t>
  </si>
  <si>
    <t>Porcentaje de acciones instrumentadas para la incorporación de la perspectiva de igualdad de género en la Dependencia.</t>
  </si>
  <si>
    <t xml:space="preserve"> Los procesos de transversalización e institucionalización de la perspectiva de igualdad de género se han incorporado de una forma lenta, tanto en las políticas públicas como en la cultura institucional de la Secretaría, lo que dificulta la coordinación e implementación de acciones que contribuyan al logro de la política de igualdad sustantiva. </t>
  </si>
  <si>
    <t>240</t>
  </si>
  <si>
    <t>360</t>
  </si>
  <si>
    <t>(Dirección General del Servicio Exterior y de Recursos Humanos)</t>
  </si>
  <si>
    <t>Actividades de apoyo administrativo</t>
  </si>
  <si>
    <t>M001</t>
  </si>
  <si>
    <r>
      <t>Acciones de mejora para el siguiente periodo
UR:</t>
    </r>
    <r>
      <rPr>
        <sz val="10"/>
        <rFont val="Soberana Sans"/>
        <family val="2"/>
      </rPr>
      <t xml:space="preserve"> 812
El Estado mexicano continúa posicionándose como un actor relevante en favor de la agenda de igualdad y consolidado su liderazgo regional, especialmente en temas críticos de las prioridades nacionales como: estadísticas con perspectiva de género; discriminación múltiple e interseccional y salud sexual y derechos reproductivos.  Asimismo, promueve el cumplimiento de las obligaciones internacionales en favor de las mujeres y niñas.   </t>
    </r>
  </si>
  <si>
    <r>
      <t>Justificación de diferencia de avances con respecto a las metas programadas
UR:</t>
    </r>
    <r>
      <rPr>
        <sz val="10"/>
        <rFont val="Soberana Sans"/>
        <family val="2"/>
      </rPr>
      <t xml:space="preserve"> 812
Sin información</t>
    </r>
  </si>
  <si>
    <r>
      <t>Acciones realizadas en el periodo
UR:</t>
    </r>
    <r>
      <rPr>
        <sz val="10"/>
        <rFont val="Soberana Sans"/>
        <family val="2"/>
      </rPr>
      <t xml:space="preserve"> 812
En el periodo abril a junio de 2018, la Cancillería participó en las siguientes acciones afirmativas en cumplimiento con las obligaciones de México en materia de género:     1. Edición de video informativo didáctico, para la sustentación del IX Informe Periódico de México ante el Comité para la Eliminación de todas las Formas de Discriminación contra la Mujer  2. Primera reunión de coordinación y primer  simulacro de la sustentación del IX Informe  Periódico de México ante el Comité para la Eliminación de todas las Formas de Discriminación contra la Mujer.   3 . Segunda reunión de coordinación y segundo  simulacro de la sustentación del IX Informe  Periódico de México ante el Comité para la Eliminación de todas las Formas de Discriminación contra la Mujer.     </t>
    </r>
  </si>
  <si>
    <t>0.47</t>
  </si>
  <si>
    <t>0.60</t>
  </si>
  <si>
    <t>1.0</t>
  </si>
  <si>
    <t>UR: 812</t>
  </si>
  <si>
    <t>812</t>
  </si>
  <si>
    <t>Porcentaje de iniciativas, posiciones gubernamentales y acciones afirmativas en materia de derechos humanos de las mujeres e igualdad de género</t>
  </si>
  <si>
    <t>85.71</t>
  </si>
  <si>
    <t>Porcentaje de acciones de promoción, coordinación, armonización y cumplimiento de las obligaciones internacionales en materia de derechos humanos de las mujeres e igualdad de género</t>
  </si>
  <si>
    <t xml:space="preserve"> La desigualdad y la brecha de género  </t>
  </si>
  <si>
    <t>(Dirección General de Derechos Humanos y Democracia)</t>
  </si>
  <si>
    <t>Promoción y defensa de los intereses de México en el ámbito multilateral</t>
  </si>
  <si>
    <t>P005</t>
  </si>
  <si>
    <r>
      <t>Acciones de mejora para el siguiente periodo
UR:</t>
    </r>
    <r>
      <rPr>
        <sz val="10"/>
        <rFont val="Soberana Sans"/>
        <family val="2"/>
      </rPr>
      <t xml:space="preserve"> 711
Se cumplirán las metas establecidas para el tercer trimestre. </t>
    </r>
  </si>
  <si>
    <r>
      <t>Justificación de diferencia de avances con respecto a las metas programadas
UR:</t>
    </r>
    <r>
      <rPr>
        <sz val="10"/>
        <rFont val="Soberana Sans"/>
        <family val="2"/>
      </rPr>
      <t xml:space="preserve"> 711
Se superaron las metas establecidas para el segundo trimestre en las acciones 157 y 160. </t>
    </r>
  </si>
  <si>
    <r>
      <t>Acciones realizadas en el periodo
UR:</t>
    </r>
    <r>
      <rPr>
        <sz val="10"/>
        <rFont val="Soberana Sans"/>
        <family val="2"/>
      </rPr>
      <t xml:space="preserve"> 711
Acción. 160 Capacitación y sensibilización para promover la igualdad entre mujeres y hombres, durante el segundo trimestre se capacitaron en las acciones de capacitación antes descritas a 423 funcionarias y funcionarios públicos (271 mujeres y 152 hombres); superándose la meta establecida. Se destaca la realización de dos imparticiones del Curso Básico de Género y No Violencia, así como de Políticas Públicas para la Igualdad, y el Curso Identidad, Igualdad y Respeto. Así como el Taller sobre Acoso Laboral para el personal de la Unidad de Política de Ingresos Tributarios de la SHCP. Y 3 funciones de cine debate.    157. Capacitación y sensibilización en temas de igualdad entre mujeres y hombres (foros, talleres, eventos y marco jurídico, entre otros), durante el segundo trimestre se contó con la participación de 336 funcionarias y funcionarios públicos (192 mujeres y 114 hombres), rebasándose la meta establecida. Se destacan los trabajos realizados con Banobras, Focir y la Tesorería de la Federación. </t>
    </r>
  </si>
  <si>
    <t>0.59</t>
  </si>
  <si>
    <t>3.91</t>
  </si>
  <si>
    <t>UR: 711</t>
  </si>
  <si>
    <t>300.00</t>
  </si>
  <si>
    <t>711</t>
  </si>
  <si>
    <t>Porcentaje de mujeres y hombres que conocen las acciones de difusión en materia de igualdad de género y no violencia</t>
  </si>
  <si>
    <t>1,000.00</t>
  </si>
  <si>
    <t>Porcentaje de mujeres y hombres a las que se dirigen las acciones que dan cumplimiento al Programa de Igualdad de la Dependencia</t>
  </si>
  <si>
    <t>Porcentaje de mujeres y hombres (hijas e hijos del personal de la SHCP) que participan en las actividades de sensibilización en género y prevención de la violencia del Programa Golondrinos</t>
  </si>
  <si>
    <t>128.00</t>
  </si>
  <si>
    <t>70.00</t>
  </si>
  <si>
    <t>500.00</t>
  </si>
  <si>
    <t>Porcentaje de mujeres y hombres que participan en los eventos, foros y jornadas que favorecen la perspectiva de género en la Dependencia</t>
  </si>
  <si>
    <t>92.00</t>
  </si>
  <si>
    <t>700.00</t>
  </si>
  <si>
    <t xml:space="preserve">Porcentaje de mujeres y hombres capacitadas que finalizan los cursos y talleres de la Estrategia de Capacitación en Género </t>
  </si>
  <si>
    <t xml:space="preserve"> Secretaria de Hacienda y Crédito Público </t>
  </si>
  <si>
    <t xml:space="preserve"> La Unidad de Igualdad de Género, de acuerdo a sus atribuciones referidas en el artículo 69-D, fracciones I a XII, del Reglamento Interior de la Secretaría de Hacienda y Crédito Público, y en seguimiento a las metas y resultados de las acciones ejecutadas para incorporar la perspectiva y transversalidad de género, descritos en el apartado realizará acciones para la promoción institucional de la perspectiva y transversalidad de género en la cultura organizacional y quehacer institucional de la SHCP. </t>
  </si>
  <si>
    <t>2486</t>
  </si>
  <si>
    <t>2782</t>
  </si>
  <si>
    <t>(Dirección General de Recursos Humanos)</t>
  </si>
  <si>
    <t>Hacienda y Crédito Público</t>
  </si>
  <si>
    <t>6</t>
  </si>
  <si>
    <r>
      <t>Acciones de mejora para el siguiente periodo
UR:</t>
    </r>
    <r>
      <rPr>
        <sz val="10"/>
        <rFont val="Soberana Sans"/>
        <family val="2"/>
      </rPr>
      <t xml:space="preserve"> 115
Ninguna
</t>
    </r>
    <r>
      <rPr>
        <b/>
        <sz val="10"/>
        <rFont val="Soberana Sans"/>
        <family val="2"/>
      </rPr>
      <t>UR:</t>
    </r>
    <r>
      <rPr>
        <sz val="10"/>
        <rFont val="Soberana Sans"/>
        <family val="2"/>
      </rPr>
      <t xml:space="preserve"> 111
Ninguna
</t>
    </r>
    <r>
      <rPr>
        <b/>
        <sz val="10"/>
        <rFont val="Soberana Sans"/>
        <family val="2"/>
      </rPr>
      <t>UR:</t>
    </r>
    <r>
      <rPr>
        <sz val="10"/>
        <rFont val="Soberana Sans"/>
        <family val="2"/>
      </rPr>
      <t xml:space="preserve"> 138
Ninguna
</t>
    </r>
    <r>
      <rPr>
        <b/>
        <sz val="10"/>
        <rFont val="Soberana Sans"/>
        <family val="2"/>
      </rPr>
      <t>UR:</t>
    </r>
    <r>
      <rPr>
        <sz val="10"/>
        <rFont val="Soberana Sans"/>
        <family val="2"/>
      </rPr>
      <t xml:space="preserve"> 116
Ninguna
</t>
    </r>
    <r>
      <rPr>
        <b/>
        <sz val="10"/>
        <rFont val="Soberana Sans"/>
        <family val="2"/>
      </rPr>
      <t>UR:</t>
    </r>
    <r>
      <rPr>
        <sz val="10"/>
        <rFont val="Soberana Sans"/>
        <family val="2"/>
      </rPr>
      <t xml:space="preserve"> 139
Ninguna</t>
    </r>
  </si>
  <si>
    <r>
      <t>Justificación de diferencia de avances con respecto a las metas programadas
UR:</t>
    </r>
    <r>
      <rPr>
        <sz val="10"/>
        <rFont val="Soberana Sans"/>
        <family val="2"/>
      </rPr>
      <t xml:space="preserve"> 115
Ninguna, en virtud de que se cumplió con la meta establecida para el 2/o. trimestre
</t>
    </r>
    <r>
      <rPr>
        <b/>
        <sz val="10"/>
        <rFont val="Soberana Sans"/>
        <family val="2"/>
      </rPr>
      <t>UR:</t>
    </r>
    <r>
      <rPr>
        <sz val="10"/>
        <rFont val="Soberana Sans"/>
        <family val="2"/>
      </rPr>
      <t xml:space="preserve"> 111
Ninguna, en virtud de que se cumplió con la meta establecida para el 2o. trimestre
</t>
    </r>
    <r>
      <rPr>
        <b/>
        <sz val="10"/>
        <rFont val="Soberana Sans"/>
        <family val="2"/>
      </rPr>
      <t>UR:</t>
    </r>
    <r>
      <rPr>
        <sz val="10"/>
        <rFont val="Soberana Sans"/>
        <family val="2"/>
      </rPr>
      <t xml:space="preserve"> 138
Ninguna, en virtud de que se cumplió con la meta establecida para el 2/o. trimestre
</t>
    </r>
    <r>
      <rPr>
        <b/>
        <sz val="10"/>
        <rFont val="Soberana Sans"/>
        <family val="2"/>
      </rPr>
      <t>UR:</t>
    </r>
    <r>
      <rPr>
        <sz val="10"/>
        <rFont val="Soberana Sans"/>
        <family val="2"/>
      </rPr>
      <t xml:space="preserve"> 116
Ninguna, en virtud de que se cumplió con la meta establecida para el 2/o. trimestre
</t>
    </r>
    <r>
      <rPr>
        <b/>
        <sz val="10"/>
        <rFont val="Soberana Sans"/>
        <family val="2"/>
      </rPr>
      <t>UR:</t>
    </r>
    <r>
      <rPr>
        <sz val="10"/>
        <rFont val="Soberana Sans"/>
        <family val="2"/>
      </rPr>
      <t xml:space="preserve"> 139
Ninguna, en virtud de que se cumplió con la meta establecida para el 2/o. trimestre</t>
    </r>
  </si>
  <si>
    <r>
      <t>Acciones realizadas en el periodo
UR:</t>
    </r>
    <r>
      <rPr>
        <sz val="10"/>
        <rFont val="Soberana Sans"/>
        <family val="2"/>
      </rPr>
      <t xml:space="preserve"> 115
En el Segundo trimestre se continuo con la contratación de los siguientes diplomados: Diplomado La enseñanza-aprendizaje con perspectiva de género en el curso básico de formación militar, Diplomado La enseñanza-aprendizaje con perspectiva de género en los planteles de educación militar, Diplomado en perspectiva de género, Diplomado en políticas públicas, planeación y presupuestación con perspectiva de género, Diplomado en transversalidad de perspectiva de género, Taller de sensibilización en género y prevención de la violencia de género, Diplomado en derechos humanos e igualdad de género.
</t>
    </r>
    <r>
      <rPr>
        <b/>
        <sz val="10"/>
        <rFont val="Soberana Sans"/>
        <family val="2"/>
      </rPr>
      <t>UR:</t>
    </r>
    <r>
      <rPr>
        <sz val="10"/>
        <rFont val="Soberana Sans"/>
        <family val="2"/>
      </rPr>
      <t xml:space="preserve"> 111
Durante el 2/o. trimestre se iniciaron las adecuaciones de alojamientos para mujeres del Cuartel General de la 6/a. Bgda. de Pol. Mil. (Puebla, Pue.); 5/o. y  6/o. Btns. Pol. Mil. (Santa Lucía, Edo. Méx.); 8/o. y 9/o. Btns. Pol. Mil. (San Miguel de los Jagüeyes, Edo. Méx.), 10/o. y 11/o. Btns. Pol. Mil. (Apodaca, N.L.) y 31/o. Btn. Pol. Mil. (San Pedro de las Colonias, Coah.), 2/o., 4/o., 7/o. y 8/o. Rgtos. Art. (Campo Mil. No. 1-A, Cd. Méx.); 3/er. Rgto. Art. (El Sabino, Chis.); 6/o. Rgto. Art. (Ixcotel, Oax.) y 9/o. Rgto. Art. (Cuernavaca, Mor.), 5/o. B.I.C. (Cerro Azul, Ver.) y 6/o. B.I.C. (Chilpancingo, Gro.), Construcción de un Centro de capacitación de Derechos Humanos y genero (Lomas de Sotelo, Cd. Méx.), así como la Adquisición de un servidor y equipamiento para que diversas áreas de la S-1 (R.H.) E.M.D.N., registren actividades con perspectiva de género.
</t>
    </r>
    <r>
      <rPr>
        <b/>
        <sz val="10"/>
        <rFont val="Soberana Sans"/>
        <family val="2"/>
      </rPr>
      <t>UR:</t>
    </r>
    <r>
      <rPr>
        <sz val="10"/>
        <rFont val="Soberana Sans"/>
        <family val="2"/>
      </rPr>
      <t xml:space="preserve"> 138
En el segundo trimestre se llevó a cabo el diseño de la campaña de difusión interna; así mismo, se llevaron a cabo las entrevistas (PRE-TEST)  a personal de las I, III, VI y X Regiones Militares.
</t>
    </r>
    <r>
      <rPr>
        <b/>
        <sz val="10"/>
        <rFont val="Soberana Sans"/>
        <family val="2"/>
      </rPr>
      <t>UR:</t>
    </r>
    <r>
      <rPr>
        <sz val="10"/>
        <rFont val="Soberana Sans"/>
        <family val="2"/>
      </rPr>
      <t xml:space="preserve"> 116
Durante el segundo trimestre se continuaron con los tramites administrativos para la materialización de los siguientes: Diplomado internacional Especialista de intervención con agresores por violencia de género, Diplomado: La prevención de la violencia en mujeres con perspectiva de género, Diplomado presencial en género, sexualidad y derecho.
</t>
    </r>
    <r>
      <rPr>
        <b/>
        <sz val="10"/>
        <rFont val="Soberana Sans"/>
        <family val="2"/>
      </rPr>
      <t>UR:</t>
    </r>
    <r>
      <rPr>
        <sz val="10"/>
        <rFont val="Soberana Sans"/>
        <family val="2"/>
      </rPr>
      <t xml:space="preserve"> 139
Se realizaron las actividades administrativas para la materialización del Taller de masculinidades hombres por la igualdad de género, Seminario-taller en género, Talleres de sensibilización de género, Talleres para la prevención de la violencia de género, Talleres de conciliación de la vida familiar y laboral, Curso para prevenir el Hostigamiento y Acoso Sexual.</t>
    </r>
  </si>
  <si>
    <t>UR: 139</t>
  </si>
  <si>
    <t>19.51</t>
  </si>
  <si>
    <t>7.1</t>
  </si>
  <si>
    <t>UR: 138</t>
  </si>
  <si>
    <t>UR: 116</t>
  </si>
  <si>
    <t>0.12</t>
  </si>
  <si>
    <t>5.95</t>
  </si>
  <si>
    <t>22.99</t>
  </si>
  <si>
    <t>UR: 115</t>
  </si>
  <si>
    <t>3.35</t>
  </si>
  <si>
    <t>0.44</t>
  </si>
  <si>
    <t>2.57</t>
  </si>
  <si>
    <t>UR: 111</t>
  </si>
  <si>
    <t>77.91</t>
  </si>
  <si>
    <t>35.00</t>
  </si>
  <si>
    <t>139</t>
  </si>
  <si>
    <t>Porcentaje de avance en los cursos de capacitación en perspectiva de género.</t>
  </si>
  <si>
    <t>Porcentaje de avance en los talleres en perspectiva de género.</t>
  </si>
  <si>
    <t>138</t>
  </si>
  <si>
    <t>Porcentaje de avance en la difusión en materia de género.</t>
  </si>
  <si>
    <t>116</t>
  </si>
  <si>
    <t>Porcentaje de avance de los diplomados en perspectiva de género.</t>
  </si>
  <si>
    <t>115</t>
  </si>
  <si>
    <t>111</t>
  </si>
  <si>
    <t>Porcentaje de avance en la adquisición de equipo para instalaciones militares con perspectiva de género.</t>
  </si>
  <si>
    <t>Porcentaje de avance en la construcción, adecuación, remodelación y equipamiento  de instalaciones militares con perspectiva de género</t>
  </si>
  <si>
    <t xml:space="preserve"> Secretaria de Defensa Nacional </t>
  </si>
  <si>
    <t xml:space="preserve"> La Secretaría de la Defensa Nacional, como parte de la Administración Pública Federal, alineada con los ejes rectores del Plan Nacional de Desarrollo 2013-2018 y de la línea transversal de institucionalizar la perspectiva de género, debe de generar  condiciones que permitan fomentar la igualdad entre mujeres y hombres,  lo anterior, con el objetivo de contribuir a la toma de decisiones, que permitan disminuir y de ser posible erradicar las brechas de género que existen entre el personal militar  La Secretaría de la Defensa Nacional, como parte de la Administración Pública Federal, alineada con los ejes rectores del Plan Nacional de Desarrollo 2013-2018 y de la línea transversal de institucionalizar la perspectiva de género, debe de generar  condiciones que permitan fomentar la igualdad entre mujeres y hombres,  lo anterior, con el objetivo de contribuir a la toma de decisiones, que permitan disminuir y de ser posible erradicar las brechas de género que existen entre el personal militar. </t>
  </si>
  <si>
    <t>(Dirección General de Derechos Humanos)</t>
  </si>
  <si>
    <t>(Dirección General de Comunicación Social)</t>
  </si>
  <si>
    <t>(Dirección General de Sanidad)</t>
  </si>
  <si>
    <t>(Dirección General de Educación Militar y Rectoría de la Universidad del Ejército y Fuerza Aérea)</t>
  </si>
  <si>
    <t>(Jefatura del Estado Mayor de la Defensa Nacional)</t>
  </si>
  <si>
    <t>108.0</t>
  </si>
  <si>
    <t>Programa de igualdad entre mujeres y hombres SDN</t>
  </si>
  <si>
    <t>A900</t>
  </si>
  <si>
    <t>Defensa Nacional</t>
  </si>
  <si>
    <t>7</t>
  </si>
  <si>
    <r>
      <t>Acciones de mejora para el siguiente periodo
UR:</t>
    </r>
    <r>
      <rPr>
        <sz val="10"/>
        <rFont val="Soberana Sans"/>
        <family val="2"/>
      </rPr>
      <t xml:space="preserve"> 112
Continuar con la sensibilización sobre la perspectiva de género de las y los servidores públicos de mandos superiores.   Realizar encuestas de percepción sobre el clima laboral al interior de las áreas.    Apoyar en la modificación y revisión de Reglas de Operación para que incluyan la perspectiva de género.</t>
    </r>
  </si>
  <si>
    <r>
      <t>Justificación de diferencia de avances con respecto a las metas programadas
UR:</t>
    </r>
    <r>
      <rPr>
        <sz val="10"/>
        <rFont val="Soberana Sans"/>
        <family val="2"/>
      </rPr>
      <t xml:space="preserve"> 112
Sin información</t>
    </r>
  </si>
  <si>
    <r>
      <t>Acciones realizadas en el periodo
UR:</t>
    </r>
    <r>
      <rPr>
        <sz val="10"/>
        <rFont val="Soberana Sans"/>
        <family val="2"/>
      </rPr>
      <t xml:space="preserve"> 112
Se realizaron capacitaciones con el personal de la Secretaría en tema de Violencia en los Medios de Comunicación.  Se solicitaron folios para los cursos en línea del INMUJERES, para la 1era y 2da Apertura de ?Claves para la igualdad entre mujeres y hombres? y ?Por una vida libre de violencia contra las mujeres?.  Se llevaron  a cabo actividades deportivas a nivel nacional en apoyo con las y los enlaces de género de Oficinas Centrales, Órganos Descentralizados y Delegaciones Estatales</t>
    </r>
  </si>
  <si>
    <t>2.00</t>
  </si>
  <si>
    <t>2.19</t>
  </si>
  <si>
    <t>4.56</t>
  </si>
  <si>
    <t>UR: 112</t>
  </si>
  <si>
    <t>4.68</t>
  </si>
  <si>
    <t>33.00</t>
  </si>
  <si>
    <t>112</t>
  </si>
  <si>
    <t>Porcentaje de acciones del programa de trabajo de la UIG instrumentadas para la transversalización e institucionalización de la perspectiva de género</t>
  </si>
  <si>
    <t xml:space="preserve"> Secretaria de Agricultura, Ganadería, Desarrollo Rural, Pesca y Alimentación </t>
  </si>
  <si>
    <t xml:space="preserve"> Dentro de la Secretaría se tienen que llevar a cabo acciones de capacitación en temas de sensibilización de género para visibilizar la brecha de desigualdad e incluir la perspectiva de género a fin de que las mujeres accedan a la toma de decisiones en puestos de altos mandos. Por otro lado y en seguimiento a las Campañas del Día Naranja y He For She de ONU Mujeres, se hace difusión entre las y los funcionarios públicos de Oficinas Centrales, Delegaciones y Órganos Sectorizados, invitándolos a que participen y apoyen éstas campañas para la eliminación de cualquier tipo de violencia hacia las mujeres.  </t>
  </si>
  <si>
    <t>1512</t>
  </si>
  <si>
    <t>4337</t>
  </si>
  <si>
    <t>3000</t>
  </si>
  <si>
    <t>5000</t>
  </si>
  <si>
    <t>(Coordinación General de Enlace Sectorial)</t>
  </si>
  <si>
    <t>4.6</t>
  </si>
  <si>
    <t>Diseño y Aplicación de la Política Agropecuaria</t>
  </si>
  <si>
    <t>P001</t>
  </si>
  <si>
    <t>Agricultura, Ganadería, Desarrollo Rural, Pesca y Alimentación</t>
  </si>
  <si>
    <t>8</t>
  </si>
  <si>
    <r>
      <t>Acciones de mejora para el siguiente periodo
UR:</t>
    </r>
    <r>
      <rPr>
        <sz val="10"/>
        <rFont val="Soberana Sans"/>
        <family val="2"/>
      </rPr>
      <t xml:space="preserve"> 212
Sin información
</t>
    </r>
    <r>
      <rPr>
        <b/>
        <sz val="10"/>
        <rFont val="Soberana Sans"/>
        <family val="2"/>
      </rPr>
      <t>UR:</t>
    </r>
    <r>
      <rPr>
        <sz val="10"/>
        <rFont val="Soberana Sans"/>
        <family val="2"/>
      </rPr>
      <t xml:space="preserve"> 213
Sin información
</t>
    </r>
    <r>
      <rPr>
        <b/>
        <sz val="10"/>
        <rFont val="Soberana Sans"/>
        <family val="2"/>
      </rPr>
      <t>UR:</t>
    </r>
    <r>
      <rPr>
        <sz val="10"/>
        <rFont val="Soberana Sans"/>
        <family val="2"/>
      </rPr>
      <t xml:space="preserve"> 214
Sin información
</t>
    </r>
    <r>
      <rPr>
        <b/>
        <sz val="10"/>
        <rFont val="Soberana Sans"/>
        <family val="2"/>
      </rPr>
      <t>UR:</t>
    </r>
    <r>
      <rPr>
        <sz val="10"/>
        <rFont val="Soberana Sans"/>
        <family val="2"/>
      </rPr>
      <t xml:space="preserve"> 211
Derivado de que el incentivo se otorga a demanda, y ésta depende del cumplimiento de todos los trámites vinculados al crédito, es importante señalar que aun cuando se tenga el recurso disponible, éste podría no ser utilizado o demandado. </t>
    </r>
  </si>
  <si>
    <r>
      <t>Justificación de diferencia de avances con respecto a las metas programadas
UR:</t>
    </r>
    <r>
      <rPr>
        <sz val="10"/>
        <rFont val="Soberana Sans"/>
        <family val="2"/>
      </rPr>
      <t xml:space="preserve"> 212
Sin información
</t>
    </r>
    <r>
      <rPr>
        <b/>
        <sz val="10"/>
        <rFont val="Soberana Sans"/>
        <family val="2"/>
      </rPr>
      <t>UR:</t>
    </r>
    <r>
      <rPr>
        <sz val="10"/>
        <rFont val="Soberana Sans"/>
        <family val="2"/>
      </rPr>
      <t xml:space="preserve"> 213
Sin información
</t>
    </r>
    <r>
      <rPr>
        <b/>
        <sz val="10"/>
        <rFont val="Soberana Sans"/>
        <family val="2"/>
      </rPr>
      <t>UR:</t>
    </r>
    <r>
      <rPr>
        <sz val="10"/>
        <rFont val="Soberana Sans"/>
        <family val="2"/>
      </rPr>
      <t xml:space="preserve"> 214
Sin información
</t>
    </r>
    <r>
      <rPr>
        <b/>
        <sz val="10"/>
        <rFont val="Soberana Sans"/>
        <family val="2"/>
      </rPr>
      <t>UR:</t>
    </r>
    <r>
      <rPr>
        <sz val="10"/>
        <rFont val="Soberana Sans"/>
        <family val="2"/>
      </rPr>
      <t xml:space="preserve"> 211
Sin información</t>
    </r>
  </si>
  <si>
    <r>
      <t>Acciones realizadas en el periodo
UR:</t>
    </r>
    <r>
      <rPr>
        <sz val="10"/>
        <rFont val="Soberana Sans"/>
        <family val="2"/>
      </rPr>
      <t xml:space="preserve"> 212
El componente Activos Productivos y Agrologística se encuentra en proceso de dictaminación de conformidad a la mecánica operativa. Por el momento no se cuenta con un monto específico de solicitudes pagadas por lo tanto no es posible tampoco establecer el número de beneficiarios (as) para su clasificación por género.    Al mes de junio se tuvo una demanda de alrededor de 4,500 solicitudes de incentivo de proyectos de inversión para el Componente Activos Productivos y Agrologística, que incluyen personas físicas y morales.  
</t>
    </r>
    <r>
      <rPr>
        <b/>
        <sz val="10"/>
        <rFont val="Soberana Sans"/>
        <family val="2"/>
      </rPr>
      <t>UR:</t>
    </r>
    <r>
      <rPr>
        <sz val="10"/>
        <rFont val="Soberana Sans"/>
        <family val="2"/>
      </rPr>
      <t xml:space="preserve"> 213
El porcentaje de solicitantes mujeres para realizar la implementación de acciones para producir productos orgánicos fue mayor al de ejercicios fiscales anteriores, por lo que hoy en día la demanda de solicitudes va en aumento con relación a ejercicios fiscales anteriores.  A la fecha se tienen 38 solicitudes de mujeres.  
</t>
    </r>
    <r>
      <rPr>
        <b/>
        <sz val="10"/>
        <rFont val="Soberana Sans"/>
        <family val="2"/>
      </rPr>
      <t>UR:</t>
    </r>
    <r>
      <rPr>
        <sz val="10"/>
        <rFont val="Soberana Sans"/>
        <family val="2"/>
      </rPr>
      <t xml:space="preserve"> 214
La Dirección General de Zonas Tropicales, es la Unidad Responsable del Componente Desarrollo Productivo del Sur Sureste y Zonas Económicas Especiales tiene designados $100,301,260.00 (Cien millones trescientos un mil doscientos sesenta pesos 00/100 M.N.) en el Anexo 13)Erogaciones para la Igualdad entre Mujeres y Hombres? del Presupuesto de Egresos de la Federación para el ejercicio 2018.     Al cierre de junio del 2018, la Dirección General de Zonas Tropicales, quien también actúa como instancia Ejecutora del Componente presenta un avance de 2,792 mujeres apoyadas con incentivos para la implementación de proyectos productivos, los cuales suman $100,416,757.70 (Cien millones cuatrocientos dieciséis mil setecientos cincuenta y siete pesos 70/100 M.N.), lo que representa el cumplimiento del 100.12% del presupuesto etiquetado para este fin.     Existen otras Instancias Ejecutoras del Componente, como Fideicomisos Instituidos en Relación con la Agricultura (FIRA) y Financiera Nacional de Desarrollo Agropecuario, Rural, Forestal y Pesquero (FND), cuya operación se encuentra ligada al otorgamiento de créditos por parte de la banca de desarrollo y de segundo piso, por lo que a la fecha, aún se encuentran en proceso de dictaminación de las solicitudes recibidas.   
</t>
    </r>
    <r>
      <rPr>
        <b/>
        <sz val="10"/>
        <rFont val="Soberana Sans"/>
        <family val="2"/>
      </rPr>
      <t>UR:</t>
    </r>
    <r>
      <rPr>
        <sz val="10"/>
        <rFont val="Soberana Sans"/>
        <family val="2"/>
      </rPr>
      <t xml:space="preserve"> 211
A través del Fondo PROFIN, al mes de junio de 2018, se han realizado operaciones  que amparan créditos en beneficio de 17,599 productores, de los cuales 27.9% son acreditadas mujeres (3,797). </t>
    </r>
  </si>
  <si>
    <t>253.23</t>
  </si>
  <si>
    <t>287.43</t>
  </si>
  <si>
    <t>290.93</t>
  </si>
  <si>
    <t>UR: 214</t>
  </si>
  <si>
    <t>100.3</t>
  </si>
  <si>
    <t>3.8</t>
  </si>
  <si>
    <t>UR: 213</t>
  </si>
  <si>
    <t>72.85</t>
  </si>
  <si>
    <t>91.44</t>
  </si>
  <si>
    <t>94.76</t>
  </si>
  <si>
    <t>UR: 212</t>
  </si>
  <si>
    <t>107.85</t>
  </si>
  <si>
    <t>80.24</t>
  </si>
  <si>
    <t>86.88</t>
  </si>
  <si>
    <t>151.9</t>
  </si>
  <si>
    <t>8.50</t>
  </si>
  <si>
    <t>8.79</t>
  </si>
  <si>
    <t>30.0</t>
  </si>
  <si>
    <t>UR: I6L</t>
  </si>
  <si>
    <t>214</t>
  </si>
  <si>
    <t>Porcentaje de beneficiarias directas e indirectas apoyadas por el Componente Desarrollo Productivo Sur Sureste y Zonas Económicas Especiales en el ejercicio fiscal 2018</t>
  </si>
  <si>
    <t>213</t>
  </si>
  <si>
    <t>Incentivos económicos otorgados a mujeres en el componente de Certificación y Normalización Agroalimentaria</t>
  </si>
  <si>
    <t>18.80</t>
  </si>
  <si>
    <t>212</t>
  </si>
  <si>
    <t>Porcentaje de proyectos de inversión para mujeres entregados por el Componente Activos Productivos y Agrologística</t>
  </si>
  <si>
    <t>22.70</t>
  </si>
  <si>
    <t>Tasa de variación de mujeres beneficiarias a través del Componente de Acceso al Financiamiento, respecto al año base</t>
  </si>
  <si>
    <t>I6L</t>
  </si>
  <si>
    <t>Porcentaje de apoyos entregados a mujeres por el componente de Riesgo Compartido</t>
  </si>
  <si>
    <t xml:space="preserve"> I6L- Fideicomiso de Riesgo Compartido  Secretaria de Agricultura, Ganadería, Desarrollo Rural, Pesca y Alimentación </t>
  </si>
  <si>
    <t xml:space="preserve"> En relación al Componente de Riesgo Compartido, no se tienen identificada problemática alguna para que las mujeres puedan acceder a los apoyos que se otorgan a través de este componente del Programa de Productividad y Competitividad Agroalimentaria; debido a que se encuentra en su primer año de operación en el Fideicomiso como unidad responsable (UR) y ejecutora.  La encuesta Nacional de Inclusión Financiera, para el año 2015 establece que la brecha de género para cuentas bancarias en zonas rurales es de 38% de las mujeres y 32% de los hombre tienen una cuenta. Respecto a los créditos (grupales) tan solo el 12% de las mujeres tiene acceso. Algunas de las razones por las que los usuarios dejaron o no han tenido una cuenta son los ingresos insuficientes , no les interesa, prefieren otras formas de ahorro o financiamiento, no cumplen con los requisitos que les solicitan las instituciones bancarias, no confían en éstas, altas comisiones, escases y lejanía de las sucursales, entre otras.  En el caso específico del financiamiento rural, existe un gran rezago cultural respecto al empoderamiento de las mujeres para tomar decisiones, además del aspecto cultural también en la tenencia de la tierra.  Por lo que se busca fomentar la participación activa de las mujeres en el medio rural en cuanto a la adopción de decisiones y acceso al financiamiento para poner en marcha proyectos relacionados con actividades sociales y económicas en sus comunidades.    El Componente promueve la competitividad y mejor desempeño de las cadenas post producción por lo que ofrece incentivos para la inversión en infraestructura y equipamiento con el propósito de dar valor agregado al producto primario. Su diseño está orientado a eficientar las cadenas de valor y la reducción de mermas y alimentos por lo que su naturaleza es a libre demanda.  En los últimos años se han detectado grupos y asociaciones conformadas en su mayoría por mujeres, los cuales no han podido posesionar sus productos, por falta de apoyo es por eso que, este componente atiende esta problemática dando prioridad en la selección de solicitudes de dichos grupos.  El flujo migratorio con destino a la Frontera Norte de nuestro país o a Estados Unidos está conformado por hombres principalmente, esta situación ha modificado la estructura sociodemográfica del sector rural afectando significativamente el potencial productivo de las comunidades de origen de los migrantes puesto que genera escasez de fuerza de trabajo, y al mismo tiempo ha provocado la necesidad de las mujeres de participar en las actividades agropecuarias predominantes dada la incertidumbre de recibir o no remesas provenientes de sus familiares en Estados Unidos. En México existen aproximadamente 24 millones de hectáreas cultivables, mismas que están fragmentadas en 5 millones de propiedades agrarias, y muy pocas mujeres campesinas tienen derechos jurídicos reales sobre esas tierras: ? De la propiedad ejidal y comunal apenas 17.5% está en manos femeninas ? Dos tercios de estas propietarias (63%) superan los 50 años, son viudas que heredaron una parcela en la fase final de su vida productiva y sólo tendrán la posesión por un breve periodo.  Actualmente, únicamente el 35.2% de los beneficiarios de Programas Federales del sector productivo son mujeres  </t>
  </si>
  <si>
    <t>(Dirección General de Zonas Tropicales)</t>
  </si>
  <si>
    <t>(Dirección General de Normalización Agroalimentaria)</t>
  </si>
  <si>
    <t>6589</t>
  </si>
  <si>
    <t>14377</t>
  </si>
  <si>
    <t>(Dirección General de Logística y Alimentación)</t>
  </si>
  <si>
    <t>(Dirección General de Administración de Riesgos)</t>
  </si>
  <si>
    <t>(Fideicomiso de Riesgo Compartido)</t>
  </si>
  <si>
    <t>393.8</t>
  </si>
  <si>
    <t>Programa de Productividad y Competitividad Agroalimentaria</t>
  </si>
  <si>
    <t>S257</t>
  </si>
  <si>
    <r>
      <t>Acciones de mejora para el siguiente periodo
UR:</t>
    </r>
    <r>
      <rPr>
        <sz val="10"/>
        <rFont val="Soberana Sans"/>
        <family val="2"/>
      </rPr>
      <t xml:space="preserve"> 312
Los expedientes de la mayoría de los folios están incompletos o bien no son susceptibles de apoyo debido a la baja rentabilidad que tienen, lo anterior de acuerdo a las Reglas de Operación establecidas en el ACUERDO por el que se dan a conocer las disposiciones generales aplicables a las reglas de Reglas de Operación de los Programas de la Secretaría de Agricultura, Ganadería, Desarrollo Rural, Pesca y Alimentación para el ejercicio 2018 y el ACUERDO por el que se dan a conocer las Reglas de Operación del Programa Fomento a la Agricultura de la Secretaría de Agricultura, Ganadería, Desarrollo Rural, Pesca y Alimentación para el ejercicio 2018.  
</t>
    </r>
    <r>
      <rPr>
        <b/>
        <sz val="10"/>
        <rFont val="Soberana Sans"/>
        <family val="2"/>
      </rPr>
      <t>UR:</t>
    </r>
    <r>
      <rPr>
        <sz val="10"/>
        <rFont val="Soberana Sans"/>
        <family val="2"/>
      </rPr>
      <t xml:space="preserve"> 311
Para el ejercicio fiscal 2018 las ventanillas de apoyo abrieron del 2 al 31 de enero donde se recibieron un total de 117 498 solicitudes de apoyo de las cuales más de 32,000 corresponden a solicitudes de mujeres.  Dentro de registro de solicitudes en el Sistema Único de Información (SURI) no hay una identificación adecuada de género, lo cual solo se puede hacer a través del CURP, lo que dificulta el proceso de identificación de mujeres productoras.    
</t>
    </r>
    <r>
      <rPr>
        <b/>
        <sz val="10"/>
        <rFont val="Soberana Sans"/>
        <family val="2"/>
      </rPr>
      <t>UR:</t>
    </r>
    <r>
      <rPr>
        <sz val="10"/>
        <rFont val="Soberana Sans"/>
        <family val="2"/>
      </rPr>
      <t xml:space="preserve"> 313
Normativa y presupuestalmente, el incentivo del Componente PROAGRO Productivo está orientado al uso y explotación del predio por un productor agrícola para el incremento de la producción y productividad del mismo. Dado que el PROAGRO opera a través de un padrón cerrado, en el caso de las mujeres, estas pueden ser beneficiadas por la migración de los hombres a otras ciudades, por herencia ante un fallecimiento o por la compra o la renta de un predio, entre otros.
</t>
    </r>
    <r>
      <rPr>
        <b/>
        <sz val="10"/>
        <rFont val="Soberana Sans"/>
        <family val="2"/>
      </rPr>
      <t>UR:</t>
    </r>
    <r>
      <rPr>
        <sz val="10"/>
        <rFont val="Soberana Sans"/>
        <family val="2"/>
      </rPr>
      <t xml:space="preserve"> 310
En este sentido se brinda una oportunidad de obtener una mayor información sobre la caracterización de la población objetivo y atendida que a futuro podrá coadyuvar a la generación de mejores diagnósticos, evaluaciones y generación de una política pública más incluyente.  </t>
    </r>
  </si>
  <si>
    <r>
      <t>Justificación de diferencia de avances con respecto a las metas programadas
UR:</t>
    </r>
    <r>
      <rPr>
        <sz val="10"/>
        <rFont val="Soberana Sans"/>
        <family val="2"/>
      </rPr>
      <t xml:space="preserve"> 312
Sin información
</t>
    </r>
    <r>
      <rPr>
        <b/>
        <sz val="10"/>
        <rFont val="Soberana Sans"/>
        <family val="2"/>
      </rPr>
      <t>UR:</t>
    </r>
    <r>
      <rPr>
        <sz val="10"/>
        <rFont val="Soberana Sans"/>
        <family val="2"/>
      </rPr>
      <t xml:space="preserve"> 311
Sin información
</t>
    </r>
    <r>
      <rPr>
        <b/>
        <sz val="10"/>
        <rFont val="Soberana Sans"/>
        <family val="2"/>
      </rPr>
      <t>UR:</t>
    </r>
    <r>
      <rPr>
        <sz val="10"/>
        <rFont val="Soberana Sans"/>
        <family val="2"/>
      </rPr>
      <t xml:space="preserve"> 313
Sin información
</t>
    </r>
    <r>
      <rPr>
        <b/>
        <sz val="10"/>
        <rFont val="Soberana Sans"/>
        <family val="2"/>
      </rPr>
      <t>UR:</t>
    </r>
    <r>
      <rPr>
        <sz val="10"/>
        <rFont val="Soberana Sans"/>
        <family val="2"/>
      </rPr>
      <t xml:space="preserve"> 310
Sin información</t>
    </r>
  </si>
  <si>
    <r>
      <t>Acciones realizadas en el periodo
UR:</t>
    </r>
    <r>
      <rPr>
        <sz val="10"/>
        <rFont val="Soberana Sans"/>
        <family val="2"/>
      </rPr>
      <t xml:space="preserve"> 312
Mujeres beneficiadas del componente de energías renovables.  Hasta el momento se han autorizado 136 solicitudes que benefician a 162 mujeres en 8 entidades de la República Mexicana.  ;  Mujeres beneficiadas del incentivo de recuperación de suelos con degradación agroquímica, principalmente pérdida de fertilidad.  Hasta el momento se han autorizado 967 solicitudes que benefician a 1,789 mujeres en 17 entidades de la República Mexicana.  ;  Mujeres beneficiadas del incentivo de sistemas de riego tecnificado.  Hasta el momento se han autorizado 137 solicitudes que benefician a 186 mujeres en 20 entidades de la República Mexicana   
</t>
    </r>
    <r>
      <rPr>
        <b/>
        <sz val="10"/>
        <rFont val="Soberana Sans"/>
        <family val="2"/>
      </rPr>
      <t>UR:</t>
    </r>
    <r>
      <rPr>
        <sz val="10"/>
        <rFont val="Soberana Sans"/>
        <family val="2"/>
      </rPr>
      <t xml:space="preserve"> 311
Conforme al proceso operativo del Incentivo, la entrega de poyos iniciará a principios del tercer trimestre de 2018, por lo que al día de hoy no se registran avances.  Sin embargo, cabe destacar que en una primera etapa de publicación para dar inició a la entrega de apoyos se publicaron un total de  2,594 mujeres y en una segunda etapa de publicación un total de  969.    
</t>
    </r>
    <r>
      <rPr>
        <b/>
        <sz val="10"/>
        <rFont val="Soberana Sans"/>
        <family val="2"/>
      </rPr>
      <t>UR:</t>
    </r>
    <r>
      <rPr>
        <sz val="10"/>
        <rFont val="Soberana Sans"/>
        <family val="2"/>
      </rPr>
      <t xml:space="preserve"> 313
Al mes de junio (con cifras preliminares) se han beneficiado 1,493,559 productores de las cuales 368,503 son mujeres (24.7%) y 1,125,056 son hombres (75.3%). 
</t>
    </r>
    <r>
      <rPr>
        <b/>
        <sz val="10"/>
        <rFont val="Soberana Sans"/>
        <family val="2"/>
      </rPr>
      <t>UR:</t>
    </r>
    <r>
      <rPr>
        <sz val="10"/>
        <rFont val="Soberana Sans"/>
        <family val="2"/>
      </rPr>
      <t xml:space="preserve"> 310
Las Ventanillas para los dos componentes que la Dirección General de Fomento a la Agricultura (310), que se ubican dentro del Programa de Fomento a la Agricultura con erogación para la igualdad entre mujeres y hombres,  fueron abiertas del 15 al 22 de enero de los corrientes, en ella se detecta una demanda de 3,317 proyectos solicitados para el apoyo de infraestructura, equipamiento, maquinaria, y paquetes tecnológicos para el buen manejo de producción, conservación y transformación de productos agrícolas (Capitalización Productiva), así como 659 proyectos que impulsan el desarrollo regional integral de las cadenas productivas agrícolas prioritarias.  Al primer semestre del 2018 se han apoyado 26 proyectos de los cuales 17 son del componente de Capitalización Productiva Agrícola y 9 del componente de Estrategias Integrales de Política Pública Agrícola, por el total de 47.22 millones de pesos,  apoyando un total de 181 son mujeres. Así mismo, la Dirección General de Fomento a la Agricultura, a través de una ampliación de presupuesto.  Otorgó un apoyo en paquetes tecnológicos para la producción maíz amarillo, trigo y sorgo en los estados de Baja California, Chiapas, Sinaloa, Sonora y Tamaulipas, apoyando a 10,175 mujeres que ingresaron su solicitud en los estados antes mencionados.  De acuerdo en lo establecido en la Sección III, artículos 28 y 29 del Acuerdo por el que se dan a conocer las Reglas de Operación del Programa de Fomento a la Agricultura, para el ejercicio 2018.</t>
    </r>
  </si>
  <si>
    <t>1,503.93</t>
  </si>
  <si>
    <t>1,511.83</t>
  </si>
  <si>
    <t>1858.58</t>
  </si>
  <si>
    <t>UR: 313</t>
  </si>
  <si>
    <t>11.29</t>
  </si>
  <si>
    <t>109.31</t>
  </si>
  <si>
    <t>326.52</t>
  </si>
  <si>
    <t>UR: 312</t>
  </si>
  <si>
    <t>388.8</t>
  </si>
  <si>
    <t>UR: 311</t>
  </si>
  <si>
    <t>607.28</t>
  </si>
  <si>
    <t>591.93</t>
  </si>
  <si>
    <t>705.11</t>
  </si>
  <si>
    <t>831.55</t>
  </si>
  <si>
    <t>UR: 310</t>
  </si>
  <si>
    <t>285.35</t>
  </si>
  <si>
    <t>18.00</t>
  </si>
  <si>
    <t>313</t>
  </si>
  <si>
    <t>Porcentaje de mujeres beneficiadas por el Componente PROAGRO Productivo en el año t</t>
  </si>
  <si>
    <t>Mujer</t>
  </si>
  <si>
    <t>312</t>
  </si>
  <si>
    <t>Mujeres beneficiadas del incentivo de sistemas de riego tecnificado.</t>
  </si>
  <si>
    <t>5,000.00</t>
  </si>
  <si>
    <t>Mujeres beneficiadas del incentivo de recuperación de suelos con degradación agroquímica, principalmente pérdida de fertilidad.</t>
  </si>
  <si>
    <t>Mujeres beneficiadas del componente de energías renovables.</t>
  </si>
  <si>
    <t>311</t>
  </si>
  <si>
    <t>Porcentaje de  incentivos económicos otorgados a mujeres  para la Innovación y Desarrollo Tecnológico respecto al total de incentivos económicos  autorizados para la Innovación y Desarrollo Tecnológico.</t>
  </si>
  <si>
    <t>65.40</t>
  </si>
  <si>
    <t>Porcentaje de solicitudes de mujeres apoyadas con el Incentivo de Adquisición de Maquinaria y Equipo respecto a las solicitudes autorizadas con el Incentivo de Adquisición de Maquinaria y Equipo</t>
  </si>
  <si>
    <t>13.00</t>
  </si>
  <si>
    <t>310</t>
  </si>
  <si>
    <t xml:space="preserve">Mujeres beneficiarias que forman parte de las UERA apoyadas con infraestructura, equipamiento, maquinaria y paquetes tecnológicos </t>
  </si>
  <si>
    <t xml:space="preserve"> El diagnóstico del Sector Rural y Pesquero 2012 realizado por SAGARPA ? FAO. De ella se observa que el 79.5 % está a cargo de hombres, mientras que el 20.5% de mujeres. Las UERA se caracterizan por su baja rentabilidad, bajo desarrollo de capital humano, baja incorporación de tecnologías en las UERA, Degradación de los recursos naturales, vulnerabilidad ante eventos climatológicos adversos, entre otros. A pesar de contar con este diagnóstico, aún no se cuenta con un nivel detallado del comportamiento de género, más allá de la determinación porcentual de su composición. En este sentido contar con herramientas que permitan diagnosticar, medir y evaluar el comportamiento de genero e igualdad en el campo es una acción afirmativa que redundará en mejores políticas públicas.    Uno de los factores que inciden más en el incremento de la productividad agroalimentaria, es la mecanización de las labores agrícolas. En México, de acuerdo con el censo agrícola y ganadero del 2007, se dispone de poco más de  238,000 tractores, de los cuales más de la mitad  rebasó su vida útil; hay reducido uso de tracción mecánica en las Unidades de Producción Rural y limitado uso de implementos agrícolas requeridos para la preparación de los terrenos, la aplicación de los agroquímicos  y la cosecha. Aunado a lo anterior, la mecanización en México carece de un nivel tecnológico adecuado lo que trae como consecuencia, mal manejo o deterioro de los recursos (agua, suelo, energéticos etc.), y aumento en los costos de producción. Por lo anterior y como medida tendiente a aumentar la productividad del país, a partir de 2013  la SAGARPA realizó un esfuerzo de restructuración y rediseño de los programas que opera para atender a la población rural, por lo que el componente de Modernización de la Maquinaria Agropecuaria operado hasta 2013,  se redefinió a partir de las prioridades nacionales y de las necesidades de los productores y se incorporó al recién creado Programa de Innovación, Investigación, Desarrollo Tecnológico y Educación (PIDETEC).   *Componente Mejoramiento Productivo del Suelo y Agua, Incentivo de Recuperación de suelos con degradación agroquímica, principalmente pérdida de fertilidad; a mujeres como personas físicas, personas morales o grupos organizados informales, prioritariamente dedicadas a las actividades agrícolas primarias y aquellas que realicen procesos de transformación. *Componente Mejoramiento Productivo del Suelo y Agua, Incentivo de Sistemas de Riego Tecnificado a mujeres como personas físicas y morales, legalmente constituidas (con igual o mayor a 5 integrantes), con agua disponible para uso agrícola en la superficie que deseen tecnificar. *Componente de Energías Renovables a mujeres como personas físicas y morales, legalmente constituidas, con necesidades de energía en sus procesos productivos agrícolas o potencial de generación en los mismos.   Incrementar la producción del predio, el único requisito es que el productor explote un predio registrado en el Padrón del Componente PROAGRO. En este sentido, el monto del incentivo otorgado está determinado por la superficie total de los predios del productor, conforme a los siguientes estratos: autoconsumo, transición y comercial. </t>
  </si>
  <si>
    <t>(Dirección General de Operación y Explotación de Padrones)</t>
  </si>
  <si>
    <t>380996</t>
  </si>
  <si>
    <t>386870</t>
  </si>
  <si>
    <t>(Dirección General de Fibras Naturales y Biocombustibles)</t>
  </si>
  <si>
    <t>(Dirección General de Productividad y Desarrollo Tecnológico)</t>
  </si>
  <si>
    <t>(Dirección General de Fomento a la Agricultura)</t>
  </si>
  <si>
    <t>3140.0</t>
  </si>
  <si>
    <t>Programa de Fomento a la Agricultura</t>
  </si>
  <si>
    <t>S259</t>
  </si>
  <si>
    <r>
      <t>Acciones de mejora para el siguiente periodo
UR:</t>
    </r>
    <r>
      <rPr>
        <sz val="10"/>
        <rFont val="Soberana Sans"/>
        <family val="2"/>
      </rPr>
      <t xml:space="preserve"> 116
Sin información</t>
    </r>
  </si>
  <si>
    <r>
      <t>Justificación de diferencia de avances con respecto a las metas programadas
UR:</t>
    </r>
    <r>
      <rPr>
        <sz val="10"/>
        <rFont val="Soberana Sans"/>
        <family val="2"/>
      </rPr>
      <t xml:space="preserve"> 116
Sin información</t>
    </r>
  </si>
  <si>
    <r>
      <t>Acciones realizadas en el periodo
UR:</t>
    </r>
    <r>
      <rPr>
        <sz val="10"/>
        <rFont val="Soberana Sans"/>
        <family val="2"/>
      </rPr>
      <t xml:space="preserve"> 116
En cuanto al avance de este componente se señala que al 30 de junio de 2018 se tiene un avance en la entrega de los apoyos del 97% (50,395).</t>
    </r>
  </si>
  <si>
    <t>453.63</t>
  </si>
  <si>
    <t>472.66</t>
  </si>
  <si>
    <t>482.25</t>
  </si>
  <si>
    <t>554.77</t>
  </si>
  <si>
    <t>13.70</t>
  </si>
  <si>
    <t>Porcentaje de mujeres apoyadas mediante el programa productivo en unidades de producción pecuarias</t>
  </si>
  <si>
    <t xml:space="preserve"> El trabajo de campo y particularmente la posesión y el manejo de ganado productivo, es una actividad que por muchos años ha estado ligada más a los hombres que a las mujeres, pero la SAGARPA se ha sumado a las acciones de igualdad de género y ha venido modificando su normatividad, como lo señalan las Reglas de Operación, en el caso del Programa de Fomento Ganadero, Capítulo XI De La Equidad de Género; Artículo 29. La participación de mujeres y hombres en la solicitud y elegibilidad de los apoyos que proporcionan los programas señalados en las presentes Reglas de Operación, será en igualdad de oportunidades, por lo que la condición hombre o mujer no representará restricción alguna para participación y elegibilidad en la obtención de los incentivos? aplicado en todos sus componentes incluyendo el componente PROGAN Productivo, que otorga apoyos a mujeres y hombres sin discriminación de género, con las mismas oportunidades y los mismos apoyos. </t>
  </si>
  <si>
    <t>50395</t>
  </si>
  <si>
    <t>46701</t>
  </si>
  <si>
    <t>(Coordinación General de Ganadería)</t>
  </si>
  <si>
    <t>554.7</t>
  </si>
  <si>
    <t>Programa de Fomento Ganadero</t>
  </si>
  <si>
    <t>S260</t>
  </si>
  <si>
    <r>
      <t>Acciones de mejora para el siguiente periodo
UR:</t>
    </r>
    <r>
      <rPr>
        <sz val="10"/>
        <rFont val="Soberana Sans"/>
        <family val="2"/>
      </rPr>
      <t xml:space="preserve"> 112
Oportunidades:   El compromiso de otros actores involucrados en el fortalecimiento de la perspectiva de género como las personas beneficiarias, las organizaciones de la sociedad civil que actúan como gestores, los asesores técnicos comprometidos y servidores públicos.  La capacitación permanente en género de todo el personal que participa en la operación del componente, a los asesores técnicos habilitados y a las beneficiarias de los componentes. Esta herramienta es de suma importancia para el desarrollo de las beneficiarias.  La revisión regular e incorporación de la perspectiva de género en cada una de las etapas de operación del componente.    El trabajo permanente que realiza la Coordinación del componente, para lograr una mayor eficiencia en las tareas de supervisión, acompañamiento de los proyectos apoyados y asesoría sobre sus derechos y obligaciones a los grupos beneficiados.  
</t>
    </r>
    <r>
      <rPr>
        <b/>
        <sz val="10"/>
        <rFont val="Soberana Sans"/>
        <family val="2"/>
      </rPr>
      <t>UR:</t>
    </r>
    <r>
      <rPr>
        <sz val="10"/>
        <rFont val="Soberana Sans"/>
        <family val="2"/>
      </rPr>
      <t xml:space="preserve"> 412
Con respecto a los logros que se han obtenido con la ejecución del componente es la atención cada vez más ágil y pronta a las productoras afectadas por un desastre natural, ayudándolos a reincorporarse a sus actividades productivas. 
</t>
    </r>
    <r>
      <rPr>
        <b/>
        <sz val="10"/>
        <rFont val="Soberana Sans"/>
        <family val="2"/>
      </rPr>
      <t>UR:</t>
    </r>
    <r>
      <rPr>
        <sz val="10"/>
        <rFont val="Soberana Sans"/>
        <family val="2"/>
      </rPr>
      <t xml:space="preserve"> 411
Oportunidades:    Se tienen bases de registro de todas las solicitudes que fueron ingresadas.  Al ser el segundo año de ejecución se tiene un mejer manejo en la operación.   La implementación de las ventanillas electrónicas facilito sustancialmente el proceso de registro de solicitudes.  
</t>
    </r>
    <r>
      <rPr>
        <b/>
        <sz val="10"/>
        <rFont val="Soberana Sans"/>
        <family val="2"/>
      </rPr>
      <t>UR:</t>
    </r>
    <r>
      <rPr>
        <sz val="10"/>
        <rFont val="Soberana Sans"/>
        <family val="2"/>
      </rPr>
      <t xml:space="preserve"> 413
Oportunidades.-   1. Implementar una política pública que incluya a los jóvenes en actividades del campo mexicano.  2. Aprovechar la política migratoria de Estados Unidos para captar a jóvenes que sean repatriados al territorio mexicano.  3. Asegurar la producción alimentaria de México, mediante la implementación de proyectos productivos en jóvenes con una visión de corto, mediano y largo plazo.   4. Capacitar y motivar a mujeres jóvenes para que emprendan y vean una oportunidad en sus lugares de origen.  </t>
    </r>
  </si>
  <si>
    <r>
      <t>Justificación de diferencia de avances con respecto a las metas programadas
UR:</t>
    </r>
    <r>
      <rPr>
        <sz val="10"/>
        <rFont val="Soberana Sans"/>
        <family val="2"/>
      </rPr>
      <t xml:space="preserve"> 112
En relación a la meta semestral del 15% programada para el indicador ?Porcentaje de mujeres apoyadas por el programa con proyectos productivos?, cabe aclarar que se logró un avance del 381%, esto a causa de que el componente  FAPPA tuvo una mayor eficiencia en el ejercicio de los recursos, lo que permitió autorizar una mayor cantidad de proyectos productivos, respecto a los que se tenían programados apoyar, en consecuencia se beneficiaron 7,902 mujeres más a las que se habían programado apoyar.
</t>
    </r>
    <r>
      <rPr>
        <b/>
        <sz val="10"/>
        <rFont val="Soberana Sans"/>
        <family val="2"/>
      </rPr>
      <t>UR:</t>
    </r>
    <r>
      <rPr>
        <sz val="10"/>
        <rFont val="Soberana Sans"/>
        <family val="2"/>
      </rPr>
      <t xml:space="preserve"> 412
Sin información
</t>
    </r>
    <r>
      <rPr>
        <b/>
        <sz val="10"/>
        <rFont val="Soberana Sans"/>
        <family val="2"/>
      </rPr>
      <t>UR:</t>
    </r>
    <r>
      <rPr>
        <sz val="10"/>
        <rFont val="Soberana Sans"/>
        <family val="2"/>
      </rPr>
      <t xml:space="preserve"> 411
Sin información
</t>
    </r>
    <r>
      <rPr>
        <b/>
        <sz val="10"/>
        <rFont val="Soberana Sans"/>
        <family val="2"/>
      </rPr>
      <t>UR:</t>
    </r>
    <r>
      <rPr>
        <sz val="10"/>
        <rFont val="Soberana Sans"/>
        <family val="2"/>
      </rPr>
      <t xml:space="preserve"> 413
Sin información</t>
    </r>
  </si>
  <si>
    <r>
      <t>Acciones realizadas en el periodo
UR:</t>
    </r>
    <r>
      <rPr>
        <sz val="10"/>
        <rFont val="Soberana Sans"/>
        <family val="2"/>
      </rPr>
      <t xml:space="preserve"> 112
En el presente ejercicio fiscal, la demanda de solicitudes de apoyo del componente FAPPA registrada en el Sistema de Captura de Proyectos Productivos (SICAPP) fue de 18,142 solicitudes de apoyo. Como resultado del proceso de autorización, al segundo trimestre se logró beneficiar a 10,712 mujeres, es decir, el 104% del total de mujeres programadas a apoyar por el componente en 2018.  Sin embargo, de conformidad con la meta programada de mujeres a apoyar al primer semestre, ésta logró un avance del 381% respecto al 15% de mujeres que se tenía proyectado apoyar.     Al segundo trimestre las entidades con mayor número de proyectos productivos apoyados fueron Chiapas, Hidalgo y Veracruz con el 10%, 10% y 7% respectivamente.   Al segundo trimestre, las actividades económicas de giro pecuario y comercial han sido las más apoyadas con el 76% y 11% respectivamente.   Del total de mujeres beneficiadas por el componente el 34% son también beneficiarias del Programa de Inclusión Social PROSPERA (5,444), el 30% son jefas de familia (3,260), 12% son madres solteras (1,252), 13% son adultas mayores (2,508) y el 1% presentan alguna capacidad diferente (224).
</t>
    </r>
    <r>
      <rPr>
        <b/>
        <sz val="10"/>
        <rFont val="Soberana Sans"/>
        <family val="2"/>
      </rPr>
      <t>UR:</t>
    </r>
    <r>
      <rPr>
        <sz val="10"/>
        <rFont val="Soberana Sans"/>
        <family val="2"/>
      </rPr>
      <t xml:space="preserve"> 412
A la fecha, el Componente en carácter preventivo ha autorizado apoyos a través de sus vertientes con la finalidad de proteger sus activos productivos por fenómenos hidrometeorológicos (sequía, huracanes, heladas, granizadas, nevada, lluvias torrenciales, inundación significativa, tornado y ciclón), y fenómenos geológicos (terremoto, erupción volcánica, maremoto y movimiento ladera).    Productores (as) agrícolas, pecuarios y acuícolas con acceso al seguro, ha otorgado apoyos por un monto de $1,083 millones de pesos a un total de 1,019,134 productores de los cuales 207,774 son mujeres.   
</t>
    </r>
    <r>
      <rPr>
        <b/>
        <sz val="10"/>
        <rFont val="Soberana Sans"/>
        <family val="2"/>
      </rPr>
      <t>UR:</t>
    </r>
    <r>
      <rPr>
        <sz val="10"/>
        <rFont val="Soberana Sans"/>
        <family val="2"/>
      </rPr>
      <t xml:space="preserve"> 411
Contratación de las Agencias de Desarrollo Rural en las 24 Entidades Federativas,  - Darán el acompañamiento técnico bajo la metodología PESA  FAO a las beneficiarias.    - Firma del Acuerdo UTF/MEX/140/MEX entre el Gobierno de los Estados Unidos Mexicanos y la Organización de las Naciones Unidas para la Alimentación y la Agricultura relativo a la cooperación de asistencia técnica en relación con:    Apoyo Técnico a la operación del PESA y diseño de la estrategia de atención a la mujer indígena rural.    El proyecto dará continuidad a los trabajos de acompañamiento técnico y operativo del ejercicio 2017 del componente PESA, al que la Organización de las Naciones Unidas para la Alimentación y la Agricultura (FAO) proporcionó asistencia operativa y técnica.  ;  El Campo en Nuestras Manos  Proyectos de Producción Primaria y Agregación de Valor:  Actualmente se continúa con el proceso de evaluación y dictamen de solicitudes de proyectos de producción primaria y agregación de valor registra;  El Campo en Nuestras Manos  Las Delegaciones Estatales están solicitando el pago de los paquetes Productivos, al mes de mayo se han pagado un total de 10,275 paquetes, equivalentes a $101 millones de pesos.  Debido a la veda electoral, no se habían realizado entregas, hoy en día las Delegaciones ya están programando las fechas para para comenzar el proceso de entregas.  
</t>
    </r>
    <r>
      <rPr>
        <b/>
        <sz val="10"/>
        <rFont val="Soberana Sans"/>
        <family val="2"/>
      </rPr>
      <t>UR:</t>
    </r>
    <r>
      <rPr>
        <sz val="10"/>
        <rFont val="Soberana Sans"/>
        <family val="2"/>
      </rPr>
      <t xml:space="preserve"> 413
Al 30 de junio de 2018, de acuerdo a la operación del Componente, el avance del indicador Porcentaje de mujeres beneficiarias con servicios de extensionismo (capacitación y asistencia técnica) de los estratos E1, E2 y E3?, es el siguiente:  Con los recursos de concurrencia, se tiene un avance de cerca del 25% (16,157) con respecto a la meta de beneficiarias.  A cierre del segundo trimestre, los estado que presentan avances son: Aguascalientes, Baja California, Chihuahua, Ciudad de México, Coahuila, Colima, Durango, Guanajuato, Guerrero, México, Michoacán, Puebla, Quintana Roo, San Luis Potosí, Sinaloa, Sonora, Tabasco, Tamaulipas, Yucatán y Zacatecas.  Respecto a los recursos de ejecución directa, se iniciará la atención a los productores en el mes de julio.  ;  De acuerdo al indicador registrado (Porcentaje de mujeres jóve</t>
    </r>
  </si>
  <si>
    <t>579.66</t>
  </si>
  <si>
    <t>604.42</t>
  </si>
  <si>
    <t>768.8</t>
  </si>
  <si>
    <t>UR: 413</t>
  </si>
  <si>
    <t>922.59</t>
  </si>
  <si>
    <t>353.19</t>
  </si>
  <si>
    <t>353.37</t>
  </si>
  <si>
    <t>423.36</t>
  </si>
  <si>
    <t>UR: 412</t>
  </si>
  <si>
    <t>440.78</t>
  </si>
  <si>
    <t>1,110.38</t>
  </si>
  <si>
    <t>1,222.76</t>
  </si>
  <si>
    <t>1585.76</t>
  </si>
  <si>
    <t>UR: 411</t>
  </si>
  <si>
    <t>1623.57</t>
  </si>
  <si>
    <t>496.28</t>
  </si>
  <si>
    <t>506.22</t>
  </si>
  <si>
    <t>812.25</t>
  </si>
  <si>
    <t>763.1</t>
  </si>
  <si>
    <t>413</t>
  </si>
  <si>
    <t>Porcentaje de mujeres jóvenes (De 15 A 35 Años De Edad) para crear y consolidar agronegocios rurales, que radiquen en las zonas rurales y periurbanas</t>
  </si>
  <si>
    <t>Porcentaje de mujeres beneficiarias con servicios de extensionismo (capacitación y asistencia técnica) de los estratos E1, E2 y E3.</t>
  </si>
  <si>
    <t>412</t>
  </si>
  <si>
    <t>Porcentaje de beneficiarias mujeres que cuentan con protección para sus unidades de producción ante ante la ocurrencia de Desastres Naturales</t>
  </si>
  <si>
    <t>19.40</t>
  </si>
  <si>
    <t>411</t>
  </si>
  <si>
    <t xml:space="preserve">Porcentaje de solicitudes autorizadas en zonas rurales y periurbanas para la instalación de módulos de traspatio para el autoconsumo, que contribuyan a mejorar la seguridad alimentaria. </t>
  </si>
  <si>
    <t>23.10</t>
  </si>
  <si>
    <t>Porcentaje de solicitudes autorizadas de proyectos de producción primaria y agregación de valor</t>
  </si>
  <si>
    <t>82.00</t>
  </si>
  <si>
    <t>Porcentaje de Mujeres rurales apoyadas por el PESA 2017, con continuidad en el ejercicio 2018.</t>
  </si>
  <si>
    <t>15.00</t>
  </si>
  <si>
    <t>Semestral</t>
  </si>
  <si>
    <t>PORCENTAJE DE MUJERES APOYADAS POR EL PROGRAMA CON PROYECTOS PRODUCTIVOS</t>
  </si>
  <si>
    <t xml:space="preserve"> De acuerdo a resultados publicados a finales del 2017 en el estudio denominado ?Construir un México inclusivo: políticas y buena gobernanza para la igualdad de género? los resultados socioeconómicos para las mujeres y las niñas mexicanas indican que menos de la mitad (47%) de las mexicanas en edad productiva participa en la fuerza de trabajo, tasa muy inferior al promedio de los mexicanos (82%) y al promedio de la OCDE para las mujeres (67%).  Las mujeres enfrentan obstáculos para ascender a puestos directivos y experimentan segregación ocupacional y sectorial en empleos tanto del sector público como del privado, problemas inherentes al proceso de desarrollo afectan especialmente a las mujeres: casi dos terceras partes de las mexicanas que trabajan se encuentran en empleos informales que ofrecen salarios bajos, protección social insuficiente y escaso resguardo contra la pobreza. Las mujeres también siguen experimentando elevados niveles de violencia en el hogar, en el centro de trabajo y en los espacios públicos.  El PESA es una estrategia diferenciada para el desarrollo rural de zonas marginadas, que opera con la metodología diseñada por la Organización de las Naciones Unidas para la Alimentación y la Agricultura (FAO), esto permitirá atender las necesidades prácticas y estratégicas de las mujeres e impulsar políticas públicas que disminuyan las brechas entre hombres y mujeres que permitan avanzar hacia la autonomía económica y la igualdad de género. El Componente de El Campo en Nuestra Manos, tiene como  El Componente tiene en sus Reglas de Operación (RO) 2017, la priorización a mujeres jefas de familia, lo que representa en términos de beneficiarios un 66% del 100% de la población apoyada, esto permitirá fortalecer a mujeres con apoyos destinados a población en condición de pobreza y pobreza extrema que realicen o pretendan realizar actividades agropecuarias, acuícolas y piscícolas. El Componente el Campo en Nuestra Manos busca elevar la productividad, lo que implica enfrentar los obstáculos al crecimiento con una estrategia integral y teniendo claro que el objetivo es cambiar el rostro del campo con una nueva visión de productividad y seguridad alimentaria.    Según los datos de CONAPO en México (2005) el 26.5% de los Hogares están dirigidos por mujeres. Derivado de los análisis realizado en fase de campo a través de encuestas realizadas a beneficiarios del Componente en evaluaciones externas, reflejo que con respecto a la presencia femenina, en promedio las mujeres han ocupado un 21.6% y hombres un 78.4% del total de beneficiarios atendidos.  De acuerdo a las Reglas de Operación del Programa de Apoyos a Pequeños Productores de la SAGARPA 2017, en específico del Componente de Extensionismo, Desarrollo de Capacidades y Asociatividad Productiva?, en el artículo 48 se define que los apoyos serán destinados a pequeños productores ya sea de manera individual, organizados en grupo o constituidos como persona moral del sector rural pertenecientes a los estratos E1, E2 y E3, la cual se describe en el Diagnóstico del Sector Rural y Pesquero de México (Diagnóstico del sector rural y pesquero de México. SAGARPA-FAO, 2014).  En el caso del Componente de Extensionismo, Desarrollo de Capacidades y Asociatividad Productiva el objetivo específico se describe en la Fracción V del artículo 3 como: Apoyar a pequeños productores(as) con servicios de extensión, innovación y capacitación para incrementar la producción de alimentos y fortalecer el desarrollo comunitario en las zonas rurales.  En este sentido, la población objetivo del Componente de Extensionismo, Desarrollo de Capacidades y Asociatividad Productiva no se enfoca de manera particular a la atención diferenciada por sexo, sin embargo, las acciones del Componente incentivan la participación de mujeres y hombres de manera indistinta por lo que dentro de los registros de información del Componente se obtendrá información desagregada por sexo.  En el caso específico del Componente Arráigate Joven-Impulso Emprendedor, el ACUERDO por el que se dan a conocer las Reglas de Operación del Programa de Apoyos a Pequeños Productores de la SAGARPA, en su artículo 12, se describe a la población objetivo ?los apoyos serán destinados a personas de 15 a 35 años de edad, interesados en crear y/o consolidar agronegocios en el ámbito rural, ya sea de manera individual, organizados en grupo o constituidos como persona moral y que pertenezcan a los estratos E1, E2 y E3?. (SAGARPA-FAO, 2014. Diagnóstico del sector rural y pesquero de México 2012).  </t>
  </si>
  <si>
    <t>(Dirección General de Desarrollo de Capacidades y Extensionismo Rural)</t>
  </si>
  <si>
    <t>249443</t>
  </si>
  <si>
    <t>401080</t>
  </si>
  <si>
    <t>(Dirección General de Atención al Cambio Climático en el Sector Agropecuario)</t>
  </si>
  <si>
    <t>(Dirección General de Desarrollo Territorial y Organización Rural)</t>
  </si>
  <si>
    <t>3750.0</t>
  </si>
  <si>
    <t>Programa de Apoyos a Pequeños Productores</t>
  </si>
  <si>
    <t>S266</t>
  </si>
  <si>
    <r>
      <t>Acciones de mejora para el siguiente periodo
UR:</t>
    </r>
    <r>
      <rPr>
        <sz val="10"/>
        <rFont val="Soberana Sans"/>
        <family val="2"/>
      </rPr>
      <t xml:space="preserve"> 300
Un área de oportunidad será la capacitación en materia del Protocolo para la Prevención, Atención y Sanción del Hostigamiento Sexual y Acoso Sexual que dará el INMUJERES a partir del segundo semestre de 2018 bajo su plataforma de aprendizaje, punto género, que permitirá capacitar a más de 200 personas en un primer momento. </t>
    </r>
  </si>
  <si>
    <r>
      <t>Justificación de diferencia de avances con respecto a las metas programadas
UR:</t>
    </r>
    <r>
      <rPr>
        <sz val="10"/>
        <rFont val="Soberana Sans"/>
        <family val="2"/>
      </rPr>
      <t xml:space="preserve"> 300
Percibimos como áreas de oportunidad el fortalecimiento de la red de enlaces de género, ya que están en comunicación de manera permanente con la Unidad de igualdad de género para generar sinergias que permitan el desarrollo de un mayor número de actividades vinculadas a la capacitación en la materia,     Es necesario reiterar la importancia que participen por igual mujeres y hombres en las actividades, pues las cifras siguen demostrando que más de la mitad de las personas que participan en las mismas, son mujeres. Durante este primer semestre se capacitaron 1047 mujeres y 774 hombres, es decir 1.3 mujeres por cada hombre que se capacita. Mientras que en la Secretaría laboran 2 hombres por cada mujer.     Un área de oportunidad será la capacitación en materia del Protocolo para la Prevención, Atención y Sanción del Hostigamiento Sexual y Acoso Sexual que dará el INMUJERES a partir del segundo semestre de 2018 bajo su plataforma de aprendizaje, punto género, que permitirá capacitar a más de 200 personas en un primer momento  </t>
    </r>
  </si>
  <si>
    <r>
      <t>Acciones realizadas en el periodo
UR:</t>
    </r>
    <r>
      <rPr>
        <sz val="10"/>
        <rFont val="Soberana Sans"/>
        <family val="2"/>
      </rPr>
      <t xml:space="preserve"> 300
En este segundo trimestre se continuó con la estrategia de capacitación para el 2018, Esta propuesta busca  incorporar por instrucciones del INMUJERES la formación básica en cuanto al Protocolo para la Prevención, Atención y Sanción del Hostigamiento Sexual y Acoso Sexual a fin de darlo a conocer a todo el personal de la institución.     Durante este periodo se ha trabajado con tres tipos de población a atender: la capacitación para oficinas centrales que pretende unificar los conocimientos básicos en materia de género; la capacitación para los Centros SCT a fin de capacitar a personal de todos los centros del país y la capacitación para las entidades sectorizadas:    Los temas abordados durante este trimestre fueron:    1) Igualdad de Género y no Discriminación,   2) Trabajo en equipo con perspectiva de género,   3) Lenguaje incluyente.  4) protocolo para la prevención, atención y sanción del hostigamiento sexual y acoso sexual,   5) masculinidades,   6) trata de personas como violencia de género,   7) políticas públicas e igualdad de género.          Hasta finales del mes de junio se solicitaron un total de 93 actividades de capacitación, 76 en cuanto al Protocolo para la Prevención, Atención y Sanción del Hostigamiento Sexual y Acoso Sexual; 10 en materia de Igualdad de Género y no Discriminación, 1 sobre el tema de masculinidades, 1 sobre lenguaje incluyente, 1 sobre políticas públicas, 1 sobre violencia de género, 1 sobre trabajo en equipo y un cine debate. sumando 1,821  participantes </t>
    </r>
  </si>
  <si>
    <t>1.34</t>
  </si>
  <si>
    <t>3.42</t>
  </si>
  <si>
    <t>UR: 300</t>
  </si>
  <si>
    <t>5.91</t>
  </si>
  <si>
    <t>0.42</t>
  </si>
  <si>
    <t>0.49</t>
  </si>
  <si>
    <t>Personas</t>
  </si>
  <si>
    <t>300</t>
  </si>
  <si>
    <t>Porcentaje de mujeres en SCT con mandos medios y superiores capacitadas en materia de igualdad de género</t>
  </si>
  <si>
    <t>0.61</t>
  </si>
  <si>
    <t>Porcentaje de personas servidoras públicas de la SCT que participan en actividades de capacitación en materia de género</t>
  </si>
  <si>
    <t>Porcentaje de avance de las acciones de la SCT realizadas en el marco del PROIGUALDAD en 2018</t>
  </si>
  <si>
    <t xml:space="preserve"> Secretaria de Comunicaciones y Transportes </t>
  </si>
  <si>
    <t xml:space="preserve"> De acuerdo al Diagnóstico Sobre la Transversalización de la Perspectiva de Género en la SCT realizado el año 2014 y en relación a las políticas y deberes institucionales, el 51% de las personas encuestadas no están familiarizadas con el marco normativo en materia de igualdad de género y el 63% de las personas entrevistadas cree que la SCT no cuenta con un área que trate los temas de igualdad de género.  Respecto al clima laboral, el 26% de las personas entrevistadas consideran que las cargas de trabajo no son las mismas para los hombres y las mujeres en el mismo nivel jerárquico; también se observó que el 25% de las persona percibe que la asignación de responsabilidades no son las mismas para las mujeres y los hombres con el mismo nivel jerárquico. </t>
  </si>
  <si>
    <t>291</t>
  </si>
  <si>
    <t>470</t>
  </si>
  <si>
    <t>(Subsecretaría de Transporte)</t>
  </si>
  <si>
    <t>5.9</t>
  </si>
  <si>
    <t>Definición, conducción y supervisión de la política de comunicaciones y transportes</t>
  </si>
  <si>
    <t>Comunicaciones y Transportes</t>
  </si>
  <si>
    <t>9</t>
  </si>
  <si>
    <r>
      <t>Acciones de mejora para el siguiente periodo
UR:</t>
    </r>
    <r>
      <rPr>
        <sz val="10"/>
        <rFont val="Soberana Sans"/>
        <family val="2"/>
      </rPr>
      <t xml:space="preserve"> 710
Se realizarán acciones de capacitación a efecto de atender lo establecido en la Norma Mexicana NMX-R-025-SCFI-2015 en Igualdad Laboral y No Discriminación, así como lo dispuesto en la Política de Igualdad Laboral y No Discriminación de la Secretaría de Economía.</t>
    </r>
  </si>
  <si>
    <r>
      <t>Justificación de diferencia de avances con respecto a las metas programadas
UR:</t>
    </r>
    <r>
      <rPr>
        <sz val="10"/>
        <rFont val="Soberana Sans"/>
        <family val="2"/>
      </rPr>
      <t xml:space="preserve"> 710
Se entregó un tríptico informativo mediante el cual se dan recomendaciones para actuar con respeto hacia las personas con discapacidad, así como la eliminación de estereotipos y las diversas modalidades de discriminación. La distribución se llevó a cabo junto con la entrega de los recibos de nómina del mes de marzo para 2,552 personas de la Secretaría de Economía y 600 repartidos entre los diez organismos que conforman el Sector Coordinado.En junio se entregó un tríptico para sensibilizar el ejercicio de una corresponsabilidad entre la vida de trabajo y en casa, así como impulsar el cuidado y educación de infantes. En el contenido del tríptico, se colocó la normativa para ejercer el derecho a la licencia de paternidad, confirmando recepción 1,825 personas de la Secretaría de Economía. Asimismo, se confirmó recepción de 1,279 trípticos por parte del personal de los diez organismos que conforman el Sector Coordinado.  Aunado a lo anterior, en el 2do trimestre se realizaron 6 acciones entre sensibilización y formación en temas como: ambientes sanos, buenas prácticas para empoderar a la mujer, encuentro de mujeres en el turismo, interpretación y auditoría interna en la Norma Mexicana NMX-R025-SCFI-2015 en Igualdad Laboral y No Discriminación, y lenguaje incluyente. En conjunto se obtuvo una participación de 412 mujeres y 107 hombres.</t>
    </r>
  </si>
  <si>
    <r>
      <t>Acciones realizadas en el periodo
UR:</t>
    </r>
    <r>
      <rPr>
        <sz val="10"/>
        <rFont val="Soberana Sans"/>
        <family val="2"/>
      </rPr>
      <t xml:space="preserve"> 710
En junio se entregó un tríptico para sensibilizar el ejercicio de una corresponsabilidad entre la vida de trabajo y en casa, así como impulsar el cuidado y educación de infantes. En el contenido del tríptico, se colocó la normativa para ejercer el derecho a la licencia de paternidad, confirmando recepción 1,825 personas de la Secretaría de Economía. Asimismo, se confirmó recepción de 1,279 trípticos por parte del personal de los diez organismos que conforman el Sector Coordinado.    Aunado a lo anterior, en el 2do trimestre se realizaron 6 acciones entre sensibilización y formación en temas como: ambientes sanos, buenas prácticas para empoderar a la mujer, encuentro de mujeres en el turismo, interpretación y auditoría interna en la Norma Mexicana NMX-R025-SCFI-2015 en Igualdad Laboral y No Discriminación, y lenguaje incluyente. En conjunto se obtuvo una participación de 412 mujeres y 107 hombres.</t>
    </r>
  </si>
  <si>
    <t>0.20</t>
  </si>
  <si>
    <t>2.0</t>
  </si>
  <si>
    <t>UR: 710</t>
  </si>
  <si>
    <t>111.90</t>
  </si>
  <si>
    <t>80.00</t>
  </si>
  <si>
    <t>710</t>
  </si>
  <si>
    <t>Tasa de participación en actividades de perspectiva de género según sexo</t>
  </si>
  <si>
    <t xml:space="preserve"> Secretaria de Economía </t>
  </si>
  <si>
    <t xml:space="preserve"> En el marco del PROIGUALDAD, señala que existen evidencias estadísticas las cuales demuestran la discriminación y violencia que viven mujeres y niñas mexicanas, en cuanto al impedimento o limitación para su inserción en el desarrollo nacional en condiciones de igualdad de oportunidades y no discriminación por cuestiones de roles de género. Así la aplicación transversalidad de género en la gestión pública, obliga a explicar el impacto de la acción pública en mujeres y hombres; por tanto, ayuda a transformar los planes con los que se enfocan tradicionalmente los problemas y soluciones nacionales, para dar pauta a identificar brechas de desigualdad de género y se tomen acciones para su eliminación. </t>
  </si>
  <si>
    <t>2543</t>
  </si>
  <si>
    <t>2953</t>
  </si>
  <si>
    <t>979</t>
  </si>
  <si>
    <t>1116</t>
  </si>
  <si>
    <t>Economía</t>
  </si>
  <si>
    <t>10</t>
  </si>
  <si>
    <r>
      <t>Acciones de mejora para el siguiente periodo
UR:</t>
    </r>
    <r>
      <rPr>
        <sz val="10"/>
        <rFont val="Soberana Sans"/>
        <family val="2"/>
      </rPr>
      <t xml:space="preserve"> E00
Los proyectos recibidos a través de las convocatorias se encuentran en proceso de evaluación, por lo que el número de proyectos aprobados de mujeres se reportará a partir del III Informe Trimestral.</t>
    </r>
  </si>
  <si>
    <r>
      <t>Justificación de diferencia de avances con respecto a las metas programadas
UR:</t>
    </r>
    <r>
      <rPr>
        <sz val="10"/>
        <rFont val="Soberana Sans"/>
        <family val="2"/>
      </rPr>
      <t xml:space="preserve"> E00
Las convocatorias del Fondo Nacional Emprendedor se publicaron a partir del mes de abril del presente ejercicio fiscal, por lo que las solicitudes de apoyo recibidas se encuentran en proceso de evaluación.</t>
    </r>
  </si>
  <si>
    <r>
      <t>Acciones realizadas en el periodo
UR:</t>
    </r>
    <r>
      <rPr>
        <sz val="10"/>
        <rFont val="Soberana Sans"/>
        <family val="2"/>
      </rPr>
      <t xml:space="preserve"> E00
Las acciones en beneficio de las mujeres que llevó a cabo el Fondo Nacional Emprendedor al mes de junio de 2018, destacan:  - Atención a 6,084 mujeres y 424 hombres a través del Programa Mujeres Moviendo México con asistencia técnica, información y asesoría para que puedan contar con las habilidades empresariales para poder iniciar sus negocios o hacerlos crecer.   - Atención a más de 93 mil mujeres emprendedoras y empresarias y a más de 85 mil hombres a través de la Red de Apoyo al Emprendedor con información relevante sobre los programas de apoyo a nivel federal y estatal que operan para su beneficio.   - 1,595 proyectos apoyados de mujeres empresarias a través del Programa Mujeres PYME, con una derrama crediticia por 2,097.2 millones de pesos en los sectores comercio, industria y servicios.</t>
    </r>
  </si>
  <si>
    <t>340.8</t>
  </si>
  <si>
    <t>UR: E00</t>
  </si>
  <si>
    <t>E00</t>
  </si>
  <si>
    <t>Porcentaje de proyectos aprobados de mujeres en las convocatorias del Fondo Nacional Emprendedor</t>
  </si>
  <si>
    <t xml:space="preserve"> E00- Instituto Nacional del Emprendedor </t>
  </si>
  <si>
    <t xml:space="preserve"> Conforme los resultados arrojados por la Encuesta Nacional sobre la Productividad y Competitividad de las MIPYMES (ENAPROCE) realizada en 2015 por el INEGI, bajo el patrocinio del INADEM, las empresas mexicanas enfrentan una serie de problemas estructurales que limitan su productividad y por ende su crecimiento, las cuales son:  - Acceso insuficiente o deficiente a capital físico y financiero  Acceso insuficiente o deficiente a capital físico y financiero. - Capital humano deficiente - Técnicas o tecnologías suboptimas aplicadas a procesos productivos, de servicios y de comercialización. - Entorno institucional y ambiente desfavorable para hacer negocios. - Capacidad limitada para la innovación y el desarrollo tecnológico - Deficiente infraestructura y servicios para la producción </t>
  </si>
  <si>
    <t>(Instituto Nacional del Emprendedor)</t>
  </si>
  <si>
    <t>Fondo Nacional Emprendedor</t>
  </si>
  <si>
    <t>S020</t>
  </si>
  <si>
    <r>
      <t>Acciones de mejora para el siguiente periodo
UR:</t>
    </r>
    <r>
      <rPr>
        <sz val="10"/>
        <rFont val="Soberana Sans"/>
        <family val="2"/>
      </rPr>
      <t xml:space="preserve"> B00
Uno de los factores que contribuye con la realización de las actividades previstas por la UPGPG, es que la perspectiva de género representa una política institucional reconocida como uno de los ejes transversales en el Programa de Desarrollo Institucional (PDI) 2015-2018. Todo ello, en cumplimiento con lo establecido en Plan Nacional de Desarrollo 2013-2018, PROIGUALDAD 2013-2018 y Programa Sectorial de Educación 2013-2018, lo que favorece la realización de acciones que fortalezcan los procesos de transversalización de dicho enfoque en el quehacer del Instituto.    Por otra parte, se debe considerar que la Unidad no cuenta con personal suficiente que posibilite la proyección de metas de mayor alcance e impacto en el Instituto; aunado a ello, la constante movilidad del personal que integra las Redes de Género incide en su operatividad y apoyos por parte del personal directivo para el cumplimiento de las metas en la materia. 
</t>
    </r>
    <r>
      <rPr>
        <b/>
        <sz val="10"/>
        <rFont val="Soberana Sans"/>
        <family val="2"/>
      </rPr>
      <t>UR:</t>
    </r>
    <r>
      <rPr>
        <sz val="10"/>
        <rFont val="Soberana Sans"/>
        <family val="2"/>
      </rPr>
      <t xml:space="preserve"> A3Q
Las acciones implementadas han presentado resultados positivos e interés al interior de la comunidad universitaria, lo que ha permitido  avanzar en la concientización de la igualdad de género entre hombres y mujeres de la UNAM.</t>
    </r>
  </si>
  <si>
    <r>
      <t>Justificación de diferencia de avances con respecto a las metas programadas
UR:</t>
    </r>
    <r>
      <rPr>
        <sz val="10"/>
        <rFont val="Soberana Sans"/>
        <family val="2"/>
      </rPr>
      <t xml:space="preserve"> B00
El indicador (Porcentaje de acciones realizadas de sensibilización, capacitación, formación, investigación y promoción de la perspectiva de género en el IPN) superó la meta programada al periodo.
</t>
    </r>
    <r>
      <rPr>
        <b/>
        <sz val="10"/>
        <rFont val="Soberana Sans"/>
        <family val="2"/>
      </rPr>
      <t>UR:</t>
    </r>
    <r>
      <rPr>
        <sz val="10"/>
        <rFont val="Soberana Sans"/>
        <family val="2"/>
      </rPr>
      <t xml:space="preserve"> A3Q
A través de este indicador se logró dar seguimiento de los servicios educativos ofertados en el nivel de licenciatura y posgrado enfocados a la igualdad de género. Aún no se cuenta con la cifra total de egresados en el semestre 2018-1, por lo que aún se refleja una disminución de la matrícula inscrita, además de abandonos de estudios de algunos estudiantes que no continúan para el semestre 2018-2, que no necesariamente son bajas definitivas.</t>
    </r>
  </si>
  <si>
    <r>
      <t>Acciones realizadas en el periodo
UR:</t>
    </r>
    <r>
      <rPr>
        <sz val="10"/>
        <rFont val="Soberana Sans"/>
        <family val="2"/>
      </rPr>
      <t xml:space="preserve"> B00
Durante el segundo trimestre de 2018, se realizaron 35 de acciones de sensibilización, capacitación, formación, investigación y promoción de la perspectiva de género a favor de una cultura de igualdad de género y buentrato en su comunidad, las cuales representan 38.88% de la meta anual programada (90 acciones).
</t>
    </r>
    <r>
      <rPr>
        <b/>
        <sz val="10"/>
        <rFont val="Soberana Sans"/>
        <family val="2"/>
      </rPr>
      <t>UR:</t>
    </r>
    <r>
      <rPr>
        <sz val="10"/>
        <rFont val="Soberana Sans"/>
        <family val="2"/>
      </rPr>
      <t xml:space="preserve"> A3Q
Se implementó un Programa Permanente de Sensibilización y Difusión con enfoque de género y cultura de la denuncia, apoyado en la impartición de cursos, talleres y diplomados realizados en las diferentes entidades que conforman a la Universidad, así como presentación de obras de teatro, cine, debates y conferencias, apoyados por una gran campaña de difusión de los valores que refuerzan la igualdad de género y la erradicación de estereotipos.    Se continúa avanzando en la implementación de un semáforo sobre la atención de situaciones en las que se evidencia violencia o discriminación de género. Se dio continuidad al programa para la institucionalización y transversalización de la perspectiva de género en la UNAM, para lo cual se instituyó una Comisión Especial de Equidad de Género y se establecieron los Lineamientos generales para la igualdad de género en la UNAM.</t>
    </r>
  </si>
  <si>
    <t>0.82</t>
  </si>
  <si>
    <t>1.86</t>
  </si>
  <si>
    <t>UR: B00</t>
  </si>
  <si>
    <t>1.83</t>
  </si>
  <si>
    <t>70.15</t>
  </si>
  <si>
    <t>137.42</t>
  </si>
  <si>
    <t>UR: A3Q</t>
  </si>
  <si>
    <t>65.60</t>
  </si>
  <si>
    <t>55.60</t>
  </si>
  <si>
    <t>B00</t>
  </si>
  <si>
    <t>Porcentaje de acciones realizadas de sensibilización, capacitación, formación, investigación y promoción de la perspectiva de género en el IPN</t>
  </si>
  <si>
    <t>51.31</t>
  </si>
  <si>
    <t>51.60</t>
  </si>
  <si>
    <t>A3Q</t>
  </si>
  <si>
    <t>Porcentaje de mujeres que acceden y permanecen en la educación superior y posgrado.</t>
  </si>
  <si>
    <t xml:space="preserve"> A3Q- Universidad Nacional Autónoma de México  B00- Instituto Politécnico Nacional </t>
  </si>
  <si>
    <t xml:space="preserve"> Impulsar una cultura de igualdad y buen trato entre mujeres y hombres en la UNAM que contribuya a la eliminación de la desigualdad basada en las diferencias de género.  Las diferencias de género en nuestra sociedad han propiciado diversas problemáticas que afectan y limitan todos los ámbitos de desarrollo de mujeres y hombres. Es por ello que, el IPN impulsa diversas acciones que buscan garantizar que dichas diferencias no sean causa de desigualdad de género entre su comunidad. </t>
  </si>
  <si>
    <t>126667</t>
  </si>
  <si>
    <t>130515</t>
  </si>
  <si>
    <t>126141</t>
  </si>
  <si>
    <t>204201</t>
  </si>
  <si>
    <t>(Instituto Politécnico Nacional)</t>
  </si>
  <si>
    <t>(Universidad Nacional Autónoma de México)</t>
  </si>
  <si>
    <t>139.2</t>
  </si>
  <si>
    <t>Servicios de Educación Superior y Posgrado</t>
  </si>
  <si>
    <t>E010</t>
  </si>
  <si>
    <t>Educación Pública</t>
  </si>
  <si>
    <t>11</t>
  </si>
  <si>
    <r>
      <t>Acciones de mejora para el siguiente periodo
UR:</t>
    </r>
    <r>
      <rPr>
        <sz val="10"/>
        <rFont val="Soberana Sans"/>
        <family val="2"/>
      </rPr>
      <t xml:space="preserve"> A3Q
Las acciones implementadas han presentado resultados positivos e interés al interior de la comunidad universitaria y del público en general que asistió a las actividades académicas desarrolladas, lo que ha permitido fortalecer la concientización de igualdad de género derechos humanos, derechos de las personas con discapacidad y la no discriminación.</t>
    </r>
  </si>
  <si>
    <r>
      <t>Justificación de diferencia de avances con respecto a las metas programadas
UR:</t>
    </r>
    <r>
      <rPr>
        <sz val="10"/>
        <rFont val="Soberana Sans"/>
        <family val="2"/>
      </rPr>
      <t xml:space="preserve"> A3Q
La meta de los indicadores (Porcentaje actividades académicas con perspectiva de género realizadas respecto a las programadas a realizar en el año) y (Porcentaje de asistentes a las actividades académicas con perspectiva de género) fue superada al periodo.</t>
    </r>
  </si>
  <si>
    <r>
      <t>Acciones realizadas en el periodo
UR:</t>
    </r>
    <r>
      <rPr>
        <sz val="10"/>
        <rFont val="Soberana Sans"/>
        <family val="2"/>
      </rPr>
      <t xml:space="preserve"> A3Q
Realización de talleres, cursos, congresos, foros, simposios, entre otras actividades de sensibilización de género dirigidos a la comunidad universitaria de la UNAM y público en general, así como la publicación de boletines en medios electrónicos.</t>
    </r>
  </si>
  <si>
    <t>10.66</t>
  </si>
  <si>
    <t>20.89</t>
  </si>
  <si>
    <t>134.42</t>
  </si>
  <si>
    <t>33.50</t>
  </si>
  <si>
    <t xml:space="preserve">Porcentaje de asistentes a las actividades académicas con perspectiva de género </t>
  </si>
  <si>
    <t>53.33</t>
  </si>
  <si>
    <t>63.30</t>
  </si>
  <si>
    <t>Porcentaje actividades académicas con perspectiva de género realizadas respecto a las programadas a realizar en el año</t>
  </si>
  <si>
    <t xml:space="preserve"> A3Q- Universidad Nacional Autónoma de México </t>
  </si>
  <si>
    <t xml:space="preserve"> Escases de actividades académicas para coadyuvar en la igualdad de género, derechos humanos, derechos de las personas con discapacidad y la no discriminación. </t>
  </si>
  <si>
    <t>328</t>
  </si>
  <si>
    <t>996</t>
  </si>
  <si>
    <t>985</t>
  </si>
  <si>
    <t>20.8</t>
  </si>
  <si>
    <t>Investigación Científica y Desarrollo Tecnológico</t>
  </si>
  <si>
    <t>E021</t>
  </si>
  <si>
    <r>
      <t>Acciones de mejora para el siguiente periodo
UR:</t>
    </r>
    <r>
      <rPr>
        <sz val="10"/>
        <rFont val="Soberana Sans"/>
        <family val="2"/>
      </rPr>
      <t xml:space="preserve"> 700
Debido a la reubicación de diversas áreas de la Secretaría de Educación Pública, ha sido necesaria la constante actualización de los directorios de las y los enlaces del PROIGUALDAD, PRONAPINNA y PNDH, a fin de eficiente los canales de comunicación y lograr una mejor operación de las redes.</t>
    </r>
  </si>
  <si>
    <r>
      <t>Justificación de diferencia de avances con respecto a las metas programadas
UR:</t>
    </r>
    <r>
      <rPr>
        <sz val="10"/>
        <rFont val="Soberana Sans"/>
        <family val="2"/>
      </rPr>
      <t xml:space="preserve"> 700
El indicador no muestra avance, toda vez que su frecuencia de medición se estableció anual.</t>
    </r>
  </si>
  <si>
    <r>
      <t>Acciones realizadas en el periodo
UR:</t>
    </r>
    <r>
      <rPr>
        <sz val="10"/>
        <rFont val="Soberana Sans"/>
        <family val="2"/>
      </rPr>
      <t xml:space="preserve"> 700
Orientación a 61 UA del Sector Educativo a través de 13 acciones para fortalecer perspectiva de género. Presentación Portal Web NIÑASTEM PUEDEN, CAPSULAS Y PRACTICAS INCLUSIVAS en colaboración con Canal Once y AEFCM. Campaña de Difusión Protocolo Prevención Atención Sanción del Hostigamiento Sexual y Acoso Sexual 2018</t>
    </r>
  </si>
  <si>
    <t>0.90</t>
  </si>
  <si>
    <t>0.92</t>
  </si>
  <si>
    <t>9.94</t>
  </si>
  <si>
    <t>UR: 700</t>
  </si>
  <si>
    <t>10.46</t>
  </si>
  <si>
    <t>26.90</t>
  </si>
  <si>
    <t>700</t>
  </si>
  <si>
    <t>Porcentaje de áreas de la SEP en las que se incide para el desarrollo de condiciones para la institucionalización de las perspectivas</t>
  </si>
  <si>
    <t xml:space="preserve"> Secretaria de Educación Pública </t>
  </si>
  <si>
    <t xml:space="preserve">  Institucionalización de las perspectivas de igualdad de género y derechos humanos implica: Fortalecimiento del clima laboral para  igualdad y no discriminación en sector central Desarrollo de acciones que contribuyen en incorporación de las perspectivas  </t>
  </si>
  <si>
    <t>(Oficialía Mayor)</t>
  </si>
  <si>
    <t>10.4</t>
  </si>
  <si>
    <t>Políticas de igualdad de género en el sector educativo</t>
  </si>
  <si>
    <t>E032</t>
  </si>
  <si>
    <r>
      <t>Acciones de mejora para el siguiente periodo
UR:</t>
    </r>
    <r>
      <rPr>
        <sz val="10"/>
        <rFont val="Soberana Sans"/>
        <family val="2"/>
      </rPr>
      <t xml:space="preserve"> B00
1. Los alumnos y alumnas del IPN no cumplen con la totalidad de requisitos para acceder a una beca. 2. Los aspirantes a una beca no concluyen con su trámite para acceder a una beca.    Derivado de lo anterior, se efectuará un fortalecimiento en las acciones de difusión, a fin de asegurar que la  comunidad estudiantil este plenamente enterada de los trámites y requisitos para la obtención de las becas asimismo para para que conozcan la existencia de criterios de priorización que obran en su favor.  
</t>
    </r>
    <r>
      <rPr>
        <b/>
        <sz val="10"/>
        <rFont val="Soberana Sans"/>
        <family val="2"/>
      </rPr>
      <t>UR:</t>
    </r>
    <r>
      <rPr>
        <sz val="10"/>
        <rFont val="Soberana Sans"/>
        <family val="2"/>
      </rPr>
      <t xml:space="preserve"> A3Q
Durante la operación, no se presentan obstáculos y oportunidades, derivado de que al momento no se cuenta aún con resultados ya que el indicador es anual.
</t>
    </r>
    <r>
      <rPr>
        <b/>
        <sz val="10"/>
        <rFont val="Soberana Sans"/>
        <family val="2"/>
      </rPr>
      <t>UR:</t>
    </r>
    <r>
      <rPr>
        <sz val="10"/>
        <rFont val="Soberana Sans"/>
        <family val="2"/>
      </rPr>
      <t xml:space="preserve"> A00
Los problemas que ha enfrentado la Universidad Pedagógica Nacional durante la operación del programa es la deserción de alumnos derivado de problemas familiares, de salud y por expectativas escolares han tenido que interrumpir sus estudios ya sean en bajas temporales y/o definitivas.
</t>
    </r>
    <r>
      <rPr>
        <b/>
        <sz val="10"/>
        <rFont val="Soberana Sans"/>
        <family val="2"/>
      </rPr>
      <t>UR:</t>
    </r>
    <r>
      <rPr>
        <sz val="10"/>
        <rFont val="Soberana Sans"/>
        <family val="2"/>
      </rPr>
      <t xml:space="preserve"> A2M
No se presentaron durante el periodo.
</t>
    </r>
    <r>
      <rPr>
        <b/>
        <sz val="10"/>
        <rFont val="Soberana Sans"/>
        <family val="2"/>
      </rPr>
      <t>UR:</t>
    </r>
    <r>
      <rPr>
        <sz val="10"/>
        <rFont val="Soberana Sans"/>
        <family val="2"/>
      </rPr>
      <t xml:space="preserve"> 500
Se cuenta con los medios necesarios para publicar las convocatorias, procesar las solicitudes y otorgar los apoyos eficazmente. Se prevé que los recursos etiquetados serán adecuadamente asignados a la población objetivo.   
</t>
    </r>
    <r>
      <rPr>
        <b/>
        <sz val="10"/>
        <rFont val="Soberana Sans"/>
        <family val="2"/>
      </rPr>
      <t>UR:</t>
    </r>
    <r>
      <rPr>
        <sz val="10"/>
        <rFont val="Soberana Sans"/>
        <family val="2"/>
      </rPr>
      <t xml:space="preserve"> 313
Las AEL reportaron a través del SINABEP 5,234 beneficiarias de la beca PROMAJOVEN. Seis entidades realizaron vinculación interinstitucional con instancias gubernamentales y organismos sociales, logrando la capacitación de 576 beneficiarias sobre salud sexual y reproductiva y otros temas.
</t>
    </r>
    <r>
      <rPr>
        <b/>
        <sz val="10"/>
        <rFont val="Soberana Sans"/>
        <family val="2"/>
      </rPr>
      <t>UR:</t>
    </r>
    <r>
      <rPr>
        <sz val="10"/>
        <rFont val="Soberana Sans"/>
        <family val="2"/>
      </rPr>
      <t xml:space="preserve"> 600
Las becas otorgadas dependen de la demanda de cada estudiante y su otorgamiento del cumplimiento de los requisitos establecidos en las Reglas de Operación.</t>
    </r>
  </si>
  <si>
    <r>
      <t>Justificación de diferencia de avances con respecto a las metas programadas
UR:</t>
    </r>
    <r>
      <rPr>
        <sz val="10"/>
        <rFont val="Soberana Sans"/>
        <family val="2"/>
      </rPr>
      <t xml:space="preserve"> B00
La meta del indicador (Porcentaje de alumnas becadas en el IPN en relación al total de becas otorgadas por periodo escolar) se cumplió al periodo.
</t>
    </r>
    <r>
      <rPr>
        <b/>
        <sz val="10"/>
        <rFont val="Soberana Sans"/>
        <family val="2"/>
      </rPr>
      <t>UR:</t>
    </r>
    <r>
      <rPr>
        <sz val="10"/>
        <rFont val="Soberana Sans"/>
        <family val="2"/>
      </rPr>
      <t xml:space="preserve"> A3Q
El indicador (Porcentaje de presupuesto asignado a becas para alumnas respecto al presupuesto asignado al programa presupuestario) superó la meta al periodo, mientras que el indicador (Porcentaje de permanencia de estudiantes becadas  en los niveles medio superior, superior y posgrado) no reporta avance toda vez que su frecuencia de medición es anual.
</t>
    </r>
    <r>
      <rPr>
        <b/>
        <sz val="10"/>
        <rFont val="Soberana Sans"/>
        <family val="2"/>
      </rPr>
      <t>UR:</t>
    </r>
    <r>
      <rPr>
        <sz val="10"/>
        <rFont val="Soberana Sans"/>
        <family val="2"/>
      </rPr>
      <t xml:space="preserve"> A00
Los indicadores no presentan avances toda vez que su frecuencia de medición se estableció anual.
</t>
    </r>
    <r>
      <rPr>
        <b/>
        <sz val="10"/>
        <rFont val="Soberana Sans"/>
        <family val="2"/>
      </rPr>
      <t>UR:</t>
    </r>
    <r>
      <rPr>
        <sz val="10"/>
        <rFont val="Soberana Sans"/>
        <family val="2"/>
      </rPr>
      <t xml:space="preserve"> A2M
Indicador (Porcentaje de estudiantes becadas de licenciatura y posgrado con respecto a lo programado en el año t), la diferencia con respecto a la meta programada se debe a que para algunas modalidades de becas que ofrece la Institución, se modificó la fecha de emisión de convocatorias. El Indicador (Porcentaje de permanencia escolar de estudiantes becadas de tipo superior (licenciatura y posgrado) respecto a la matrícula de estudiantes becadas al inicio de cursos del mismo tipo educativo) no presenta avance toda vez que su frecuencia de medición es anual.
</t>
    </r>
    <r>
      <rPr>
        <b/>
        <sz val="10"/>
        <rFont val="Soberana Sans"/>
        <family val="2"/>
      </rPr>
      <t>UR:</t>
    </r>
    <r>
      <rPr>
        <sz val="10"/>
        <rFont val="Soberana Sans"/>
        <family val="2"/>
      </rPr>
      <t xml:space="preserve"> 500
Indicador (Porcentaje de becas otorgadas a mujeres estudiantes en carreras de ingeniería, tecnología y ciencias físico-matemáticas) Gracias a la aplicación de los criterios de priorización incluidos en todas las convocatorias de becas  que opera  la CNBES se ha otorgado un mayor número de becas a mujeres en áreas prioritarias con respecto a lo planeado para el ciclo escolar 2017-2018, superando la meta anual en seis puntos porcentuales durante el segundo trimestre de 2018. Indicador (De las 7,180  solicitudes de beca presentadas por alumnas madres jefas de familia inscritas en carreras de ingeniería y tecnología y ciencias físico-matemáticas, únicamente 3,313 cumplieron con los requisitos establecidos en las convocatorias, por lo que el resultado del indicador se encuentra 1.6 puntos porcentuales por debajo de la meta al cierre del segundo trimestre de 2018.)
</t>
    </r>
    <r>
      <rPr>
        <b/>
        <sz val="10"/>
        <rFont val="Soberana Sans"/>
        <family val="2"/>
      </rPr>
      <t>UR:</t>
    </r>
    <r>
      <rPr>
        <sz val="10"/>
        <rFont val="Soberana Sans"/>
        <family val="2"/>
      </rPr>
      <t xml:space="preserve"> 313
Indicador (Porcentaje de becas de alfabetización y educación básica otorgadas a madres jóvenes y jóvenes embarazadas entre los 12 y 18 años 11 meses de edad, respecto a las programadas en el año t). La cifra alcanzada refiere el número de beneficiarias cuyos registros remitidos mediante el Sistema de Información de la Beca de Apoyo a la Educación Básica de Madres Jóvenes y Jóvenes Embarazadas (SINABEP) por las Autoridades Educativas Locales. Los indicadores (Porcentaje de becarias que concluyen la educación básica) y (Porcentaje de madres jóvenes y jóvenes embarazadas que reciben beca y permanecen en los servicios educativos de tipo básico respecto del total que reciben beca en el mismo año) no reportan avances al periodo ya que su frecuencia de medición es anual.
</t>
    </r>
    <r>
      <rPr>
        <b/>
        <sz val="10"/>
        <rFont val="Soberana Sans"/>
        <family val="2"/>
      </rPr>
      <t>UR:</t>
    </r>
    <r>
      <rPr>
        <sz val="10"/>
        <rFont val="Soberana Sans"/>
        <family val="2"/>
      </rPr>
      <t xml:space="preserve"> 600
Indicadores (Porcentaje de becas otorgadas a mujeres estudiantes de educación media superior) y (Porcentaje de madres jóvenes y jóvenes embarazadas beneficiarias del Programa con respecto al total de mujeres beneficiarias del Programa) superaron la meta al periodo. Cabe señalar que el otorgamiento de las becas está sujeto a la demanda de las beneficiarias y al cumplimiento de los requisitos establecidos en las Reglas de Operación del Programa Nacional de Becas.</t>
    </r>
  </si>
  <si>
    <r>
      <t>Acciones realizadas en el periodo
UR:</t>
    </r>
    <r>
      <rPr>
        <sz val="10"/>
        <rFont val="Soberana Sans"/>
        <family val="2"/>
      </rPr>
      <t xml:space="preserve"> B00
La Dirección de Servicios Estudiantiles en colaboración con la Coordinación Nacional de Becas de Educación Superior, llevó a cabo los trabajos para la publicación de la Convocatoria Complementaria para becas de Manutención del periodo escolar 2018-2. Con el fin elevar la retención femenina en la educación superior, dicha convocatoria prevé criterios de priorización, tales como: 1. Alumnas embarazadas o madres, así como alumnos que sean padres, a fin de promover la corresponsabilidad y una paternidad responsable. 2. Haber sido beneficiaria de las becas de apoyo a la educación básica de madres jóvenes y jóvenes embarazadas a que se refiere el anexo 1: 3. Beca para que integrantes de grupos en contextos y situación de vulnerabilidad (personas indígenas, personas afrodescendientes, personas con alguna discapacidad, madres y padres jefes de familia y madres jóvenes y jóvenes embarazadas) realicen sus estudios? de las Reglas de Operación. 4. Alumnas que cumplan en igualdad de condiciones, con todos los requisitos, con la finalidad de reducir las brechas de desigualdad de género.  
</t>
    </r>
    <r>
      <rPr>
        <b/>
        <sz val="10"/>
        <rFont val="Soberana Sans"/>
        <family val="2"/>
      </rPr>
      <t>UR:</t>
    </r>
    <r>
      <rPr>
        <sz val="10"/>
        <rFont val="Soberana Sans"/>
        <family val="2"/>
      </rPr>
      <t xml:space="preserve"> A3Q
Otorgar becas a las estudiantes de los planteles de nivel medio superior, superior y de posgrado de la UNAM, para coadyuvar a su acceso, permanencia y conclusión de sus estudios.
</t>
    </r>
    <r>
      <rPr>
        <b/>
        <sz val="10"/>
        <rFont val="Soberana Sans"/>
        <family val="2"/>
      </rPr>
      <t>UR:</t>
    </r>
    <r>
      <rPr>
        <sz val="10"/>
        <rFont val="Soberana Sans"/>
        <family val="2"/>
      </rPr>
      <t xml:space="preserve"> A00
Para combatir con la desigualdad de oportunidades de acceso y permanencia la Universidad Pedagógica Nacional a través del Programa Nacional de Becas ha motivado e incentivado a los alumnos para que permanezcan y concluyan con sus estudios de Educación Superior.
</t>
    </r>
    <r>
      <rPr>
        <b/>
        <sz val="10"/>
        <rFont val="Soberana Sans"/>
        <family val="2"/>
      </rPr>
      <t>UR:</t>
    </r>
    <r>
      <rPr>
        <sz val="10"/>
        <rFont val="Soberana Sans"/>
        <family val="2"/>
      </rPr>
      <t xml:space="preserve"> A2M
Al segundo trimestre del 2018 se otorgaron 7,000 becas a mujeres de un total de 11,795. En las convocatorias se estableció como criterio de priorización lo siguiente: Se dará prioridad a las alumnas que cumplan con todos los requisitos, con la finalidad de reducir las brechas de desigualdad de género.
</t>
    </r>
    <r>
      <rPr>
        <b/>
        <sz val="10"/>
        <rFont val="Soberana Sans"/>
        <family val="2"/>
      </rPr>
      <t>UR:</t>
    </r>
    <r>
      <rPr>
        <sz val="10"/>
        <rFont val="Soberana Sans"/>
        <family val="2"/>
      </rPr>
      <t xml:space="preserve"> 500
La CNBES impulsa acciones afirmativas al haber otorgado en lo que va del ciclo escolar 2017-2018 un total de 96,248 becas para elevar la retención femenina en educación superior, fomentar la profesionalización docente e incentivar la integración de mujeres en carreras de ingeniería, tecnología y ciencias físico-matemáticas.
</t>
    </r>
    <r>
      <rPr>
        <b/>
        <sz val="10"/>
        <rFont val="Soberana Sans"/>
        <family val="2"/>
      </rPr>
      <t>UR:</t>
    </r>
    <r>
      <rPr>
        <sz val="10"/>
        <rFont val="Soberana Sans"/>
        <family val="2"/>
      </rPr>
      <t xml:space="preserve"> 313
Durante el trimestre abril-junio, inició operaciones el Sistema de Información de la Beca de Apoyo a la Educación Básica de Madres Jóvenes y Jóvenes Embarazadas (SINABEP). En su totalidad, la información de las beneficiarias de inscripción y reinscripción (continuidad 2017), debió registrarse en el Sistema, por lo que, pese la atención y pago a becarias en los estados de Michoacán y Nayarit, ambos estados no incorporaron información al SINABEP y no se reporta avance en los mismos durante el periodo.
</t>
    </r>
    <r>
      <rPr>
        <b/>
        <sz val="10"/>
        <rFont val="Soberana Sans"/>
        <family val="2"/>
      </rPr>
      <t>UR:</t>
    </r>
    <r>
      <rPr>
        <sz val="10"/>
        <rFont val="Soberana Sans"/>
        <family val="2"/>
      </rPr>
      <t xml:space="preserve"> 600
Al cierre del segundo trimestre de 2018, el padrón de beneficiarios del PROBEMS está compuesto en su totalidad por 379,342 alumnos, de los cuales, el 56.2% (213,080) son mujeres y el 43.8% (166,262) hombres. Es importante señalar que el otorgamiento de las becas depende de la demanda de los estudiantes y del cumplimiento de los requisitos. Criterios de priorización: Cuando los recursos son insuficientes, se priorizan los apoyos a la población más vulnerable a través de las siguientes variables: índice de vulnerabilidad socioeconómica, condición de discapacidad, autodeterminación de pertenencia a un grupo indígena, alumna que cumpla con los requisitos, madre joven y/o joven embarazada y haber pertenecido al padrón de becarios PROMAJOVEN.</t>
    </r>
  </si>
  <si>
    <t>958.17</t>
  </si>
  <si>
    <t>2103.31</t>
  </si>
  <si>
    <t>UR: 600</t>
  </si>
  <si>
    <t>2519.26</t>
  </si>
  <si>
    <t>110.38</t>
  </si>
  <si>
    <t>319.98</t>
  </si>
  <si>
    <t>UR: 500</t>
  </si>
  <si>
    <t>414.03</t>
  </si>
  <si>
    <t>43.94</t>
  </si>
  <si>
    <t>43.96</t>
  </si>
  <si>
    <t>102.5</t>
  </si>
  <si>
    <t>155.46</t>
  </si>
  <si>
    <t>256.55</t>
  </si>
  <si>
    <t>242.6</t>
  </si>
  <si>
    <t>198.42</t>
  </si>
  <si>
    <t>356.31</t>
  </si>
  <si>
    <t>48.60</t>
  </si>
  <si>
    <t>93.47</t>
  </si>
  <si>
    <t>UR: A2M</t>
  </si>
  <si>
    <t>10.56</t>
  </si>
  <si>
    <t>14.26</t>
  </si>
  <si>
    <t>UR: A00</t>
  </si>
  <si>
    <t>7.97</t>
  </si>
  <si>
    <t>8.88</t>
  </si>
  <si>
    <t>600</t>
  </si>
  <si>
    <t>Porcentaje de madres jóvenes y jóvenes embarazadas beneficiarias del Programa con respecto al total de mujeres beneficiarias del Programa</t>
  </si>
  <si>
    <t>56.17</t>
  </si>
  <si>
    <t>53.00</t>
  </si>
  <si>
    <t>Porcentaje de becas otorgadas a mujeres estudiantes de educación media superior.</t>
  </si>
  <si>
    <t>3.40</t>
  </si>
  <si>
    <t>3.50</t>
  </si>
  <si>
    <t>500</t>
  </si>
  <si>
    <t>Porcentaje de becas otorgadas a mujeres jefas de familia que estudian en carreras de ingeniería, tecnología y ciencia físico-matemáticas</t>
  </si>
  <si>
    <t>26.70</t>
  </si>
  <si>
    <t>25.00</t>
  </si>
  <si>
    <t>Porcentaje de becas otorgadas a mujeres estudiantes en carreras de ingeniería, tecnología y ciencias físico-matemáticas</t>
  </si>
  <si>
    <t>Porcentaje de madres jóvenes y jóvenes embarazadas que reciben beca y permanecen en los servicios educativos de tipo básico respecto del total que reciben beca en el mismo año.</t>
  </si>
  <si>
    <t>Porcentaje de becarias que concluyen la educación básica</t>
  </si>
  <si>
    <t>48.00</t>
  </si>
  <si>
    <t>45.00</t>
  </si>
  <si>
    <t>Porcentaje de becas de alfabetización y educación básica otorgadas a madres jóvenes y jóvenes embarazadas entre los 12 y 18 años 11 meses de edad, respecto a las programadas en el año t</t>
  </si>
  <si>
    <t>46.23</t>
  </si>
  <si>
    <t>46.00</t>
  </si>
  <si>
    <t>Porcentaje de alumnas becadas en el IPN en relación al total de becas otorgadas por periodo escolar</t>
  </si>
  <si>
    <t>59.08</t>
  </si>
  <si>
    <t>58.70</t>
  </si>
  <si>
    <t>Porcentaje de presupuesto asignado a becas para alumnas respecto al presupuesto asignado al programa presupuestario</t>
  </si>
  <si>
    <t>97.00</t>
  </si>
  <si>
    <t>Porcentaje de permanencia de estudiantes becadas en los niveles medio superior, superior y posgrado</t>
  </si>
  <si>
    <t>83.75</t>
  </si>
  <si>
    <t>A2M</t>
  </si>
  <si>
    <t>Porcentaje de estudiantes becadas de licenciatura y posgrado con respecto a lo programado en el año t</t>
  </si>
  <si>
    <t>85.00</t>
  </si>
  <si>
    <t>Porcentaje de permanencia escolar de estudiantes becadas de tipo superior (licenciatura y posgrado) respecto a la matrícula de estudiantes becadas al inicio de cursos del mismo tipo educativo</t>
  </si>
  <si>
    <t>90.40</t>
  </si>
  <si>
    <t>A00</t>
  </si>
  <si>
    <t>Porcentaje de becas otorgadas a estudiantes de nivel licentciatura, con respecto a lo programado en el año t.</t>
  </si>
  <si>
    <t>98.70</t>
  </si>
  <si>
    <t>Porcentaje de permanencia escolar de estudiantes becados de tipo superior (Licentciatura), respecto a la matricula de estudiantes becados al inicio de cursos del mismo tipo educativo</t>
  </si>
  <si>
    <t xml:space="preserve"> A00- Universidad Pedagógica Nacional  A2M- Universidad Autónoma Metropolitana  A3Q- Universidad Nacional Autónoma de México  B00- Instituto Politécnico Nacional  Secretaria de Educación Pública </t>
  </si>
  <si>
    <t xml:space="preserve"> El problemas que ha enfrentado la Universidad Pedagógica Nacional es que no cuenta con la capacidad de cubrir con la mayor cantidad de matrícula posible ya que los recursos disponibles y autorizados no son suficientes, y derivado de esto es que existen muchos alumnos de escasos recursos que requieren del apoyo para continuar con sus estudios y que no cuentan con este apoyo.    Alumnas de licenciatura y posgrado interrumpen sus estudios por falta de recursos, por lo cual no se logra la permanencia y egreso de este sector y se deja de favorecer las competencias profesionales  Apoyos insuficientes para incentivar el acceso, permanencia y conclusión de las estudiantes inscritas en los diversos planteles de nivel medio superior, superior y de posgrado de la UNAM.  El marco normativo Institucional no distingue entre hombres y mujeres, al interior del Instituto Politécnico Nacional se ha contemplado la transversalización de la perspectiva de género, cuyo objetivo primordial ha sido el establecimiento de acciones que favorezcan la igualdad, respeto y buen trato entre hombres y mujeres. Entre su principal línea de acción se encuentra la capacitación y profesionalización en género de las y los servidores públicos, es por ello que resulta necesario la réplica de estas capacitaciones a los diferentes involucrados en el proceso de otorgamiento de becas, lo anterior permitirá generar una cultura de igualdad entre hombres y mujeres; distinguir entre los diferentes tipos de violencia (resaltando la violencia indirecta; que en el mayor de los casos se ve reflejada en la existencia de estereotipos), que afectan en gran medida a nuestras jóvenes estudiantes, orillándolas en el peor de los casos a abandonar sus estudios por no poder hacer frente a situaciones tales como (violencia intrafamiliar, embarazos no previstos, entre otros). Dado que las acciones afirmativas, se traducen en la inclusión de criterios de priorización en las convocatorias que al efecto se emitan, puede presentarse que los involucrados no alcancen a comprender que la misma se trata de una medida de carácter temporal dirigida específicamente a remediar la discriminación cuyo objetivo principal es lograr la igualdad efectiva y corregir la distribución desigual de oportunidades y beneficios en la sociedad y por el contrario interpreten a la implementación de estas como un acto de discriminación.   Algunos de los motivos más sentidos por el que las mujeres jóvenes abandonan su educación básica están relacionados con los embarazos tempranos y/o no deseados; la falta de recursos para la subsistencia, así como la falta de oportunidades para el acceso a los servicios educativos por encontrarse en situaciones y contextos que vulneran sus derechos. El Censo General de Población y Vivienda (INEGI 2000) reportó que había 135,287 mujeres de entre 12 y 19 años de edad, con un hijo y que no habían concluido la educación básica, cifra que se incrementó a 180,408 de acuerdo al Conteo de Población y Vivienda 2005 y a 284,519 de acuerdo al Censo de Población 2010 del INEGI. Para el 2015 la Encuesta Intercensal 2015 que 221,519 que tienen la educación básica incompleta.  De acuerdo con los Anuarios Estadísticos de Educación Superior de la Asociación Nacional de Universidades e Instituciones de Educación Superior (ANUIES), durante el ciclo escolar 2016-2017 la matrícula en educación superior  se distribuyó de la siguiente manera: 49.8% mujeres y 50.2% hombres, lo cual da cuenta de un acceso diferenciado a la educación en términos de género.  Derivado de un análisis del padrón de beneficiarios del Programa de Becas de Educación Media Superior, se encontró que las mujeres tienen un ingreso per cápita familiar menor que el de los hombres, el cual se acentúa en comunidades indígenas y en personas con alguna discapacidad.  Considerando la desigualdad entre hombres y mujeres, el Programa Nacional de Becas para la Educación Media Superior ha desarrollado acciones afirmativas para combatir aquellos factores que acentúan y perpetúan la vulnerabilidad de las mujeres. Además de proporcionar conocimiento y habilidades para la vida, la educación promueve un modelo laico en el cual no existe discriminación por motivos de género. Promover el acceso, la permanencia y la conclusión de los estudios de las mujeres es vital para cerrar las brechas que existen en otros ámbitos (laboral, económico, político).  </t>
  </si>
  <si>
    <t>(Dirección General de Educación Indígena)</t>
  </si>
  <si>
    <t>(Universidad Autónoma Metropolitana)</t>
  </si>
  <si>
    <t>195562</t>
  </si>
  <si>
    <t>343925</t>
  </si>
  <si>
    <t>374552</t>
  </si>
  <si>
    <t>644425</t>
  </si>
  <si>
    <t>(Universidad Pedagógica Nacional)</t>
  </si>
  <si>
    <t>(Subsecretaría de Educación Media Superior)</t>
  </si>
  <si>
    <t>(Subsecretaría de Educación Superior)</t>
  </si>
  <si>
    <t>3736.1</t>
  </si>
  <si>
    <t>Programa Nacional de Becas</t>
  </si>
  <si>
    <t>S243</t>
  </si>
  <si>
    <r>
      <t>Acciones de mejora para el siguiente periodo
UR:</t>
    </r>
    <r>
      <rPr>
        <sz val="10"/>
        <rFont val="Soberana Sans"/>
        <family val="2"/>
      </rPr>
      <t xml:space="preserve"> 312
La magnitud del presupuesto asignado es muy bajo; la Ley General de Educación obliga a que las Entidades Federativas operen el Programa, estando sujetos a los criterios que determinen para implementar el Programa y al cumplimiento del envío de información.
</t>
    </r>
    <r>
      <rPr>
        <b/>
        <sz val="10"/>
        <rFont val="Soberana Sans"/>
        <family val="2"/>
      </rPr>
      <t>UR:</t>
    </r>
    <r>
      <rPr>
        <sz val="10"/>
        <rFont val="Soberana Sans"/>
        <family val="2"/>
      </rPr>
      <t xml:space="preserve"> 313
La temporalidad con que se radican los recursos dificultan agilizar la implementación de las acciones en beneficio de las escuelas de educación indígena y centros de educación migrante.</t>
    </r>
  </si>
  <si>
    <r>
      <t>Justificación de diferencia de avances con respecto a las metas programadas
UR:</t>
    </r>
    <r>
      <rPr>
        <sz val="10"/>
        <rFont val="Soberana Sans"/>
        <family val="2"/>
      </rPr>
      <t xml:space="preserve"> 312
El indicador es anualizado, por lo que al segundo trimestre no se reportan avances del mismo.
</t>
    </r>
    <r>
      <rPr>
        <b/>
        <sz val="10"/>
        <rFont val="Soberana Sans"/>
        <family val="2"/>
      </rPr>
      <t>UR:</t>
    </r>
    <r>
      <rPr>
        <sz val="10"/>
        <rFont val="Soberana Sans"/>
        <family val="2"/>
      </rPr>
      <t xml:space="preserve"> 313
El indicador no registra avances ya que se determinó una frecuencia de medición anual.</t>
    </r>
  </si>
  <si>
    <r>
      <t>Acciones realizadas en el periodo
UR:</t>
    </r>
    <r>
      <rPr>
        <sz val="10"/>
        <rFont val="Soberana Sans"/>
        <family val="2"/>
      </rPr>
      <t xml:space="preserve"> 312
Modificaciones a las reglas de operación 2018, modificación al formato del Informe técnico-pedagógico, el formato de base de datos nos permitirá medir directamente la cantidad de mujeres y hombres en cada servicio de educación especial fortalecido. Actualmente se está en periodo de recepción del segundo informe técnico-pedagógico.  
</t>
    </r>
    <r>
      <rPr>
        <b/>
        <sz val="10"/>
        <rFont val="Soberana Sans"/>
        <family val="2"/>
      </rPr>
      <t>UR:</t>
    </r>
    <r>
      <rPr>
        <sz val="10"/>
        <rFont val="Soberana Sans"/>
        <family val="2"/>
      </rPr>
      <t xml:space="preserve"> 313
Las acciones de fortalecimiento académico y contextualización se orientaron a fortalecer la práctica docente en el aula de las escuelas de educación indígena y centros de educación migrante, con la finalidad de lograr mejores resultados en el aprendizaje del alumnado. Las acciones de equipamiento específico que se implementan en los centros de educación migrante, permiten contar con espacios adecuados para la atención educativa de la población escolar migrante.</t>
    </r>
  </si>
  <si>
    <t>69.46</t>
  </si>
  <si>
    <t>240.45</t>
  </si>
  <si>
    <t>238.36</t>
  </si>
  <si>
    <t>32.25</t>
  </si>
  <si>
    <t>47.75</t>
  </si>
  <si>
    <t>50.27</t>
  </si>
  <si>
    <t>Porcentaje de alumnas y alumnos de educación indígena y migrante que son beneficiados con acciones del PIEE</t>
  </si>
  <si>
    <t>9.20</t>
  </si>
  <si>
    <t>Porcentaje de población en contexto de vulnerabilidad atendida por los servicios de educación especial (USAER y CAM) beneficiados con acciones del programa en el año t</t>
  </si>
  <si>
    <t xml:space="preserve"> La magnitud del presupuesto asignado es muy bajo; la Ley General de Educación obliga a que las Entidades Federativas operen el Programa, estando sujetos a los criterios que determinen para implementar el Programa y al cumplimiento del envío de información. Se ha promovido mediante modificaciones a las reglas de operación, la mejora en la distribución de recursos, la especificación de los criterios generales de gasto, mismos que reflejan las acciones a desarrollar para alcanzar los objetivos del Programa; se definen los documentos normativos y las fechas de entrega. Adicionalmente se han incorporado conceptos al Informe Técnico-pedagógico que permitan medir el impacto por género de cada actividad realizada y reportada durante el trimestre, asimismo se ha incluido en dicho informe un apartado para que las Autoridades Educativas Locales mencionen y describan las acciones específicas que promuevan la igualdad entre hombres y mujeres   Una de las problemáticas más importantes para América Latina ha sido la exclusión social y educativa de la población que se encuentra con altos índices de pobreza, con diferentes limitaciones, en contextos de vulnerabilidad o bien, con condiciones, necesidades y características específicas que los colocan en riesgo de ser excluidos y los separan de los servicios educativos. De acuerdo a las estadísticas continuas del Cuestionario 911 "Estadística Educativa?, a inicios de curso 2016, en México, los servicios de educación indígena atienden alrededor de 1,3 millones de niñas y niños en 22 mil escuelas por aproximadamente 59 mil docentes. En lo que respecta a la educación migrante, al cierre de 2016 se brindaron aproximadamente 49,000 servicios a un poco más de 39,000 estudiantes en alrededor de 1,000 centros educativos atendidos por más de 2,000 docentes.  Es necesario reforzar la educación, especialmente entre los grupos menos favorecidos, para contar con cimientos sólidos para la equidad, la igualdad de género y la inclusión, así como reducir las brechas de acceso a la educación, la cultura y el conocimiento, a través de una amplia perspectiva de inclusión y equidad que erradique toda forma de discriminación por condición física, social, étnica, de género, creencias u orientación sexual y desplegar estrategias que contemplen la diversidad cultural y lingüística  </t>
  </si>
  <si>
    <t>168062</t>
  </si>
  <si>
    <t>130325</t>
  </si>
  <si>
    <t>639739</t>
  </si>
  <si>
    <t>622118</t>
  </si>
  <si>
    <t>(Dirección General de Desarrollo Curricular)</t>
  </si>
  <si>
    <t>288.6</t>
  </si>
  <si>
    <t>Programa para la Inclusión y la Equidad Educativa</t>
  </si>
  <si>
    <t>S244</t>
  </si>
  <si>
    <r>
      <t>Acciones de mejora para el siguiente periodo
UR:</t>
    </r>
    <r>
      <rPr>
        <sz val="10"/>
        <rFont val="Soberana Sans"/>
        <family val="2"/>
      </rPr>
      <t xml:space="preserve"> 314
La operación de los procesos de formación para la totalidad de las entidades federativas inicia de conformidad con la calendarización que las mismas realizan, es decir, de las tres líneas de formación se establecen necesidades de formación prioritarias que en diversos procesos son inamovibles por resultar de procesos que se derivan de las evaluaciones del servicio profesional docente, por ello, no se cuenta en todos los casos con información de cifras de docentes capacitados para todas las autoridades educativas locales.</t>
    </r>
  </si>
  <si>
    <r>
      <t>Justificación de diferencia de avances con respecto a las metas programadas
UR:</t>
    </r>
    <r>
      <rPr>
        <sz val="10"/>
        <rFont val="Soberana Sans"/>
        <family val="2"/>
      </rPr>
      <t xml:space="preserve"> 314
El indicador no muestra avance toda vez que la frecuencia de medición del mismo fue establecida de manera anual.</t>
    </r>
  </si>
  <si>
    <r>
      <t>Acciones realizadas en el periodo
UR:</t>
    </r>
    <r>
      <rPr>
        <sz val="10"/>
        <rFont val="Soberana Sans"/>
        <family val="2"/>
      </rPr>
      <t xml:space="preserve"> 314
A partir de lo establecido en la Estrategia Nacional de Formación en sus tres líneas, en particular a la tercera, se ha mantenido un puntual seguimiento y acompañamiento con las Autoridades Educativas Locales, a fin de fortalecer sus estrategias locales e impulsar las acciones de formación al interior de cada entidad federativa. Se han desarrollado reuniones de trabajo a nivel regional y nacional, para el seguimiento de acuerdos y para la evaluación de acciones; así mismo se han realizado visitas de seguimiento a entidades federativas, teniendo énfasis en aquellas que han presentado dificultades en la gestión para la puesta en marcha de sus estrategias locales de formación. Para el trimestre se ha logrado recabar información de personal educativo de nivel básico capacitado de 14 de las 32 entidades federativas, con una cifra de atención de 5,541 figuras formadas en las temáticas ya referidas.</t>
    </r>
  </si>
  <si>
    <t>6.99</t>
  </si>
  <si>
    <t>10.75</t>
  </si>
  <si>
    <t>UR: 314</t>
  </si>
  <si>
    <t>8.11</t>
  </si>
  <si>
    <t>4.90</t>
  </si>
  <si>
    <t>314</t>
  </si>
  <si>
    <t>Porcentaje de personal educativo de educación básica formado en programas académicos sobre temas de igualdad de género, derechos humanos y convivencia escolar durante el ejercicio 2018</t>
  </si>
  <si>
    <t xml:space="preserve"> la Unidad realiza un trabajo colaborativo de planeación sobre las acciones a desarrollar durante el ejercicio, mantiene comunicación permanente con las Autoridades Educativas Locales para gestionar, analizar y autorizar acciones de formación docente, así mismo se realizan las gestiones correspondientes para suministrar el recurso presupuestario, contar con el soporte jurídico y administrativo documental que respalde la entrega del recurso financiero, mismo permita el desarrollo en los tiempos planificados de las acciones de formación docente.  Lo  anterior, a fin de establecer la base sobre la planeación anual, en la que además de delimitar funciones, se establezcan metas y se determine la estrategia operativa a desarrollar durante el año, por lo que no se cuentan con registros de avance en el trimestre sobre la población docente formada para el caso de las erogaciones para la igualdad entre mujeres y hombres.   </t>
  </si>
  <si>
    <t>2770</t>
  </si>
  <si>
    <t>2771</t>
  </si>
  <si>
    <t>(Dirección General de Formación Continua, Actualización y Desarrollo Profesional de Maestros de Educación Básica)</t>
  </si>
  <si>
    <t>8.1</t>
  </si>
  <si>
    <t>Programa para el Desarrollo Profesional Docente</t>
  </si>
  <si>
    <t>S247</t>
  </si>
  <si>
    <r>
      <t>Acciones de mejora para el siguiente periodo
UR:</t>
    </r>
    <r>
      <rPr>
        <sz val="10"/>
        <rFont val="Soberana Sans"/>
        <family val="2"/>
      </rPr>
      <t xml:space="preserve"> 511
Acciones 290 y 291. Es importante destacar que la Dirección General de Educación Superior Universitaria (DGESU), es la responsable de la implementación y seguimiento del Programa presupuestario S267 Fortalecimiento de la Calidad Educativas (PFCE) para el tipo Superior, desempeñándose como una instancia normativa por lo cual no es responsable de la ejecución de las actividades que se reportan a través de los indicadores manejados, ya que toda la información suministrada es responsabilidad de las Instituciones de Educación Superior (IES) beneficiadas por el programa.  De la misma manera, las metas reportadas son establecidas por las mismas instituciones que planifican y estiman el ejercicio del recurso, debido a lo anterior los resultados proporcionados no siempre reflejan en su totalidad la operación realizada, ya que muchas veces las IES no realizan el reporte puntual de la información que se les solicita, en especial cuando los indicadores muestran algún decremento.</t>
    </r>
  </si>
  <si>
    <r>
      <t>Justificación de diferencia de avances con respecto a las metas programadas
UR:</t>
    </r>
    <r>
      <rPr>
        <sz val="10"/>
        <rFont val="Soberana Sans"/>
        <family val="2"/>
      </rPr>
      <t xml:space="preserve"> 511
Indicadores (Porcentaje de estudiantes mujeres con hijas(os) menores de edad, beneficiarias del servicio de guarderías), (Porcentaje de alumnas con hijas(os) o menores de edad bajo su cuidado, beneficiarias del servicio de Guarderías, que concluyen sus estudios), (Porcentaje de estudiantes hombres con hijas(os) menores de edad, beneficiarios del servicio de guarderías), (Porcentaje de alumnos con hijas(os) o menores de edad bajo su cuidado, beneficiarios del servicio de guarderías, que concluyen sus estudios). El servicio de guardería se estima en función de la demanda presentada durante el ciclo académico anterior, sin embargo, los resultados dependen exclusivamente del hecho de que la población estudiantil que tenga bajo su cuidado hijos o menores solicite el servicio. Indicadores (Porcentaje de Alumnos capacitados en igualdad de género y erradicación de la violencia contra las mujeres) y (Porcentaje de Alumnas capacitadas en igualdad de género y erradicación de la violencia contra las mujeres), Las Instituciones de Educación Superior (IES) beneficiadas en el presente ejercicio fiscal, en apego a los diez días hábiles establecidos en las Reglas de Operación 2018 del programa, con los que cuentan para registrar el segundo informe trimestral en el sistema de seguimiento académico, se encuentran registrando los resultados obtenidos durante, ya que el periodo para terminar dicho registro vence el 13 del presente mes. Debido a lo anterior los resultados que se están reportando no  reflejan el 100% de la actividad realizada por las IES. Indicadores (Porcentaje de administrativos capacitados en igualdad de género y erradicación de la violencia contra las mujeres) y (Porcentaje de administrativas capacitadas en igualdad de género y erradicación de la violencia contra las mujeres) superaron la meta al periodo.</t>
    </r>
  </si>
  <si>
    <r>
      <t>Acciones realizadas en el periodo
UR:</t>
    </r>
    <r>
      <rPr>
        <sz val="10"/>
        <rFont val="Soberana Sans"/>
        <family val="2"/>
      </rPr>
      <t xml:space="preserve"> 511
Acción 290. Actividades realizadas por las Instituciones de Educación Superior: Se encuentran en funcionamiento 10 Guarderías Infantiles operadas por 7 IES y la Universidad de Guadalajara se encuentra realizando remodelaciones para adecuar los espacios de otras 2 Guarderías.  Actividades realizadas por el Programa Fortalecimiento de la Calidad Educativa: Se realizó el seguimiento académico de los proyectos apoyados con recursos del PFCE 2017 y se apertura el módulo de Seguimiento para realizar lo propio con el recurso del PFCE 2018.  Acción 291. Actividades realizadas por las Instituciones de Educación Superior (IES): Se encuentran en desarrollo la realización de 13 proyectos de capacitación correspondientes a otras tantas IES.  Actividades realizadas por el Programa Fortalecimiento de la Calidad Educativa: Se realizó el seguimiento académico de los proyectos apoyados con recursos del PFCE 2017 y se apertura el módulo de Seguimiento para realizar lo propio con el recurso del PFCE 2018.</t>
    </r>
  </si>
  <si>
    <t>29.14</t>
  </si>
  <si>
    <t>30.82</t>
  </si>
  <si>
    <t>UR: 511</t>
  </si>
  <si>
    <t>0.07</t>
  </si>
  <si>
    <t>2.50</t>
  </si>
  <si>
    <t>511</t>
  </si>
  <si>
    <t>Porcentaje de Alumnas capacitadas en igualdad de género y erradicación de la violencia contra las mujeres</t>
  </si>
  <si>
    <t>2.80</t>
  </si>
  <si>
    <t>17.10</t>
  </si>
  <si>
    <t>Porcentaje de Alumnos capacitados en igualdad de género y erradicación de la violencia contra las mujeres</t>
  </si>
  <si>
    <t>13.30</t>
  </si>
  <si>
    <t>10.50</t>
  </si>
  <si>
    <t>65.20</t>
  </si>
  <si>
    <t>Porcentaje de administrativas capacitadas en igualdad de género y erradicación de la violencia contra las mujeres</t>
  </si>
  <si>
    <t>16.77</t>
  </si>
  <si>
    <t>10.40</t>
  </si>
  <si>
    <t>42.10</t>
  </si>
  <si>
    <t>Porcentaje de administrativos capacitados en igualdad de género y erradicación de la violencia contra las mujeres</t>
  </si>
  <si>
    <t>5.41</t>
  </si>
  <si>
    <t>31.40</t>
  </si>
  <si>
    <t>Porcentaje de profesoras capacitadas en igualdad de género y erradicación de la violencia contra las mujeres</t>
  </si>
  <si>
    <t>3.97</t>
  </si>
  <si>
    <t>6.90</t>
  </si>
  <si>
    <t>22.00</t>
  </si>
  <si>
    <t>Porcentaje de profesores capacitados en igualdad de género y erradicación de la violencia contra las mujeres</t>
  </si>
  <si>
    <t>0.50</t>
  </si>
  <si>
    <t>2.40</t>
  </si>
  <si>
    <t>6.30</t>
  </si>
  <si>
    <t>Porcentaje de alumnos con hijas(os) o menores de edad bajo su cuidado, beneficiarios del servicio de guarderias, que concluyen sus estudios</t>
  </si>
  <si>
    <t>74.11</t>
  </si>
  <si>
    <t>Porcentaje de estudiantes hombres con hijas(os) menores de edad, beneficiarios del servicio de guarderías</t>
  </si>
  <si>
    <t>0.30</t>
  </si>
  <si>
    <t>Porcentaje de alumnas con hijas(os) o menores de edad bajo su cuidado, beneficiarias del servicio de Guarderías, que concluyen sus estudios</t>
  </si>
  <si>
    <t>68.70</t>
  </si>
  <si>
    <t>Porcentaje de estudiantes mujeres con hijas(os) menores de edad, beneficiarias del servicio de guarderías</t>
  </si>
  <si>
    <t xml:space="preserve"> 290. El compromiso para, ?Favorecer el ingreso, permanencia, egreso y titulación de las y los estudiantes de nivel licenciatura, con hijos menores a su cuidado, ofreciéndoles el servicio de guardería infantil en instalaciones optimas, seguido al compromiso de las y los estudiantes que se relaciona con la vigencia en la inscripción a un PE de licenciatura, nivel de aprovechamiento, inclusión en la vida académica, social y cultural de la institución, finalización de sus estudios y titulación oportuna. 291. El plan nacional de desarrollo (PND) 2013 2018 proyecta, en síntesis, hacer de México una sociedad de derechos, en donde todos tengan acceso efectivo a los derechos que otorga la constitución. Que dentro el PND se estipula en el objetivo 3.2 el garantizar la inclusión y la equidad en el sistema educativo y marca como estrategia para lograr lo anterior el fomentar que los planes de estudio incorporen una perspectiva de género para inculcar la igualdad entre hombres y mujeres. La cuestión de género debe ser considerada prioritaria en la planificación de la educación. Para la atención de las problemáticas detectadas, la capacitación de manera diferenciada, por grupos de población, juega un papel primordial ya que además de proporcionar conocimientos, permite que mujeres y hombres se den cuenta que existen prácticas, creencias, costumbres y valores entre otros, que los consideramos como parte de la norma pero que en la realidad están propiciando discriminación, inequidad, incumplimiento de los derechos humanos y violencia, en las relaciones que entablamos como seres humanos. </t>
  </si>
  <si>
    <t>1011</t>
  </si>
  <si>
    <t>1503</t>
  </si>
  <si>
    <t>8244</t>
  </si>
  <si>
    <t>11573</t>
  </si>
  <si>
    <t>(Dirección General de Educación Superior Universitaria)</t>
  </si>
  <si>
    <t>30.8</t>
  </si>
  <si>
    <t>Fortalecimiento de la Calidad Educativa</t>
  </si>
  <si>
    <t>S267</t>
  </si>
  <si>
    <r>
      <t>Acciones de mejora para el siguiente periodo
UR:</t>
    </r>
    <r>
      <rPr>
        <sz val="10"/>
        <rFont val="Soberana Sans"/>
        <family val="2"/>
      </rPr>
      <t xml:space="preserve"> 310
Obstáculos. La principal problemática que enfrenta el Programa, han sido los recortes presupuestales que han impedido tener una mayor cobertura de escuelas públicas de educación básica en las 32 entidades federativas. Cambio de autoridades educativas locales y en los equipos de las Coordinaciones Locales del Programa en las entidades federativas. OportunidadesFortalecer al equipo central que se encarga de operar el Programa, debido a que las situaciones que ha enfrentado el sector educativo en materia de seguridad escolar, en lo que va del presente año, han inmerso al PNCE en la atención de contingencias de seguridad escolar, enfoque que no está contemplado el desarrollo del Programa.</t>
    </r>
  </si>
  <si>
    <r>
      <t>Justificación de diferencia de avances con respecto a las metas programadas
UR:</t>
    </r>
    <r>
      <rPr>
        <sz val="10"/>
        <rFont val="Soberana Sans"/>
        <family val="2"/>
      </rPr>
      <t xml:space="preserve"> 310
En el periodo no se programaron metas para el indicador, el cual se estableció con frecuencia anual.</t>
    </r>
  </si>
  <si>
    <r>
      <t>Acciones realizadas en el periodo
UR:</t>
    </r>
    <r>
      <rPr>
        <sz val="10"/>
        <rFont val="Soberana Sans"/>
        <family val="2"/>
      </rPr>
      <t xml:space="preserve"> 310
Actualización y fortalecimiento a las 32 coordinaciones locales en la Reunión Nacional del PNCE realizada los días 22 y 23 de mayo. Se dio a conocer a las coordinaciones locales la  estrategia de capacitación 2018, en la cual se presentó a los participantes el marco de referencia social y pedagógico de las ?habilidades sociales y emocionales?; realizar protocolos para prevenir el ingreso de armas a las escuelas, revisar las acciones de prevención, detección y actuación en casos de abuso sexual infantil, acoso escolar y maltrato; así como la aplicación eficaz de los materiales impresos y audiovisuales del Programa Nacional de Convivencia Escolar.vEn el ciclo escolar 2017-2018, en la fase de incorporación están participando 89,962 escuelas públicas de educación básica: 14,571 preescolares, 47,895 primarias, 27,474 secundarias. Asimismo, están participando 22 Centros de Atención Múltiple. La cifra final de escuelas atendidas por el Programa se conocerá al cierre del ciclo escolar 2017-2018 durante el mes de agosto de 2018. Para el ciclo escolar 2018-2019 se tiene una proyección de cobertura de 87 mil escuelas públicas de educación básica y centros de atención múltiple, buscando la cobertura del 100% de las escuelas secundarias y centros de atención múltiple.</t>
    </r>
  </si>
  <si>
    <t>68.99</t>
  </si>
  <si>
    <t>69.11</t>
  </si>
  <si>
    <t>273.01</t>
  </si>
  <si>
    <t>Porcentaje de alumnas y alumnos de escuelas públicas de educación primaria incorporadas al Programa Nacional de Convivencia Escolar (PNCE) que desarrollan el tema Convivo con los demás y los respeto</t>
  </si>
  <si>
    <t xml:space="preserve"> Prácticas inequitativas, excluyentes y discriminatorias; pasividad ante situaciones de acoso escolar; atención diferenciada de estudiantes, generando reprobación, abandono y bajo rendimiento escolar; incapacidad de resolver conflictos; violencia escolar, y escasos valores, actitudes y habilidades socio-emocionales. </t>
  </si>
  <si>
    <t>8053758</t>
  </si>
  <si>
    <t>8252761</t>
  </si>
  <si>
    <t>(Dirección General de Desarrollo de la Gestión Educativa)</t>
  </si>
  <si>
    <t>273.0</t>
  </si>
  <si>
    <t>Programa Nacional de Convivencia Escolar</t>
  </si>
  <si>
    <t>S271</t>
  </si>
  <si>
    <r>
      <t>Acciones de mejora para el siguiente periodo
UR:</t>
    </r>
    <r>
      <rPr>
        <sz val="10"/>
        <rFont val="Soberana Sans"/>
        <family val="2"/>
      </rPr>
      <t xml:space="preserve"> NBV
Sin información
</t>
    </r>
    <r>
      <rPr>
        <b/>
        <sz val="10"/>
        <rFont val="Soberana Sans"/>
        <family val="2"/>
      </rPr>
      <t>UR:</t>
    </r>
    <r>
      <rPr>
        <sz val="10"/>
        <rFont val="Soberana Sans"/>
        <family val="2"/>
      </rPr>
      <t xml:space="preserve"> NDE
E010 163 En el INPer se muestra la equidad con la que se manejan las Especialidades Médicas y Curso de Posgrado de Alta Especialidad en Medicina, la proporción de mujeres y hombres se inclina hacia las primeras basado en igualdad de oportunidades para ambos géneros.  E010 302 De los/las 158 servidores/as públicos capacitados, 51 fueron servidores/as públicos que recibieron capacitación en materia de derechos humanos de las mujeres y perspectiva de género en la salud.
</t>
    </r>
    <r>
      <rPr>
        <b/>
        <sz val="10"/>
        <rFont val="Soberana Sans"/>
        <family val="2"/>
      </rPr>
      <t>UR:</t>
    </r>
    <r>
      <rPr>
        <sz val="10"/>
        <rFont val="Soberana Sans"/>
        <family val="2"/>
      </rPr>
      <t xml:space="preserve"> 160
Las actividades se desarrollan de acuerdo a lo establecido. </t>
    </r>
  </si>
  <si>
    <r>
      <t>Justificación de diferencia de avances con respecto a las metas programadas
UR:</t>
    </r>
    <r>
      <rPr>
        <sz val="10"/>
        <rFont val="Soberana Sans"/>
        <family val="2"/>
      </rPr>
      <t xml:space="preserve"> NBV
Sin información
</t>
    </r>
    <r>
      <rPr>
        <b/>
        <sz val="10"/>
        <rFont val="Soberana Sans"/>
        <family val="2"/>
      </rPr>
      <t>UR:</t>
    </r>
    <r>
      <rPr>
        <sz val="10"/>
        <rFont val="Soberana Sans"/>
        <family val="2"/>
      </rPr>
      <t xml:space="preserve"> NDE
E010 163 Se ha logrado una mayor permanencia de los residentes en las especialidades y cursos de posgrado de alta especialidad integración entre hombres y mujeres. E010 302 Los tres cursos de inducción impartidos en el primer trimestre de 2018 para el personal de nuevo ingreso, contemplan temas en materia de derechos humanos de las mujeres y perspectiva de género en la salud y con ello se busca reforzar el conocimiento de dicho personal desde su ingreso a la institución. Con la conferencia Maltrato a los Hombres una Realidad Silenciosa se trató de innovar en temas nuevos.
</t>
    </r>
    <r>
      <rPr>
        <b/>
        <sz val="10"/>
        <rFont val="Soberana Sans"/>
        <family val="2"/>
      </rPr>
      <t>UR:</t>
    </r>
    <r>
      <rPr>
        <sz val="10"/>
        <rFont val="Soberana Sans"/>
        <family val="2"/>
      </rPr>
      <t xml:space="preserve"> 160
El Hospital de la Mujer mantiene uno de sus objetivos primordiales enfocado en la preparación de recursos humanos para la salud, aperturando la matrícula de acuerdo a los requerimientos de atención médica para las mujeres y neonatos. </t>
    </r>
  </si>
  <si>
    <r>
      <t>Acciones realizadas en el periodo
UR:</t>
    </r>
    <r>
      <rPr>
        <sz val="10"/>
        <rFont val="Soberana Sans"/>
        <family val="2"/>
      </rPr>
      <t xml:space="preserve"> NBV
Durante el primer trimestre del año, en cuanto a los cursos de capacitación, se egresaron en el mes de febrero a 17 Médicos Radiólogos con capacitación en detección y diagnóstico para cáncer de mama, correspondientes al ciclo académico 2017-2018. Para el ciclo académico 2018-2019, se aceptaron a 18 Médicos Radiólogos.    En el mes de diciembre de 2017 se dio inicio al segundo curso programado del año para Técnicos Radiólogos. Las rotaciones al INCan se programaron para los meses de febrero y abril de 2018. El día 27 de abril se finalizó con la capacitación de los técnicos radiólogos, con un total de 30 aprobados.    El primer curso de Técnicos Radiólogos del año en curso se inició el 2 de abril. Se limitó el cupo a un total de 50 lugares para mejorar la calidad de la enseñanza durante las rotaciones al INCan. Se recibieron 145 solicitudes de ingreso y se aceptaron a un total de 53. El curso teórico y dio término el 20 de abril, con un total de 26 aprobados. Las rotaciones para continuar con la parte práctica del curso darán inicio el 2 de julio y se programaron 4 grupos. Durante el mes de febrero, se dio inicio a la primera campaña de tamizaje del año, la cual concluyó la segunda semana de mayo. Durante el segundo trimestre se desarrolló e impartió el curso para médicos residentes metodología de la investigación. 
</t>
    </r>
    <r>
      <rPr>
        <b/>
        <sz val="10"/>
        <rFont val="Soberana Sans"/>
        <family val="2"/>
      </rPr>
      <t>UR:</t>
    </r>
    <r>
      <rPr>
        <sz val="10"/>
        <rFont val="Soberana Sans"/>
        <family val="2"/>
      </rPr>
      <t xml:space="preserve"> NDE
E010 163 Durante el periodo, se sigue mostrando la misma tendencia que el 64.25% de los médicos en preparación en el Instituto son mujeres y que por lo tanto en el INPer no se hacen diferencias de género para el ingreso o para la permanencia en los cursos de formación de recursos humanos especializados para la salud.  E010 302 en el periodo 2018 se impartieron tres cursos de inducción institucional (inducción abril, inducción mayo y  junio) y una conferencia ?maltrato a los hombres una realidad silenciosa, se alcanzó una cifra menor del 3.1% de lo programado.   
</t>
    </r>
    <r>
      <rPr>
        <b/>
        <sz val="10"/>
        <rFont val="Soberana Sans"/>
        <family val="2"/>
      </rPr>
      <t>UR:</t>
    </r>
    <r>
      <rPr>
        <sz val="10"/>
        <rFont val="Soberana Sans"/>
        <family val="2"/>
      </rPr>
      <t xml:space="preserve"> 160
Las actividades programadas para el desarrollo de los programas de posgrado se realizan con el objetivo de que los residentes médicos alcancen el término de sus estudios clínicos para dar calidad en la atención del paciente. </t>
    </r>
  </si>
  <si>
    <t>0.19</t>
  </si>
  <si>
    <t>UR: 160</t>
  </si>
  <si>
    <t>0.29</t>
  </si>
  <si>
    <t>1.56</t>
  </si>
  <si>
    <t>1.88</t>
  </si>
  <si>
    <t>UR: NDY</t>
  </si>
  <si>
    <t>1.94</t>
  </si>
  <si>
    <t>3.39</t>
  </si>
  <si>
    <t>5.88</t>
  </si>
  <si>
    <t>UR: NDE</t>
  </si>
  <si>
    <t>2.26</t>
  </si>
  <si>
    <t>9.19</t>
  </si>
  <si>
    <t>UR: NBV</t>
  </si>
  <si>
    <t>15.32</t>
  </si>
  <si>
    <t>20.80</t>
  </si>
  <si>
    <t>160</t>
  </si>
  <si>
    <t>Porcentaje de eficiencia terminal de Mujeres médicos especialistas</t>
  </si>
  <si>
    <t>NDY</t>
  </si>
  <si>
    <t>Porcentaje de directoras de tesis para formar recursos humanos especializados en salud.</t>
  </si>
  <si>
    <t>Porcentaje de alumnas graduadas en los Programas Académicos.</t>
  </si>
  <si>
    <t>Porcentaje de aceptación de alumnas inscritas para la formación de recursos humanos en Programas Académicos.</t>
  </si>
  <si>
    <t>68.80</t>
  </si>
  <si>
    <t>64.00</t>
  </si>
  <si>
    <t>69.00</t>
  </si>
  <si>
    <t>NDE</t>
  </si>
  <si>
    <t xml:space="preserve">Porcentaje de mujeres profesionales que concluyeron cursos de educación continua.  </t>
  </si>
  <si>
    <t>15.50</t>
  </si>
  <si>
    <t>16.00</t>
  </si>
  <si>
    <t>18.50</t>
  </si>
  <si>
    <t>Porcentaje de servidoras y servidores públicos capacitados y sensibilizados en materia de  derechos humanos y perspectiva de género.</t>
  </si>
  <si>
    <t>NBV</t>
  </si>
  <si>
    <t>Publicación de resultados para factores de riesgo encontrados en campañas de tamizaje</t>
  </si>
  <si>
    <t>Campaña de tamizaje para detección de cáncer de mama</t>
  </si>
  <si>
    <t>Capacitación a Técnicos Radiólogos en posicionamiento y control de calidad  en mastografía</t>
  </si>
  <si>
    <t xml:space="preserve">Capacitación a Médicos Radiólogos en lectura de detección  </t>
  </si>
  <si>
    <t>Capacitación a Médicos Radiólogos en detección y diagnóstico en cáncer de mama</t>
  </si>
  <si>
    <t xml:space="preserve"> NBV- Instituto Nacional de Cancerología  NDE- Instituto Nacional de Perinatología Isidro Espinosa de los Reyes  NDY- Instituto Nacional de Salud Pública  Secretaria de Salud </t>
  </si>
  <si>
    <t xml:space="preserve"> Formación y capacitación de recursos humanos para la salud: Contribuir a la disminución de necesidades no cubiertas de profesionales de la salud especializados para la atención de los problemas de salud.  Contribuir en la resolución de los problemas de salud reproductiva de las mujeres mexicanas, mediante fortalecer la especialización de los médicos y enfermeras de dicho ámbito.  El Instituto Nacional de Salud Pública se rige la bajo una filosofía y política incluyente y respetuosa en todos los ámbitos, igualdad de género, integración y respecto por la gente con capacidades diferentes, respeto por las preferencias sexuales, creencias religiosas, culturales, trato digno, la no discriminación a ninguna condición diferente de alguno de sus integrantes, acciones que van encaminadas a lograr un clima organizacional que permita el trabajo eficiente y armonioso y de esta manera contribuir a la equidad social y a la construcción de un entorno saludable que fomenta bienestar desde la misma institución.   El Programa presupuestario E010 está orientado a la Formación y capacitación de los recursos humanos para la salud, que para el caso del Hospital de la Mujer se enfoca en mejorar la calidad de la atención médica, en beneficio de las mujeres formando recurso humano con habilidades y conocimientos para dar atención médica gineco-obstétrica, y de atención al neonato requerida por la población que acude a los servicios de salud.  </t>
  </si>
  <si>
    <t>(Instituto Nacional de Cancerología)</t>
  </si>
  <si>
    <t>290</t>
  </si>
  <si>
    <t>1407</t>
  </si>
  <si>
    <t>1578</t>
  </si>
  <si>
    <t>3567</t>
  </si>
  <si>
    <t>(Comisión Coordinadora de Institutos Nacionales de Salud y Hospitales de Alta Especialidad)</t>
  </si>
  <si>
    <t>(Instituto Nacional de Salud Pública)</t>
  </si>
  <si>
    <t>(Instituto Nacional de Perinatología Isidro Espinosa de los Reyes)</t>
  </si>
  <si>
    <t>23.4</t>
  </si>
  <si>
    <t>Formación y capacitación de recursos humanos para la salud</t>
  </si>
  <si>
    <t>Salud</t>
  </si>
  <si>
    <t>12</t>
  </si>
  <si>
    <r>
      <t>Acciones de mejora para el siguiente periodo
UR:</t>
    </r>
    <r>
      <rPr>
        <sz val="10"/>
        <rFont val="Soberana Sans"/>
        <family val="2"/>
      </rPr>
      <t xml:space="preserve"> NCE
El curso en línea autodirigido denominado Promoción de la salud de la mujer adulta mayor se impartirá por segunda ocasión y se reportará en el siguiente periodo.
</t>
    </r>
    <r>
      <rPr>
        <b/>
        <sz val="10"/>
        <rFont val="Soberana Sans"/>
        <family val="2"/>
      </rPr>
      <t>UR:</t>
    </r>
    <r>
      <rPr>
        <sz val="10"/>
        <rFont val="Soberana Sans"/>
        <family val="2"/>
      </rPr>
      <t xml:space="preserve"> NDE
El área de investigación cuenta con un equilibrio entre del número de investigadores del sexo femenino y masculino, ya que se reportan 23 mujeres y 22 hombres, por lo que no se presentan brechas de desigualdad entre la población reportada.</t>
    </r>
  </si>
  <si>
    <r>
      <t>Justificación de diferencia de avances con respecto a las metas programadas
UR:</t>
    </r>
    <r>
      <rPr>
        <sz val="10"/>
        <rFont val="Soberana Sans"/>
        <family val="2"/>
      </rPr>
      <t xml:space="preserve"> NCE
En la meta de formar Promotores de Salud en Mujeres Adultas Mayores, durante el año 2018 se impartirán un total de 2 cursos de Promoción de la Salud de la Mujer Adulta Mayor, es un curso que se han desarrollado múltiples versiones durante los últimos 3 años, por lo que en la dinámica de la formación en línea está dejando de tener una alta demanda.
</t>
    </r>
    <r>
      <rPr>
        <b/>
        <sz val="10"/>
        <rFont val="Soberana Sans"/>
        <family val="2"/>
      </rPr>
      <t>UR:</t>
    </r>
    <r>
      <rPr>
        <sz val="10"/>
        <rFont val="Soberana Sans"/>
        <family val="2"/>
      </rPr>
      <t xml:space="preserve"> NDE
Se han tenido un 12.2% de bajas por: pérdidas gestacionales, diagnóstico de enfermedad renal y por decisión de no participar o reposo absoluto.</t>
    </r>
  </si>
  <si>
    <r>
      <t>Acciones realizadas en el periodo
UR:</t>
    </r>
    <r>
      <rPr>
        <sz val="10"/>
        <rFont val="Soberana Sans"/>
        <family val="2"/>
      </rPr>
      <t xml:space="preserve"> NCE
En el período de enero-junio se ha implementado una versión del curso en línea autodirigido ?Promoción de la salud de la mujer adulta mayor?. A la fecha de corte se cuenta con un total de 101 participantes egresados con constancia, de los cuales el 82% fueron mujeres y 18 % hombres, primordialmente con lugar de residencia en Ciudad de México y Estado de México, seguido de entidades como Chiapas, Oaxaca y Nuevo León.
</t>
    </r>
    <r>
      <rPr>
        <b/>
        <sz val="10"/>
        <rFont val="Soberana Sans"/>
        <family val="2"/>
      </rPr>
      <t>UR:</t>
    </r>
    <r>
      <rPr>
        <sz val="10"/>
        <rFont val="Soberana Sans"/>
        <family val="2"/>
      </rPr>
      <t xml:space="preserve"> NDE
Durante el periodo, se reclutaron 196 mujeres en el primer trimestre de gestación a las cuales se les han realizado mediciones ultrasonográficas, antropométricas y de signos vitales. También se llevaron a cabo evaluaciones nutricias y tomas de muestra sanguíneas y de orina. En el segundo trimestre de embarazo se han evaluado a 142 mujeres y en el tercero a 127 mujeres. Se han atendido 83 pacientes 1 mes posparto y 41 pacientes 6 meses postparto. Han nacido 112 bebés. Se ha valorado el neurodesarrollo de 83 niños al mes de vida y 45 niños a los seis meses de vida.    </t>
    </r>
  </si>
  <si>
    <t>18.45</t>
  </si>
  <si>
    <t>27.13</t>
  </si>
  <si>
    <t>14.49</t>
  </si>
  <si>
    <t>47.65</t>
  </si>
  <si>
    <t>47.66</t>
  </si>
  <si>
    <t>109.28</t>
  </si>
  <si>
    <t>110.03</t>
  </si>
  <si>
    <t>0.5</t>
  </si>
  <si>
    <t>UR: NCE</t>
  </si>
  <si>
    <t>0.85</t>
  </si>
  <si>
    <t>Porcentaje de manuscritos científicos con desagregación por sexo o que integran la perspectiva de género.</t>
  </si>
  <si>
    <t>Lactario</t>
  </si>
  <si>
    <t>Lactarios funcionales</t>
  </si>
  <si>
    <t>2,000.00</t>
  </si>
  <si>
    <t>Número de mujeres que concluyen un curso virtual</t>
  </si>
  <si>
    <t>Participación de mujeres en cursos virtuales en línea</t>
  </si>
  <si>
    <t>1.00</t>
  </si>
  <si>
    <t>Manual</t>
  </si>
  <si>
    <t>Manual Recomendaciones para la inclusión de la perspectiva de género en investigación en salud pública</t>
  </si>
  <si>
    <t>36.50</t>
  </si>
  <si>
    <t>37.00</t>
  </si>
  <si>
    <t>42.80</t>
  </si>
  <si>
    <t>Porcentaje de proyectos con enfoque de género vigentes en colaboración.</t>
  </si>
  <si>
    <t>36.80</t>
  </si>
  <si>
    <t>31.10</t>
  </si>
  <si>
    <t>26.60</t>
  </si>
  <si>
    <t>Porcentaje de productos de la investigación con enfoque de género en colaboración.</t>
  </si>
  <si>
    <t>53.30</t>
  </si>
  <si>
    <t xml:space="preserve">Porcentaje de investigadoras del INPer, de alto nivel. </t>
  </si>
  <si>
    <t>67.00</t>
  </si>
  <si>
    <t>NCE</t>
  </si>
  <si>
    <t xml:space="preserve">Porcentaje de personal capacitado en la Pomoción de la Salud de las Mujeres Adultas Mayores </t>
  </si>
  <si>
    <t xml:space="preserve"> NCE- Instituto Nacional de Geriatría  NDE- Instituto Nacional de Perinatología Isidro Espinosa de los Reyes  NDY- Instituto Nacional de Salud Pública </t>
  </si>
  <si>
    <t xml:space="preserve"> La población de personas adultas mayores (PAM) en México aumenta rápidamente con respecto a los otros grupos poblacionales -1:10 en 2012 era un adulto mayor; 1:4 lo será en el año 2050 (CONAPO) - y se caracteriza porque una proporción importante padece algún tipo de enfermedad crónica y sus complicaciones (ENSANUT 2012), por la insuficiencia económica para cubrir sus necesidades y por deficientes en las redes de apoyo.  Además, conforme se avanza en edad la salud empeora. La carga de la enfermedad, la dependencia para la vida y la insuficiencia de recursos humanos especializados agravan esta situación particularmente en las mujeres porque envejecen con una peor salud y peor calidad de vida. En las PAM es particularmente importante mantener la independencia pues además de mejorar su CV permite que sean menos vulnerables al maltrato y a la dependencia -44.6% mujeres de 60 o más años sufre o sufrió maltrato en su vida (ENDIREH  2011)-.  Es indispensable que las estrategias de promoción de la salud y atención a las PAM además de la especialización gerontológica y geriátrica cuenten con la perspectiva de género para favorecer la igualdad entre hombres y mujeres al envejecer. Esta igualdad beneficia tanto a las personas enfermas que requieren cuidado como a aquellas que cuidan pues es importante recordar que el papel de cuidador suelen desempeñarlo las mujeres.  Desarrollo de proyectos de investigación en las diferentes líneas que se aborden en el INPer, con participación de otras instituciones que fortalezcan los hallazgos de dichos proyectos con perspectiva de género.   En México, el censo de 2010 reportó una población total de 112.3 millones de personas, de las cuales 21.9 millones son adolescentes (10 a 19 años) y 49.6% son mujeres. En general 49.7% de las y los adolescentes 49.7% no usan servicios de salud sexual y reproductiva. Entre los que los utilizan más del 20% no se sintió cómodo con la prestación de los servicios. El Monitoreo de la Calidad de la Atención a las Mujeres en Servicios del Sector Salud de 2012 refleja que existen áreas de oportunidad importante para el mejoramiento de la calidad de la atención a las mujeres. El 31.8% de los prestadores no utilizan guías para la atención de los adolescentes y 12.8% se niega a proporcionar PAE a adolescentes si no están acompañados por un adulto, incumpliendo la Norma Oficial Mexicana. Adicionalmente, los prestadores de servicio ofrecen recomendaciones de anticoncepción diferencial a hombres y mujeres, limitando la posibilidad de las mujeres de acceder o participar de la toma de decisiones en anticoncepción. El acceso y calidad diferencial en la atención a la salud sexual y reproductiva entre hombres y mujeres tiene graves implicaciones sobre su derecho a la salud y su capacidad de desarrollo humano a largo plazo, requiriéndose de acciones que ayuden a reducir la brecha de calidad de la atención a a través de programas de entrenamiento al personal de salud con enfoque de género. Buena parte de los proyectos de investigación en salud pública debe partir de una perspectiva de género a fin de poder detectar lo que cada sexo requiere de manera específica para el mejoramiento de sus condiciones de salud.  El avance en la salud pública es impensable sin la consideración de las necesidades de las mujeres y los hombres, las niñas y los niños y, muy especialmente las y los adolescentes, siguiendo una perspectiva de género que sea publicada en artículos científicos con la finalidad de difundir el conocimiento.  </t>
  </si>
  <si>
    <t>4450</t>
  </si>
  <si>
    <t>908</t>
  </si>
  <si>
    <t>4492</t>
  </si>
  <si>
    <t>(Instituto Nacional de Geriatría)</t>
  </si>
  <si>
    <t>125.3</t>
  </si>
  <si>
    <t>Investigación y desarrollo tecnológico en salud</t>
  </si>
  <si>
    <t>E022</t>
  </si>
  <si>
    <r>
      <t>Acciones de mejora para el siguiente periodo
UR:</t>
    </r>
    <r>
      <rPr>
        <sz val="10"/>
        <rFont val="Soberana Sans"/>
        <family val="2"/>
      </rPr>
      <t xml:space="preserve"> 160
Contar con personal altamente calificado en su área y con disposición a trabajo.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NCK
COMO EL INSTITUTO DEPENDE DE LA AFLUENCIA DE LOS PACIENTES QUE ACUDAN A ATENCIÓN CON ESTE PADECIMIENTO, LAS CIFRAS PUEDEN VARIAR EN CADA TRIMESTRE, PERO SE ESPERA LLEGAR A LA META PROGRAMADA ANUAL.
</t>
    </r>
    <r>
      <rPr>
        <b/>
        <sz val="10"/>
        <rFont val="Soberana Sans"/>
        <family val="2"/>
      </rPr>
      <t>UR:</t>
    </r>
    <r>
      <rPr>
        <sz val="10"/>
        <rFont val="Soberana Sans"/>
        <family val="2"/>
      </rPr>
      <t xml:space="preserve"> NCD
Se continuará con la atención médica especializada a mujeres con diagnóstico de enfermedades respiratorias de alta complejidad en los servicios de hospitalización. Asimismo, se continuará con la identificación y atención de las enfermedades pulmonares asociadas a la inhalación de humo de leña al cocinar, abogando por la salud respiratoria de las mujeres de zonas marginadas y en pobreza extrema, se exponen a altas concentraciones de humo de leña. Estas acciones implementadas pretenden disminuir la brecha de género, al llevar hasta sus comunidades la Campaña Respirar sin Humo.
</t>
    </r>
    <r>
      <rPr>
        <b/>
        <sz val="10"/>
        <rFont val="Soberana Sans"/>
        <family val="2"/>
      </rPr>
      <t>UR:</t>
    </r>
    <r>
      <rPr>
        <sz val="10"/>
        <rFont val="Soberana Sans"/>
        <family val="2"/>
      </rPr>
      <t xml:space="preserve"> NBB
En Hospitalización, Entre las acciones de mejora que se realizaron se encuentran:  1. Continuaron las reuniones  diarias del Grupo de Directores y Subdirectores  y médicos para agilizar la atención  médica de pacientes, principalmente en el área de urgencias.      ;  En la Consulta Externa Entre las acciones de mejora que se realizaron se encuentran:    1. Se continua con la Clínica de Atención de Embarazo: Proyecto Gea, una nueva forma de nacer Programa de educación en psicoprofilaxis ; con el propósito de mejorar la calidad y calidez de la atención médica del Servicio de Obstetricia del  Hospital General Dr. Manuel Gea González,  mediante la organización de un nuevo modelo de atención de parto, con el  fin de disminuir la morbimortalidad materno fetal y el índice de cesáreas y que responda a las necesidades y expectativas culturales de las mujeres y sus familias, este programa se encuentra limitado debido a la falta de espacio e instalaciones para poder beneficiar a un número de pacientes.    
</t>
    </r>
    <r>
      <rPr>
        <b/>
        <sz val="10"/>
        <rFont val="Soberana Sans"/>
        <family val="2"/>
      </rPr>
      <t>UR:</t>
    </r>
    <r>
      <rPr>
        <sz val="10"/>
        <rFont val="Soberana Sans"/>
        <family val="2"/>
      </rPr>
      <t xml:space="preserve"> NDE
De acuerdo con el comportamiento observado de este indicador en este periodo, pareciera que se ha logrado la estabilidad de las cifras que provienen del expediente electrónico, toda vez que actualmente el porcentaje de pacientes mujeres con obesidad que generaron un egreso hospitalario en estos 6 meses, se aproxima mucho a la meta esperada.</t>
    </r>
  </si>
  <si>
    <r>
      <t>Justificación de diferencia de avances con respecto a las metas programadas
UR:</t>
    </r>
    <r>
      <rPr>
        <sz val="10"/>
        <rFont val="Soberana Sans"/>
        <family val="2"/>
      </rPr>
      <t xml:space="preserve"> 160
AL FINAL DEL PERIODO EL INDICADOR DE MUJERES CON EGRESO HOSPITALARIO POR MEJORÍA PRESENTO UN NIVEL DE CUMPLIMIENTO DE 1.6% POR ARRIBA DE LO PROGRAMADO, LO QUE COLOCA AL SEMAFORO EN COLOR VERDE.   EL INDICADOR DE RECIEN NACIDOS VIVOS PREMATUROS PRESENTO UN NIVEL DE CUMPLIMIENTO DE 4.3% POR DEBAJO DE LO PROGRAMADO, LO QUE COLOCA AL SEMAFORO EN COLOR ROJO. LO ANTERIOR ES QUE SE INGRESARON UNA MENOR CANTIDAD DE PREMATUROS LO QUE ES POSITIVO PARA LA POBLACIÓN DE MUJERES ENBARAZADAS.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NCK
DE LA META PROGRAMADA DE 49 PACIENTES FEMENINOS, SE ATENDIERON 58, ESTO POR QUE EL TOTAL DE LOS PACIENTES QUE LLEGARON CON ESTE PADECIMIENTO EN EL TRIMESTRE FUE DE 82, CON 24 HOMBRES ATENDIDOS, Y LA META DEL PORCENTAJE FUE DEL 70.73% DE MUJERES ATENDIDAS. 
</t>
    </r>
    <r>
      <rPr>
        <b/>
        <sz val="10"/>
        <rFont val="Soberana Sans"/>
        <family val="2"/>
      </rPr>
      <t>UR:</t>
    </r>
    <r>
      <rPr>
        <sz val="10"/>
        <rFont val="Soberana Sans"/>
        <family val="2"/>
      </rPr>
      <t xml:space="preserve"> NCD
En el trimestre, el indicador Porcentaje de mujeres con diagnóstico de enfermedades respiratorias de alta complejidad con atención médica especializada en los servicios de hospitalización mostró un cumplimiento del 25.3% con respecto a lo programado, el 92.31 por ciento egreso por mejoría lo que representa la eficiencia en la cobertura de atención médica especializada a las mujeres con diversas patologías de alta complejidad del aparato respiratorio. El indicador Porcentaje de consultas de primera vez y subsecuentes otorgadas a mujeres con diagnóstico de EPOC relacionado con el humo de leña reflejo un cumplimiento del 8.8% derivado de que en este trimestre se otorgaron menos consultas a mujeres con diagnóstico de EPOC por humo de leña.
</t>
    </r>
    <r>
      <rPr>
        <b/>
        <sz val="10"/>
        <rFont val="Soberana Sans"/>
        <family val="2"/>
      </rPr>
      <t>UR:</t>
    </r>
    <r>
      <rPr>
        <sz val="10"/>
        <rFont val="Soberana Sans"/>
        <family val="2"/>
      </rPr>
      <t xml:space="preserve"> NBB
En el área de hospitalización, durante el período de enero  a junio, se alcanzó un cumplimiento del indicador Porcentaje de pacientes mujeres atendidas en hospitalización, del 96.76 por ciento con respecto a la meta programada del 64.0 por ciento ; al lograrse que el 61.93 por ciento (2,702) pacientes mujeres se atendieran en el área de hospitalización en relación a los 4,363 pacientes atendidos en esta área.    Las pacientes femeninas que egresaron fueron de los siguientes servicios: 1,017 de Cirugía, 246 de Pediatría; 237 de Medicina Interna y 1,202 de Ginecobstetricia.    La disminución en el total de pacientes mujeres atendidas en hospitalización de 3,683 a 2,702 pacientes se debe a la disminución de camas por la reubicación de los servicios de la Torre Antigua de Hospitales a la torre de Especialidades por el sismo ocurrido el pasado 19 de septiembre de 2017 y de Acuerdo al Dictamen de Demolición de la Torre Antigua.  ;  En la Consulta Externa, durante el período de enero a junio, se alcanzó un cumplimiento del  indicador Porcentaje de pacientes mujeres atendidas en Consulta Externa del 90.46  por ciento con respecto a la meta programada del 63 por ciento; al lograrse que se otorgaran 44,572 consultas a pacientes mujeres, 56.99 por ciento de las 78,214 consultas otorgadas en esta área.    La disminución en el total de consultas otorgadas a mujeres (44,572 consultas) con respecto a las programadas (54,128 consultas) se debió a la reubicación de los servicios de la Torre Antigua de Hospitalización a la Torre de Especialidades por el sismo ocurrido el 19 de septiembre de 2017 y de acuerdo al dictamen de demolición de la torre antigua y como resultado del comunicado a los Directores de Institutos y Hospitales de la situación actual del Hospital.    
</t>
    </r>
    <r>
      <rPr>
        <b/>
        <sz val="10"/>
        <rFont val="Soberana Sans"/>
        <family val="2"/>
      </rPr>
      <t>UR:</t>
    </r>
    <r>
      <rPr>
        <sz val="10"/>
        <rFont val="Soberana Sans"/>
        <family val="2"/>
      </rPr>
      <t xml:space="preserve"> NDE
131 Otorgar atención ambulatoria  Con base  a la meta  de la Pp023 que habla de la percepción de satisfacción de la calidad ambulatoria recibida superior a 80 puntos, se cumplió a un 82.7%  134 Otorgar atención hospitalaria  De acuerdo con los niveles que se han alcanzado en la ocupación de las terapias neonatales, los cuales aún se encuentran por arriba del 100% por la necesidad de habilitar cunas adicionales para poder satisfacer la demanda de estos servicios, es probable que continúe la reducción relativa de apertura de expedientes entre las pacientes obstétricas, como fue descrito más arriba.  136 Abastecer oportunamente medicamentos  Se implementa el surt</t>
    </r>
  </si>
  <si>
    <r>
      <t>Acciones realizadas en el periodo
UR:</t>
    </r>
    <r>
      <rPr>
        <sz val="10"/>
        <rFont val="Soberana Sans"/>
        <family val="2"/>
      </rPr>
      <t xml:space="preserve"> 160
La reducción de la discapacidad secuela de un embarazo de alto riesgo, así como la reducción de la discapacidad al recién nacido es uno de los resultados de impacto trascendental pero valorable a largo plazo.     En relación al porcentaje de mujeres egresadas por mejoría. Durante el segundo trimestre el indicador quedo  conforme a lo programado (6,491 / 6,517 * 100 = 99.6). Este resultado se ajusta al resultado programado.     El porcentaje de  recién nacidos vivos prematuros (de  36 o menos semanas de gestación) atendidos en el Hospital de la Mujer en el segundo trimestre quedo por debajo de lo programado (260 / 2,984 * 100 = 12.5%).     La proporción de consultas otorgadas a mujeres con embarazo de alto riesgo  durante el segundo trimestre no se presentó una diferencia relación a lo programado. ( 2,880 / 2,880 * 100 = 100). este resultado se debió a que en consulta externa se llevaron las actividades conforme lo programado,  
</t>
    </r>
    <r>
      <rPr>
        <b/>
        <sz val="10"/>
        <rFont val="Soberana Sans"/>
        <family val="2"/>
      </rPr>
      <t>UR:</t>
    </r>
    <r>
      <rPr>
        <sz val="10"/>
        <rFont val="Soberana Sans"/>
        <family val="2"/>
      </rPr>
      <t xml:space="preserve"> NBV
  En el periodo enero-junio de 2018, se tuvo un porcentaje de recetas surtidas de forma completa a mujeres hospitalizadas con cáncer del 91.8 por ciento; por lo que les fueron administrados sus medicamentos en tiempo y forma.    Durante este periodo fueron surtidas 24,200 recetas completas a mujeres hospitalizadas con cáncer de un total de 26,360 recetas realizadas a mujeres hospitalizadas con cáncer.  
</t>
    </r>
    <r>
      <rPr>
        <b/>
        <sz val="10"/>
        <rFont val="Soberana Sans"/>
        <family val="2"/>
      </rPr>
      <t>UR:</t>
    </r>
    <r>
      <rPr>
        <sz val="10"/>
        <rFont val="Soberana Sans"/>
        <family val="2"/>
      </rPr>
      <t xml:space="preserve"> NCK
DURANTE EL SEGUNDO TRIMESTRE DE 2018 SE ATENDIERON 82 PACIENTES, DE LOS CUALES 58 FUERON PROPORCIONADOS A MUJERES, ES DECIR 70.73% DE PROPORCIÓN DE MUJERES ATENDIDAS DEBIDO A QUE LOS PACIENTES QUE LLEGARON EN SU MAYORIA FUERON MUJERES.
</t>
    </r>
    <r>
      <rPr>
        <b/>
        <sz val="10"/>
        <rFont val="Soberana Sans"/>
        <family val="2"/>
      </rPr>
      <t>UR:</t>
    </r>
    <r>
      <rPr>
        <sz val="10"/>
        <rFont val="Soberana Sans"/>
        <family val="2"/>
      </rPr>
      <t xml:space="preserve"> NCD
En la Acción 134 Otorgar atención hospitalaria, en este trimestre egresaron 91 mujeres con diagnóstico de enfermedades respiratorias de alta complejidad (influenza, neumonía, enfermedades pleurales, tuberculosis, rinitis alérgica y trastornos del sueño), de las cuales el 92.31 por ciento egreso por mejoría, lo que refleja la eficacia de las acciones en el área clínica de hospitalización para atender diversos padecimientos de alta complejidad.    En la Acción 284 Otorgar atención médica especializada a mujeres con diagnóstico de EPOC y cáncer pulmonar por exposición a humo de leña, se proporcionaron 77 consultas de primera vez y subsecuentes a mujeres con éste diagnóstico, lo cual contribuye para que las mujeres con diagnóstico inicial comiencen con su tratamiento y las que ya lo tienen den un seguimiento a su enfermedad para mejorar su salud e incorporarse a sus actividades cotidianas.    Cabe mencionar que en este trimestre se han iniciado los trabajos de logística para llevar a cabo la Campaña Respirar sin Humo en la comunidad de Jiquipilco El Viejo, Municipio de Temoaya en el Estado de México, en donde el 75% de la población sólo habla otomí, su lengua materna.
</t>
    </r>
    <r>
      <rPr>
        <b/>
        <sz val="10"/>
        <rFont val="Soberana Sans"/>
        <family val="2"/>
      </rPr>
      <t>UR:</t>
    </r>
    <r>
      <rPr>
        <sz val="10"/>
        <rFont val="Soberana Sans"/>
        <family val="2"/>
      </rPr>
      <t xml:space="preserve"> NBB
En la Consulta Externa , durante el período de enero a junio  se otorgaron 44,572 consultas ambulatorias a pacientes mujeres; así mismo se  otorgaron los siguientes servicios a pacientes del sexo femenino en el área de consulta externa:  3,882  estudios citológicos,   134    vacunas de toxoide tetánico a mujeres embarazadas y en edad fértil. 97     colocaciones de dispositivos intrauterinos, 678  métodos hormonales otorgados.  Dentro del Programa de Atención del Embarazo en la Adolescente, con el propósito de promover en la adolescente entre 13 y 19 años de edad, actitudes que les permitan, por medio de sesiones educativas y consejerías individuales, orientación sobre sexualidad y salud reproductiva se realizaron las siguientes acciones:  331  consejerías individuales, 5  sesiones educativas, 254  adolescentes fueron atendidas en consulta prenatal, 196  adolescentes atendidas por parto, cesáreas y aborto.  ;  En el área de hospitalización, durante el período de enero  a junio, se alcanzó un cumplimiento del indicador Porcentaje de pacientes mujeres atendidas en hospitalización, del 96.76 por ciento con respecto a la meta programada del 64.0 por ciento ; al lograrse que el 6</t>
    </r>
  </si>
  <si>
    <t>24.21</t>
  </si>
  <si>
    <t>28.45</t>
  </si>
  <si>
    <t>133.32</t>
  </si>
  <si>
    <t>132.2</t>
  </si>
  <si>
    <t>74.93</t>
  </si>
  <si>
    <t>74.94</t>
  </si>
  <si>
    <t>163.33</t>
  </si>
  <si>
    <t>165.26</t>
  </si>
  <si>
    <t>6.55</t>
  </si>
  <si>
    <t>14.91</t>
  </si>
  <si>
    <t>UR: NCK</t>
  </si>
  <si>
    <t>15.06</t>
  </si>
  <si>
    <t>46.33</t>
  </si>
  <si>
    <t>129.01</t>
  </si>
  <si>
    <t>UR: NCD</t>
  </si>
  <si>
    <t>123.48</t>
  </si>
  <si>
    <t>184.81</t>
  </si>
  <si>
    <t>239.15</t>
  </si>
  <si>
    <t>224.51</t>
  </si>
  <si>
    <t>382.40</t>
  </si>
  <si>
    <t>401.10</t>
  </si>
  <si>
    <t>828.86</t>
  </si>
  <si>
    <t>UR: NBB</t>
  </si>
  <si>
    <t>818.71</t>
  </si>
  <si>
    <t>8.70</t>
  </si>
  <si>
    <t>Porcentaje de recien nacidos vivos prematuros sin protecciòn social en salud (de 36 o menos semanas de gestacion)atendidos en el Hospital de la Mujer</t>
  </si>
  <si>
    <t>99.60</t>
  </si>
  <si>
    <t>98.00</t>
  </si>
  <si>
    <t>Porcentaje de mujeres con egreso hospitalario por mejorìa en el Hospital de la Mujer que recibieron atenciòn mèdica hospitalaria especializada</t>
  </si>
  <si>
    <t>89.00</t>
  </si>
  <si>
    <t>Porcentaje de usuarias con percepción de satisfacción de la calidad de la atención médica ambulatoria recibida superior a 80 puntos.</t>
  </si>
  <si>
    <t>82.70</t>
  </si>
  <si>
    <t>83.70</t>
  </si>
  <si>
    <t>77.30</t>
  </si>
  <si>
    <t>Porcentaje de egresos hospitalarios de mujeres por mejoría y curación.</t>
  </si>
  <si>
    <t>98.10</t>
  </si>
  <si>
    <t>95.30</t>
  </si>
  <si>
    <t>95.20</t>
  </si>
  <si>
    <t>Porcentaje de recetas surtidas completas  a mujeres hospitalizadas.</t>
  </si>
  <si>
    <t>58.80</t>
  </si>
  <si>
    <t>50.10</t>
  </si>
  <si>
    <t>50.90</t>
  </si>
  <si>
    <t>Porcentaje de cirugías de alta especialidad realizadas a mujeres.</t>
  </si>
  <si>
    <t>27.90</t>
  </si>
  <si>
    <t>27.30</t>
  </si>
  <si>
    <t>Porcentaje del PIB</t>
  </si>
  <si>
    <t>Porcentaje de pacientes mujeres con obesidad que generaron un egreso hospitalario.</t>
  </si>
  <si>
    <t>58.90</t>
  </si>
  <si>
    <t>56.30</t>
  </si>
  <si>
    <t>Porcentaje de mujeres aceptadas como pacientes en el INPer, durante el periodo</t>
  </si>
  <si>
    <t>30.74</t>
  </si>
  <si>
    <t>63.00</t>
  </si>
  <si>
    <t>NCK</t>
  </si>
  <si>
    <t>PORCENTAJE DE MUJERES QUE RECIBEN TRATAMIENTO PARA ESCELROSIS MÚLTIPLE Y PADECIMIENTOS RELACIONADOS EN EL INSTITUTO NACIONAL DE NEUROLOGÍA Y NEUROCIRUGÍA MANUEL VELASCO SUÁREZ</t>
  </si>
  <si>
    <t>67.30</t>
  </si>
  <si>
    <t>66.70</t>
  </si>
  <si>
    <t>NCD</t>
  </si>
  <si>
    <t>Porcentaje de espirometrias realizadas a mujeres con probable EPOC por exposición a humo de leña en zonas rurales</t>
  </si>
  <si>
    <t>8.80</t>
  </si>
  <si>
    <t>12.80</t>
  </si>
  <si>
    <t>13.10</t>
  </si>
  <si>
    <t>Porcentaje de consultas de primera vez y subsecuentes otorgadas a mujeres con diagnóstico de EPOC relacionado con el humo de leña</t>
  </si>
  <si>
    <t>25.30</t>
  </si>
  <si>
    <t>26.80</t>
  </si>
  <si>
    <t>25.90</t>
  </si>
  <si>
    <t>Porcentaje de mujeres con diagnóstico de enfermedades respiratorias de alta complejidad con atención médica especializada en los servicios de hospitalización</t>
  </si>
  <si>
    <t>91.80</t>
  </si>
  <si>
    <t>93.00</t>
  </si>
  <si>
    <t>Porcentaje de recetas surtidas en forma completa a mujeres hospitalizadas con cáncer</t>
  </si>
  <si>
    <t>102.80</t>
  </si>
  <si>
    <t>99.10</t>
  </si>
  <si>
    <t xml:space="preserve">Eficacia en el otorgamiento de consulta programada (primera vez, subsecuentes, preconsulta) </t>
  </si>
  <si>
    <t>52.50</t>
  </si>
  <si>
    <t>53.70</t>
  </si>
  <si>
    <t>53.40</t>
  </si>
  <si>
    <t>Porcentaje de egresos hospitalarios por mejoría de mujeres</t>
  </si>
  <si>
    <t>42.50</t>
  </si>
  <si>
    <t>43.40</t>
  </si>
  <si>
    <t>46.50</t>
  </si>
  <si>
    <t>Promedio</t>
  </si>
  <si>
    <t>Concentración de consultas subsecuentes a mujeres</t>
  </si>
  <si>
    <t>56.98</t>
  </si>
  <si>
    <t>NBB</t>
  </si>
  <si>
    <t>Porcentaje de pacientes mujeres atendidas en Consulta Externa</t>
  </si>
  <si>
    <t>61.90</t>
  </si>
  <si>
    <t xml:space="preserve">Porcentaje de Mujeres Atendidas en Hospitalización </t>
  </si>
  <si>
    <t xml:space="preserve"> NBB- Hospital General "Dr. Manuel Gea González"  NBV- Instituto Nacional de Cancerología  NCD- Instituto Nacional de Enfermedades Respiratorias Ismael Cosío Villegas  NCK- Instituto Nacional de Neurología y Neurocirugía Manuel Velasco Suárez  NDE- Instituto Nacional de Perinatología Isidro Espinosa de los Reyes  Secretaria de Salud </t>
  </si>
  <si>
    <t xml:space="preserve"> Con la implementación del programa cero rechazos se ha incrementado la demanda de los servicios de atención de salud de alta especialidad que brinda el Hospital General Dr. Manuel Gea González, esto aunado a una sobreocupación y a la disminución de camas  por la reubicación de las áreas de la Torre Antigua de Hospitalización a la Torre de Especialidades, derivado del dictamen de la desocupación de la Torre Antigua y los recursos económicos limitados con los que opera este nosocomio, que podría ocasionar que los servicios se saturen derivando en una atención de baja calidad a los usuarios, o que nos encontremos imposibilitados a cubrir la demanda de atención médica.   Atención a la Salud: Contribuir a satisfacer la demanda de servicios especializados de salud de la población que presenta el Sector Salud.  El Instituto Nacional de Enfermedades Respiratorias Ismael Cosío Villegas ha sido pionero en la identificación y atención de las enfermedades pulmonares asociadas a inhalación de humo de leña al cocinar, abogando por la salud respiratoria de las mujeres que por vivir en zonas marginadas y en pobreza extrema, se exponen a altas concentraciones de humo de leña.   Las acciones implementadas están permitiendo disminuir la brecha de género, al menos en las poblaciones que está atendiendo el INER, así como en las comunidades rurales que se han localizado para llevar hasta sus comunidades la Campaña Respirar sin Humo.  Esta Campaña constituye un esfuerzo de muy alto impacto para la sensibilización de las mujeres respecto a su salud respiratoria, toda vez, que de acuerdo a   usos y costumbres no se atienden y les parece normal ?vivir? con problemas respiratorios; además de otorgar más importancia al cuidado del hogar y la familia, quedando ellas en último lugar de satisfacción de necesidades básicas.    La Campaña Respirar sin Humo, pone a estas mujeres focalizadas,  con la posibilidad de disminuir de forma muy importante la situación de invisibilidad y exclusión en que viven estas mujeres en materia de salud respiratoria.  LA ESCLEROSIS MÚLTIPLE ES UN PADECIMIENTO QUE SE PRESENTA CON MAYOR FRECUENCIA ENTRE MUJERES.  Garantizar el derecho a las mujeres a la resolución de su embarazo por la vía más adecuada y que recibirán el tratamiento más adecuado para la resolución de su patología.  Poblaciòn femenina que requiere de los servicios de ginecologìa, obstetricia y oncologìa que ofrece el Hospital de la Mujer, asì como la atenciòn especializada del recien nacido, lo anterior se basa de acuerdo a su capacidad fìsica instalada de la unidad.  </t>
  </si>
  <si>
    <t>(Instituto Nacional de Enfermedades Respiratorias Ismael Cosío Villegas)</t>
  </si>
  <si>
    <t>(Hospital General "Dr. Manuel Gea González")</t>
  </si>
  <si>
    <t>36327</t>
  </si>
  <si>
    <t>127222</t>
  </si>
  <si>
    <t>70415</t>
  </si>
  <si>
    <t>271939</t>
  </si>
  <si>
    <t>(Instituto Nacional de Neurología y Neurocirugía Manuel Velasco Suárez)</t>
  </si>
  <si>
    <t>1479.2</t>
  </si>
  <si>
    <t>Atención a la Salud</t>
  </si>
  <si>
    <t>E023</t>
  </si>
  <si>
    <r>
      <t>Acciones de mejora para el siguiente periodo
UR:</t>
    </r>
    <r>
      <rPr>
        <sz val="10"/>
        <rFont val="Soberana Sans"/>
        <family val="2"/>
      </rPr>
      <t xml:space="preserve"> X00
La aplicación de pruebas de tamizaje en población estudiantil depende en gran medida tanto de la asistencia de los alumnos, como de la apertura de las autoridades escolares para el ingreso a los planteles estudiantiles, aspectos que modifican el logro de la meta.     Es importante señalar que existen factores externos que difícilmente son controlados por los CAPAs, tales como la inseguridad, factores laborales y ambientales.     Dar continuidad a la capacitación del personal operativo para que identifique otras modalidades y contextos de aplicación de tamizajes para la población objetivo es fundamental.     Continuar promoviendo la derivación de adolescentes a tratamiento  </t>
    </r>
  </si>
  <si>
    <r>
      <t>Justificación de diferencia de avances con respecto a las metas programadas
UR:</t>
    </r>
    <r>
      <rPr>
        <sz val="10"/>
        <rFont val="Soberana Sans"/>
        <family val="2"/>
      </rPr>
      <t xml:space="preserve"> X00
Se identificaron diversos factores que afectaron alcanzar la meta establecida, entre los principales se encuentran:     a) El principal contexto en que se aplican los tamizajes es el escolar; durante el trimestre abril ? junio no hubo clases durante la semana santa y adicionalmente, durante Junio se restringen las posibilidades de que les autoricen a los CAPAs entrar a las escuelas por el fin del ciclo escolar.   b) En el  Estado de México, hubo cambio de autoridades en el CECA y de los responsables de CAPA, incorporándose personal que no conoce de la temática, lo cual afectó la operación de actividades en los 32 CAPAS (representa el 10% a nivel nacional)   c) Durante la mayor parte del trimestre los CAPAs de Oaxaca no proporcionaron servicio por paros sindicales a nivel estatal, situación que afectó para la aplicación de tamizajes (y de todos los servicios)   d) En algunos estados se presentaron reportes de CAPAs inundados por lluvias, lo que llevó a la suspensión de actividades, en estados como Tabasco, Guerrero   e) Determinados estados señalaron que debido a situaciones de inseguridad los planteles escolares no les han permitido el ingreso a sus instalaciones: Michoacán, Tamaulipas, Sonora, Veracruz, Tlaxcala, Guerrero, Estado de México y en algunos municipios de Jalisco y Colima.   </t>
    </r>
  </si>
  <si>
    <r>
      <t>Acciones realizadas en el periodo
UR:</t>
    </r>
    <r>
      <rPr>
        <sz val="10"/>
        <rFont val="Soberana Sans"/>
        <family val="2"/>
      </rPr>
      <t xml:space="preserve"> X00
El PAE de Adicciones 2013-2018 centra sus esfuerzos en población adolescente, ya que de acuerdo a los resultados de las Encuestas Nacionales sobre consumo de tabaco, alcohol y otras sustancias psicoactivas, son la población con mayor riesgo para iniciar el consumo. El inicio del consumo de sustancias psicoactivas en edades tempranas, incrementa la morbilidad y mortalidad asociada, por ello, es necesario implementar acciones que permitan su detección oportuna e intervención temprana. Para ello, la CONADIC ha implementado la aplicación de cuestionarios de tamizaje en diversos ámbitos, como el escolar. Se dio continuidad a la asesoría de los Coordinadores Estatales de los Centros de Atención Primaria a las Adicciones para que dieran seguimiento y reforzaran las acciones que realiza el personal operativo. Así mismo, se impartieron sesiones de capacitación para que diversifiquen los contextos en que se aplican los tamizajes. Desde el área de evaluación se continuó dando el apoyo técnico para solventar las fallas del Sistema de Información de los Consejos Estatales Contra las Adicciones (SICECA). </t>
    </r>
  </si>
  <si>
    <t>40.24</t>
  </si>
  <si>
    <t>40.31</t>
  </si>
  <si>
    <t>56.95</t>
  </si>
  <si>
    <t>UR: X00</t>
  </si>
  <si>
    <t>859,237.00</t>
  </si>
  <si>
    <t>X00</t>
  </si>
  <si>
    <t>Porcentaje del alumnado con pruebas de tamizaje del año en curso, respecto del alumnado con pruebas de tamizaje programado.</t>
  </si>
  <si>
    <t>38.00</t>
  </si>
  <si>
    <t>78,600.00</t>
  </si>
  <si>
    <t>Porcentaje de adolescentes que inician tratamiento en las Unidades de Especialidades Médicas - Centros de Atención Primaria en Adicciones (UNEME-CAPA)</t>
  </si>
  <si>
    <t xml:space="preserve"> X00- Comisión Nacional contra las Adicciones </t>
  </si>
  <si>
    <t xml:space="preserve"> El consumo de tabaco, alcohol y otras drogas en nuestro país, muestra cambios significativos durante los últimos años, tales como el incremento del consumo de la mariguana y del abuso de alcohol Con base a los resultados de la Encuesta Nacional de Consumo de Drogas, Alcohol y Tabaco, 2016-2017 (ENCODAT) se observa que:   Población total (12 - 65 años)  - 10.3% ha consumido cualquier droga alguna vez en la vida; el 2.9% lo hizo en el último año (2.5 millones) y el 1.5% en el último mes.  - 0.6% presenta posible dependencia al consumo de drogas en el último año (546 mil).  - 9.9% ha consumido drogas ilegales alguna vez en la vida (15.8% hombres y 4.3% mujeres); 2.7% las ha consumido en el último año (4.4% hombres y 1.1% mujeres) y 1.4% en el último mes (2.6% hombres, 0.4% mujeres). 1.3% ha consumido drogas médicas alguna vez (1.7% hombres, 0.9% mujeres) - La edad de inicio de consumo de drogas es de 17.8 años (hombres 17.7 y mujeres 18.2).   Por otra parte, la Encuesta Nacional de Consumo de Drogas en Estudiantes  (ENCODE) 2014  reveló que 17.2 por ciento de estudiantes de secundaria y bachillerato señalaron haber consumido alguna vez un estupefaciente mientras que casi dos terceras partes de esta prevalencia son por fumar mariguana.   Entre los resultados encontrados destaca la prevalencia alguna vez del consumo de cualquier droga en los estudiantes del sector mencionado que fue de 18.6 por ciento para los hombres y de 15.9 por ciento para las mujeres, de manera que el resultado total fue de 17.2 por ciento.  Por cada 10 usuarios, siete son experimentales, es decir, probaron sustancias entre una y cinco veces. La adicción sigue siendo más frecuente en los hombres, aunque la distancia se ha reducido, al registrarse que por cada seis mujeres hay siete varones.   </t>
  </si>
  <si>
    <t>98926</t>
  </si>
  <si>
    <t>98636</t>
  </si>
  <si>
    <t>6789746</t>
  </si>
  <si>
    <t>6547994</t>
  </si>
  <si>
    <t>(Comisión Nacional contra las Adicciones)</t>
  </si>
  <si>
    <t>56.9</t>
  </si>
  <si>
    <t>Prevención y atención contra las adicciones</t>
  </si>
  <si>
    <t>E025</t>
  </si>
  <si>
    <r>
      <t>Acciones de mejora para el siguiente periodo
UR:</t>
    </r>
    <r>
      <rPr>
        <sz val="10"/>
        <rFont val="Soberana Sans"/>
        <family val="2"/>
      </rPr>
      <t xml:space="preserve"> R00
Contar con el listado nominal de las niñas de quinto grado de primaria y de 11 años no escolarizadas a quienes se les aplicará la 1a dosis de Vacuna contra el Virus del Papiloma Humanao (VPH), durante la 3ª Semana Nacional de Salud 2018, Concertar reuniones con la SEP a nivel local a fin de facilitar el acceso al personal de salud a las escuelas de nivel primaria durante la 3ª Semana Nacional de Salud.    </t>
    </r>
  </si>
  <si>
    <r>
      <t>Justificación de diferencia de avances con respecto a las metas programadas
UR:</t>
    </r>
    <r>
      <rPr>
        <sz val="10"/>
        <rFont val="Soberana Sans"/>
        <family val="2"/>
      </rPr>
      <t xml:space="preserve"> R00
Disminuir, a largo plazo, en las mujeres los casos de infección por virus del papiloma humano</t>
    </r>
  </si>
  <si>
    <r>
      <t>Acciones realizadas en el periodo
UR:</t>
    </r>
    <r>
      <rPr>
        <sz val="10"/>
        <rFont val="Soberana Sans"/>
        <family val="2"/>
      </rPr>
      <t xml:space="preserve"> R00
Durante la Segunda Semana Nacional de Salud 2018 se aplicaron 586,350 segundas dosis de vacuna VPH a niñas de 5º grado de primaria y de 11 años no escolarizadas, que son responsabilidad de la secretaria de salud, </t>
    </r>
  </si>
  <si>
    <t>130.15</t>
  </si>
  <si>
    <t>413.7</t>
  </si>
  <si>
    <t>UR: R00</t>
  </si>
  <si>
    <t>413.53</t>
  </si>
  <si>
    <t>98.90</t>
  </si>
  <si>
    <t>1,198,682.00</t>
  </si>
  <si>
    <t>R00</t>
  </si>
  <si>
    <t>Proporción de niñas de 5to. Grado de primaria vacunadas contra el VPH y de 11 años no escolarizadas.</t>
  </si>
  <si>
    <t xml:space="preserve"> R00- Centro Nacional para la Salud de la Infancia y la Adolescencia </t>
  </si>
  <si>
    <t xml:space="preserve"> Es necesario Inmunizar a las niñas de quinto año de primaria y de 11 años no escolarizadas de todo el territorio nacional, con el fin de disminuir, a largo plazo, en las mujeres los casos de infección por virus del papiloma humano, debido al papel causal de las infecciones por Virus del Papiloma Humano (VPH) en mujeres en el desarrollo de Cáncer Cérvico-uterino ha quedado documentado más allá de cualquier duda razonable. Existen alrededor de 100 tipos de VPH que infectan al ser humano, por lo menos 30 infectan el área genital, 15 tipos VPH son de alto riesgo para cáncer. </t>
  </si>
  <si>
    <t>1198682</t>
  </si>
  <si>
    <t>(Centro Nacional para la Salud de la Infancia y la Adolescencia)</t>
  </si>
  <si>
    <t>413.5</t>
  </si>
  <si>
    <t>Programa de vacunación</t>
  </si>
  <si>
    <t>E036</t>
  </si>
  <si>
    <r>
      <t>Acciones de mejora para el siguiente periodo
UR:</t>
    </r>
    <r>
      <rPr>
        <sz val="10"/>
        <rFont val="Soberana Sans"/>
        <family val="2"/>
      </rPr>
      <t xml:space="preserve"> NDE
Se continuará sensibilizando al personal institucional en los temas de derechos humanos, igualdad y no discriminación.</t>
    </r>
  </si>
  <si>
    <r>
      <t>Justificación de diferencia de avances con respecto a las metas programadas
UR:</t>
    </r>
    <r>
      <rPr>
        <sz val="10"/>
        <rFont val="Soberana Sans"/>
        <family val="2"/>
      </rPr>
      <t xml:space="preserve"> NDE
Los cuatro programas institucionales que se reportan son el plan estratégico 2018, el programa de derechos humanos, el programa del Comité de Ética y prevención de conflictos de Intereses y la norma para la Igualdad laboral entre Mujeres y Hombres, que cada mes se reporta al Órgano de Control. </t>
    </r>
  </si>
  <si>
    <r>
      <t>Acciones realizadas en el periodo
UR:</t>
    </r>
    <r>
      <rPr>
        <sz val="10"/>
        <rFont val="Soberana Sans"/>
        <family val="2"/>
      </rPr>
      <t xml:space="preserve"> NDE
Durante el periodo, en el marco del Día Naranja en contra de la violencia contra las niñas y mujeres y para sensibilizar al personal del INPer, se llevaron a cabo los siguientes eventos:  Se invitó al personal del INPer a leer la información relativa a las Implicaciones de las Conductas de Hostigamiento y Acoso Sexual y el Manual de Comunicación no Sexista, hacia un leguaje incluyente, ambos estuvieron disponibles en la Intranet Institucional.  Se llevó a cabo la conferencia Maltrato a los Hombres una Realidad Silenciosa, con el objetivo de sensibilizar al personal del INPer, de la importancia de identificar y disminuir la violencia no sólo contra las niñas y las mujeres, sino también contra los hombres  </t>
    </r>
  </si>
  <si>
    <t>1.19</t>
  </si>
  <si>
    <t>2.05</t>
  </si>
  <si>
    <t>Porcentaje de programas institucionales realizados con enfoque de género.</t>
  </si>
  <si>
    <t xml:space="preserve"> NDE- Instituto Nacional de Perinatología Isidro Espinosa de los Reyes </t>
  </si>
  <si>
    <t xml:space="preserve"> Apoyar la mejora continua de la calidad de las funciones sustantivas, promoviendo la igualdad entre mujeres y hombres y la no discriminación. </t>
  </si>
  <si>
    <t>508</t>
  </si>
  <si>
    <t>1132</t>
  </si>
  <si>
    <t>1137</t>
  </si>
  <si>
    <r>
      <t>Acciones de mejora para el siguiente periodo
UR:</t>
    </r>
    <r>
      <rPr>
        <sz val="10"/>
        <rFont val="Soberana Sans"/>
        <family val="2"/>
      </rPr>
      <t xml:space="preserve"> NDE
Sin obstáculos en la operación, con la oportunidad de colaborar como asesores en el cumplimiento de aquellos programas que se han visto retrasados en su conclusión.</t>
    </r>
  </si>
  <si>
    <r>
      <t>Justificación de diferencia de avances con respecto a las metas programadas
UR:</t>
    </r>
    <r>
      <rPr>
        <sz val="10"/>
        <rFont val="Soberana Sans"/>
        <family val="2"/>
      </rPr>
      <t xml:space="preserve"> NDE
Revisión del cumplimiento en tiempo y forma de programas obligatorios para el Instituto.  Desarrollo de auditorías a las áreas institucionales  Participación como asesores en los diversos comités institucionales  Recepción de quejas y denuncias contra servidores públicos  Ejecución de procedimientos administrativos.</t>
    </r>
  </si>
  <si>
    <r>
      <t>Acciones realizadas en el periodo
UR:</t>
    </r>
    <r>
      <rPr>
        <sz val="10"/>
        <rFont val="Soberana Sans"/>
        <family val="2"/>
      </rPr>
      <t xml:space="preserve"> NDE
Las actividades de apoyo a la función pública son ejecutadas por el Órgano Interno de Control en el INPer, sin distinción de género. Esta área realizó el seguimiento de las acciones institucionales, mediante la solicitud de informes relativos a los programas de cumplimiento obligatorio; así como relacionados con las funciones sustantivas y administrativas. En el periodo el Comité de Control y Desempeño Institucional, sesionó en una ocasión dando seguimiento a la implementación del control interno, a la administración de riesgos, a los pasivos laborales, a las cédulas de situaciones críticas, al plan financiero; están en proceso la solventación de 1 observación de auditoría. </t>
    </r>
  </si>
  <si>
    <t>0.18</t>
  </si>
  <si>
    <t>0.34</t>
  </si>
  <si>
    <t>0.35</t>
  </si>
  <si>
    <t>Porcentaje de sesiones del Comité de Control y Desempeño Institucional realizadas.</t>
  </si>
  <si>
    <t xml:space="preserve"> Realizar las acciones de vigilancia  y asesoría tanto en el ejercicio de los recursos, como en el cumplimiento puntual de los programas, verificando que se incorpore la perspectiva de género, la no discriminación y el respeto a los derechos humanos. </t>
  </si>
  <si>
    <t>0.3</t>
  </si>
  <si>
    <t>Actividades de apoyo a la función pública y buen gobierno</t>
  </si>
  <si>
    <t>O001</t>
  </si>
  <si>
    <r>
      <t>Acciones de mejora para el siguiente periodo
UR:</t>
    </r>
    <r>
      <rPr>
        <sz val="10"/>
        <rFont val="Soberana Sans"/>
        <family val="2"/>
      </rPr>
      <t xml:space="preserve"> NDE
Exhortar al personal en general a que continúen realizando su labor con calidad, calidez y eficiencia.</t>
    </r>
  </si>
  <si>
    <r>
      <t>Justificación de diferencia de avances con respecto a las metas programadas
UR:</t>
    </r>
    <r>
      <rPr>
        <sz val="10"/>
        <rFont val="Soberana Sans"/>
        <family val="2"/>
      </rPr>
      <t xml:space="preserve"> NDE
En general la satisfacción manifestada por las pacientes encuestadas fue calificada como muy buena.    </t>
    </r>
  </si>
  <si>
    <r>
      <t>Acciones realizadas en el periodo
UR:</t>
    </r>
    <r>
      <rPr>
        <sz val="10"/>
        <rFont val="Soberana Sans"/>
        <family val="2"/>
      </rPr>
      <t xml:space="preserve"> NDE
Durante el periodo, se realizaron 857 encuestas en el área de Hospitalización, evaluando la atención proporcionada durante su estancia.</t>
    </r>
  </si>
  <si>
    <t>0.71</t>
  </si>
  <si>
    <t>1.64</t>
  </si>
  <si>
    <t>1.66</t>
  </si>
  <si>
    <t>96.00</t>
  </si>
  <si>
    <t>84.50</t>
  </si>
  <si>
    <t>80.10</t>
  </si>
  <si>
    <t>Porcentaje de mujeres con percepción de satisfacción de la calidad de la atención médica hospitalaria recibida superior a los 80 puntos.</t>
  </si>
  <si>
    <t xml:space="preserve"> Promover la implementación de las políticas de calidad y seguridad del paciente, que incidan en la mejora de los procesos internos y con apego a lo dispuesto en materia de igualdad entre mujeres y hombres, la no discriminación de los derechos humanos. </t>
  </si>
  <si>
    <t>857</t>
  </si>
  <si>
    <t>1994</t>
  </si>
  <si>
    <t>1.6</t>
  </si>
  <si>
    <t>Rectoría en Salud</t>
  </si>
  <si>
    <t>P012</t>
  </si>
  <si>
    <r>
      <t>Acciones de mejora para el siguiente periodo
UR:</t>
    </r>
    <r>
      <rPr>
        <sz val="10"/>
        <rFont val="Soberana Sans"/>
        <family val="2"/>
      </rPr>
      <t xml:space="preserve"> NBV
Sin información
</t>
    </r>
    <r>
      <rPr>
        <b/>
        <sz val="10"/>
        <rFont val="Soberana Sans"/>
        <family val="2"/>
      </rPr>
      <t>UR:</t>
    </r>
    <r>
      <rPr>
        <sz val="10"/>
        <rFont val="Soberana Sans"/>
        <family val="2"/>
      </rPr>
      <t xml:space="preserve"> NDE
Incrementar el número de mujeres embarazadas que se someten a la prueba de detección del VIH para su tratamiento temprano.
</t>
    </r>
    <r>
      <rPr>
        <b/>
        <sz val="10"/>
        <rFont val="Soberana Sans"/>
        <family val="2"/>
      </rPr>
      <t>UR:</t>
    </r>
    <r>
      <rPr>
        <sz val="10"/>
        <rFont val="Soberana Sans"/>
        <family val="2"/>
      </rPr>
      <t xml:space="preserve"> NBD
El Hospital General de México continuará con la atención médica a pacientes mujeres en los conceptos de atención, prevención, detección, educación y orientación de la salud a la población que presentan estos problemas de salud a fin de mejorar su calidad de vida a través de la atención médica oportuna.
</t>
    </r>
    <r>
      <rPr>
        <b/>
        <sz val="10"/>
        <rFont val="Soberana Sans"/>
        <family val="2"/>
      </rPr>
      <t>UR:</t>
    </r>
    <r>
      <rPr>
        <sz val="10"/>
        <rFont val="Soberana Sans"/>
        <family val="2"/>
      </rPr>
      <t xml:space="preserve"> K00
Se establecieron medidas para la revisión de los requisitos y criterios documentales de participación de los proyectos, se formalizó mediante el documento orientaciones de apoyo para la ejecución de proyectos 2018 con el objetivo de orientar a los coordinadores de los proyectos y al personal administrativo sobre aspectos y recomendaciones importantes que deberán tomar en cuenta en las diversas etapas relacionadas con la ejecución de actividades para el cumplimiento de objetivos-metas, adquisición de insumos, bienes o servicios y en general un buen desempeño en la ejecución del proyecto.;  No existe ninguna, ya que en cumplimiento a las políticas nacionales de igualdad de oportunidades entre mujeres y hombres, se les proporciona TAR toda persona viviendo con VIH que ha sido diagnosticada.  Con lo anterior, un mayor número de personas con VIH conocerán su estado serológico, ingresarán a TAR y tendrán un adecuado control de la infección (control virológico); cuyos impactos en salud serán:;  Dentro de los obstáculos que se tienen en consideración para el ejercicio del recurso en los estados, se contemplan retrasos en la aplicación debido a problemas administrativos, cambios de autoridades o por cambios de los responsables de programa, por lo que, se mantendrá una comunicación estrecha con los responsables de programa para asesorarlos en la aplicación del recurso. 
</t>
    </r>
    <r>
      <rPr>
        <b/>
        <sz val="10"/>
        <rFont val="Soberana Sans"/>
        <family val="2"/>
      </rPr>
      <t>UR:</t>
    </r>
    <r>
      <rPr>
        <sz val="10"/>
        <rFont val="Soberana Sans"/>
        <family val="2"/>
      </rPr>
      <t xml:space="preserve"> NCD
Se continuará con los programas de atención clínica especializada por parte de Centro de Investigación en Enfermedades Infecciosas, CIENI como son atención clínica especializada, atención en el Laboratorio de Diagnóstico Virológico y la implementación de protocolos de investigación como el de mujeres embarazadas y proporcionar consejería en VIH. Los cuales permiten brindar una atención de calidad a las PVVIH, beneficiando directamente en la calidad de vida de las PVVIH y de sus familias.</t>
    </r>
  </si>
  <si>
    <r>
      <t>Justificación de diferencia de avances con respecto a las metas programadas
UR:</t>
    </r>
    <r>
      <rPr>
        <sz val="10"/>
        <rFont val="Soberana Sans"/>
        <family val="2"/>
      </rPr>
      <t xml:space="preserve"> NBV
Sin información
</t>
    </r>
    <r>
      <rPr>
        <b/>
        <sz val="10"/>
        <rFont val="Soberana Sans"/>
        <family val="2"/>
      </rPr>
      <t>UR:</t>
    </r>
    <r>
      <rPr>
        <sz val="10"/>
        <rFont val="Soberana Sans"/>
        <family val="2"/>
      </rPr>
      <t xml:space="preserve"> NDE
Se continúa con algunas acciones implementadas previamente: explicarles a las pacientes en qué consisten los diferentes estudios y sus beneficios como el dar tratamientos oportunos o profilaxis. Se continúa otorgando consejería. Buscar pacientes embarazadas hospitalizadas a las que no se les había realizado pruebas para detección de VIH y ofertárselas en su cama.  Así como implementar programas para una mayor difusión de los beneficios de las pruebas de detección tanto de VIH como de otras ITS.  
</t>
    </r>
    <r>
      <rPr>
        <b/>
        <sz val="10"/>
        <rFont val="Soberana Sans"/>
        <family val="2"/>
      </rPr>
      <t>UR:</t>
    </r>
    <r>
      <rPr>
        <sz val="10"/>
        <rFont val="Soberana Sans"/>
        <family val="2"/>
      </rPr>
      <t xml:space="preserve"> NBD
Los resultados obtenidos en los indicadores, para evaluar los avances del Pp. P016, Prevención y Atención del VIH/SIDA y otras ITs, son los siguientes: El Porcentaje de Mujeres que dijeron estar satisfechas y muy satisfechas con la Atención Médica Recibida en el Área de VIH/SIDA y otras ITS fue 92.1% contra la meta programada 86.5% el cumplimiento fue mayor por (92.1% / 86.5%)*100= 106.5 %  el incremento, son 6.5 puntos porcentuales.  El número absoluto de mujeres encuestadas fueron 177 de las cuales 163 dijeron estar muy satisfechas y Satisfechas (163/177) *100= 92.1%. El indicador Porcentajes de Pacientes Mujeres con Prueba Positiva de VIH/SIDA y otras ITS; respecto del total de Mujeres Programadas para prueba de VIH/SIDA y otras ITS; en el periodo abril a junio fue de 1.4% contra la meta programada 3.2%; el valor obtenido es menor a lo esperado y es satisfactorio, dado que es un indicador de alto impacto, que repercute en la Salud Pública del país. Con lo que se logró un cumplimiento de (1.4/3.2)*100=43.8%, a menor resultado, mayor el beneficio.  En valores absolutos fueron 9 mujeres con resultados positivos de 630 mujeres que se programaron a la prueba (9/630)=1.4 y al mismo periodo la meta programada fue de (20/627)=3.2%. En otro punto, considerando a Hombres y Mujeres de enero a junio 2018 fueron programados a la prueba de VIH/SIDA 2,146 personas de las cuales fueron 1,229(57.3%) mujeres y 917(42.7%) Hombres. Sin embargo, el Indice de positivos fue más alto en Hombres con 71 positivos; quedando el Indicador en (71/917)*100=7.7% de Enero a Junio, tan solo en el género masculino  
</t>
    </r>
    <r>
      <rPr>
        <b/>
        <sz val="10"/>
        <rFont val="Soberana Sans"/>
        <family val="2"/>
      </rPr>
      <t>UR:</t>
    </r>
    <r>
      <rPr>
        <sz val="10"/>
        <rFont val="Soberana Sans"/>
        <family val="2"/>
      </rPr>
      <t xml:space="preserve"> K00
Sin información
</t>
    </r>
    <r>
      <rPr>
        <b/>
        <sz val="10"/>
        <rFont val="Soberana Sans"/>
        <family val="2"/>
      </rPr>
      <t>UR:</t>
    </r>
    <r>
      <rPr>
        <sz val="10"/>
        <rFont val="Soberana Sans"/>
        <family val="2"/>
      </rPr>
      <t xml:space="preserve"> NCD
En el segundo trimestre el indicador Porcentaje de mujeres que viven con VIH atendidas en las diferentes especialidades que otorga el CIENI y presentó un cumplimiento del 20.5% mostrando una disminución con respecto a la meta programada derivado de la demanda de atención en las diferentes especialidades. El indicador Porcentaje de mujeres reclutadas al protocolo de investigación de embarazadas a quienes se les realizaron pruebas de detección en el periodo mostró un cumplimiento del 36.5%. Por lo que respecta al indicador Porcentaje de mujeres a quienes se les realizaron estudios de laboratorio en el Laboratorio de Diagnóstico Virológico presentó un cumplimiento del 13.2%, resultado menor al programado originalmente. Para el indicador Porcentaje de mujeres que recibieron una consejería en VIH en el periodo mostró un cumplimiento del 37.6% mostrando un incremento. Referente al indicador Porcentaje de egresos por mejoría en mujeres que viven con VIH atendidas en hospitalización se obtuvo 100%. Y por último el indicador porcentaje de mujeres a quienes se les proporcionó algún taller psicoeducativo en VIH registró 57.7% de cumplimiento.</t>
    </r>
  </si>
  <si>
    <r>
      <t>Acciones realizadas en el periodo
UR:</t>
    </r>
    <r>
      <rPr>
        <sz val="10"/>
        <rFont val="Soberana Sans"/>
        <family val="2"/>
      </rPr>
      <t xml:space="preserve"> NBV
  Del protocolo de ?Supresión de VHH-8? se han reclutado a la fecha un total de 36 pacientes, 1 en el grupo observacional que falleció en la semana 12 después de la inclusión, este paciente tenia criterios de gravedad apache de 17 puntos, por lo cual se realizó la primera enmienda al protocolo, excluyendo pacientes que al riesgo tengan un apache de 1 o 15 más puntos, actualmente hay 17 pacientes en el grupo experimental vivos y 15 pacientes en el grupo control vivos, solo 3 fallecieron de este grupo de control en diferentes semanas de inclusión al protocolo. Por lo que se puede observar que la mayoría de los pacientes activos reaccionan favorablemente.    En el periodo de enero a junio de 2018 se realizaron 238 pruebas rápidas en la clínica de displasias y 302 pruebas rápidas en el servicio de Hemato-oncología, de las cuales en el último semestre 11 pruebas resultaron positivas, cinco pacientes masculinos todos en tratamiento y seguimiento médico, seis positivos mujeres todas en tratamiento, a quienes se les comento el plan de atención sobre el programa de antirretrovirales gratuitos por parte del gobierno, se envían algunos a CAPASITS a sus localidades cercanas y otros a Clínica Especializada Condesa, dependiendo de sus domicilios. Todos ellos en seguimiento y tratamiento médico en el INCan.  
</t>
    </r>
    <r>
      <rPr>
        <b/>
        <sz val="10"/>
        <rFont val="Soberana Sans"/>
        <family val="2"/>
      </rPr>
      <t>UR:</t>
    </r>
    <r>
      <rPr>
        <sz val="10"/>
        <rFont val="Soberana Sans"/>
        <family val="2"/>
      </rPr>
      <t xml:space="preserve"> NDE
En este periodo la cobertura de estudios en mujeres fue de 5,587 tanto para VIH y otras ITS, a los hombres se le realizaron 1,086 estudios, por lo anterior se alcanzó una tasa 42% menor a lo programado.
</t>
    </r>
    <r>
      <rPr>
        <b/>
        <sz val="10"/>
        <rFont val="Soberana Sans"/>
        <family val="2"/>
      </rPr>
      <t>UR:</t>
    </r>
    <r>
      <rPr>
        <sz val="10"/>
        <rFont val="Soberana Sans"/>
        <family val="2"/>
      </rPr>
      <t xml:space="preserve"> NBD
Las acciones afirmativas del 1er. Semestre 2018, otorgadas por el Hospital General de México Dr. Eduardo Liceaga fueron:  Consultas totales otorgadas 3,031, De la 1ar. Vez  1,320, Subsecuente 1,711, Egresos Hospitalarios 144, Días Estancia Hospitalaria 2,474, Promedio Días Estancia 17.2 días, Detección Oportuna de SIDA (Estudios) 13, 403, Elisa detección Hepatitis A 271, Elisa detección Hepatitis B 14, 358, Elisa Hepatitis C 11, 409. Cursos o Platica: 2 Curso como prevenir la Sífilis 24 asistentes, 4 Educación en Diabetes Gestacional 37 asistentes, 4 Embarazo en la Paciente Adolescente 78 asistentes, 84 Lactancia Materna 648 asistentes, 13 Prácticas Sexuales (Como evitar la transmisión de ETS) 190 asistentes, 48 Prevención de Cáncer Cervico Uterino, mama y próstata 684 asistentes, 43 Prevención de Cáncer de mama 719 asistentes, 29 Salud Sexual y Reproducción Responsable (Prevención de VIH e ITS) 365 asistentes, 1 Uso seguro de los Medicamentos (importancia del apego al tratamiento retroviral en pacientes con VIH) 11 asistentes, 1 Cómo Prevenir VIH 19 asistente, 1 Cuidados Durante el Embarazo (Datos de Alarma) 70 asistente, 22 Nutrición de la Mujer durante la Lactancia Materna 66 asistentes, 2 Reconocer los Signos más frecuentes de la Violencia Intrafamiliar 21 asistentes.
</t>
    </r>
    <r>
      <rPr>
        <b/>
        <sz val="10"/>
        <rFont val="Soberana Sans"/>
        <family val="2"/>
      </rPr>
      <t>UR:</t>
    </r>
    <r>
      <rPr>
        <sz val="10"/>
        <rFont val="Soberana Sans"/>
        <family val="2"/>
      </rPr>
      <t xml:space="preserve"> K00
En este segundo trimestre se programó el presupuesto en las 23 entidades federativas para recibir recursos para el traslado de mujeres a los servicios especializados en VIH (Capasits y Saih). Las entidades fueron: Aguascalientes, Baja California, Baja California Sur, Coahuila, Colima, Chiapas, Ciudad de México, Guerrero, Hidalgo, Jalisco, Estado de México, Michoacán, Morelos, Nayarit, San Luis Potosí, Sinaloa, Sonora, Tabasco, Tamaulipas, Tlaxcala, Veracruz, Yucatán y Zacatecas.     Asimismo, se llevaron a cabo las acciones necesarias para que este recurso quedara legalizado en el Convenio Específico en materia de ministración de subsidios para el fortalecimiento de acciones de salud pública en las entidades federativas (AFASPE 2018).    Hasta este segundo trimestre, han reportado avances los estados: Baja California Sur, Hidalgo, Michoacán, San Luis Potosí, Sonora y Zacatecas.  ;  En el segundo trimestre, se proporcionó tratamiento con antirretrovirales (TAR) a 19,674 mujeres, con lo ;  Durante el segundo trimestre (1 de abril al 30 de junio), se evaluaron, seleccionaron y asignaron los recursos federales a 87 proyectos de prevención foc</t>
    </r>
  </si>
  <si>
    <t>2.41</t>
  </si>
  <si>
    <t>11.12</t>
  </si>
  <si>
    <t>54.86</t>
  </si>
  <si>
    <t>63.86</t>
  </si>
  <si>
    <t>0.84</t>
  </si>
  <si>
    <t>1.8</t>
  </si>
  <si>
    <t>1.87</t>
  </si>
  <si>
    <t>UR: NBD</t>
  </si>
  <si>
    <t>1.41</t>
  </si>
  <si>
    <t>71.01</t>
  </si>
  <si>
    <t>71.96</t>
  </si>
  <si>
    <t>328.59</t>
  </si>
  <si>
    <t>UR: K00</t>
  </si>
  <si>
    <t>326.9</t>
  </si>
  <si>
    <t>1.10</t>
  </si>
  <si>
    <t>Porcentaje de mujeres seropositivas con embarazo resuelto.</t>
  </si>
  <si>
    <t>57.70</t>
  </si>
  <si>
    <t>6. Porcentaje de mujeres a quienes se les proporcionó algún taller psicoeducativo en VIH en el periodo</t>
  </si>
  <si>
    <t>5. Porcentaje de egresos por mejoría en mujeres que viven con VIH atendidas en Hospitalización en el periodo</t>
  </si>
  <si>
    <t>31.30</t>
  </si>
  <si>
    <t>2.Porcentaje de mujeres reclutadas al protocolo de investigación de embarazadas a quienes se les realizaron pruebas de detección en el periodo (indicador de producto de las áreas de prevención e investigación)</t>
  </si>
  <si>
    <t>13.20</t>
  </si>
  <si>
    <t>15.70</t>
  </si>
  <si>
    <t>3.Porcentaje de mujeres a quienes se les realizaron estudios de laboratorio en el Laboratorio de Diagnóstico Virológico (LDV-CIENI) en el periodo</t>
  </si>
  <si>
    <t>37.60</t>
  </si>
  <si>
    <t>34.30</t>
  </si>
  <si>
    <t>4. Porcentaje de mujeres que recibieron una consejería en VIH en el periodo</t>
  </si>
  <si>
    <t>20.70</t>
  </si>
  <si>
    <t>1 Porcentaje de mujeres que viven con VIH atendidas en las diferentes especialidades que otorga el CIENI en el periodo.</t>
  </si>
  <si>
    <t>70.60</t>
  </si>
  <si>
    <t xml:space="preserve">Porcentaje de Mujeres Tamizadas para VIH </t>
  </si>
  <si>
    <t>1.40</t>
  </si>
  <si>
    <t>3.20</t>
  </si>
  <si>
    <t>3.30</t>
  </si>
  <si>
    <t>NBD</t>
  </si>
  <si>
    <t>Porcentaje de pacientes mujeres detectadas con VIH/SIDA</t>
  </si>
  <si>
    <t>92.10</t>
  </si>
  <si>
    <t>86.50</t>
  </si>
  <si>
    <t>86.20</t>
  </si>
  <si>
    <t>Porcentaje de mujeres satisfechas con la atención recibida en el área de VIH/SIDA</t>
  </si>
  <si>
    <t>K00</t>
  </si>
  <si>
    <t xml:space="preserve"> Porcentaje de proyectos de prevención en VIH e ITS dirigidos a mujeres.</t>
  </si>
  <si>
    <t xml:space="preserve">Porcentaje de entidades federativas con programas de acompañamiento para mujeres con VIH.  </t>
  </si>
  <si>
    <t>98.86</t>
  </si>
  <si>
    <t>96.98</t>
  </si>
  <si>
    <t>Porcentaje de mujeres en tratamiento antirretroviral (TAR).</t>
  </si>
  <si>
    <t xml:space="preserve"> K00- Centro Nacional para la Prevención y el Control del VIH/SIDA  NBD- Hospital General de México "Dr. Eduardo Liceaga"  NBV- Instituto Nacional de Cancerología  NCD- Instituto Nacional de Enfermedades Respiratorias Ismael Cosío Villegas  NDE- Instituto Nacional de Perinatología Isidro Espinosa de los Reyes </t>
  </si>
  <si>
    <t xml:space="preserve"> En México la epidemia continúa concentrada dentro de las poblaciones de HSH,PTS, especialmente HTS y los PUDI, cuestión que refleja que se ha podido contener con éxito una generación de la epidemia. No obstante, el estigma y la discriminación relacionada con el VIH persisten como grandes obstáculos para una respuesta eficaz al VIH en todas partes del mundo, encuestas nacionales han encontrado que un trato discriminatorio de las personas que viven con VIH sigue siendo común, incluyendo el acceso a servicios de salud. Además, las desigualdades de género y las normas de género perjudiciales continúan contribuyendo a la situación de la desigualdad relacionada con VIH.   Abatir la falta de información sobre educación sexual y reproductiva, de igual manera de las enfermedades de transmisión sexual, mediante temas enfocados a la prevención, orientación, detección y prevención oportuna, que permita mantener informada la población del género femenino que consideramos más vulnerable, así como actualizada sobre nuevas infecciones por VIH y otras ITS a la población en general, principalmente mujeres. La no aceptación por parte de las pacientes de la problemática de salud que tienen                                                                                                                      Prevención y atención de VIH/SIDA y otras ITS: Contribuir a la reducción de nuevas infecciones por VIH, a través de la prevención en los grupos más afectados por la epidemia y la atención oportuna a los portadores.  El INER a través de los programas de atención clínica especializada como son; la atención en el Laboratorio de Diagnóstico Virológico, la implementación de protocolos de investigación como el de mujeres embarazadas y proporcionar consejería en VIH,  ha permitido brindar una atención de calidad a las personas que viven con VIH. Así como impactar en la calidad de vida de las PVVIH y de sus familias. Con ello erradicar brechas de género y promover la igualdad en la atención en salud a mujeres y en particular a quienes viven con VIH.  El continuar con los programas de atención clínica especializada por parte de Centro de Investigación en Enfermedades Infecciosas, CIENI   permiten brindar una atención de calidad a las PVVIH, beneficiando directamente en la calidad de vida de las PVVIH y de sus familias.   Realizar las acciones de convencimiento para realizar la prueba rápida de VIH/SIDA en pacientes embarazadas, a fin de detectar a las posibles portadoras e iniciar el tratamiento oportuno para evitar la transmisión vertical a los productos. </t>
  </si>
  <si>
    <t>2852</t>
  </si>
  <si>
    <t>29319</t>
  </si>
  <si>
    <t>3837</t>
  </si>
  <si>
    <t>201000</t>
  </si>
  <si>
    <t>(Hospital General de México "Dr. Eduardo Liceaga")</t>
  </si>
  <si>
    <t>(Centro Nacional para la Prevención y el Control del VIH/SIDA)</t>
  </si>
  <si>
    <t>396.4</t>
  </si>
  <si>
    <t>Prevención y atención de VIH/SIDA y otras ITS</t>
  </si>
  <si>
    <t>P016</t>
  </si>
  <si>
    <r>
      <t>Acciones de mejora para el siguiente periodo
UR:</t>
    </r>
    <r>
      <rPr>
        <sz val="10"/>
        <rFont val="Soberana Sans"/>
        <family val="2"/>
      </rPr>
      <t xml:space="preserve"> R00
Sin información</t>
    </r>
  </si>
  <si>
    <r>
      <t>Justificación de diferencia de avances con respecto a las metas programadas
UR:</t>
    </r>
    <r>
      <rPr>
        <sz val="10"/>
        <rFont val="Soberana Sans"/>
        <family val="2"/>
      </rPr>
      <t xml:space="preserve"> R00
Sin información</t>
    </r>
  </si>
  <si>
    <r>
      <t>Acciones realizadas en el periodo
UR:</t>
    </r>
    <r>
      <rPr>
        <sz val="10"/>
        <rFont val="Soberana Sans"/>
        <family val="2"/>
      </rPr>
      <t xml:space="preserve"> R00
CAMPAÑA DE DIFUSIÓN     En trámites la firma del contrato para la difusión de la campaña Síndrome de Turner, ?Versión Rasgos Característicos? en Radio y Televisión la cual se difundirá durante el tercer trimestre    ;  MATERIAL IMPRESO     En proceso de impresión los materiales (tarjetas y rotafolios) para personal de salud del primer nivel de atención.  </t>
    </r>
  </si>
  <si>
    <t>3.06</t>
  </si>
  <si>
    <t>4.86</t>
  </si>
  <si>
    <t>Porcentaje de actividades cumplidas para la implementación de una Campaña de difusión sobre el Síndrome de Turner</t>
  </si>
  <si>
    <t>300,000.00</t>
  </si>
  <si>
    <t>Porcentaje de material elaborado entregado sobre Síndrome de Turner</t>
  </si>
  <si>
    <t xml:space="preserve"> Las alteraciones cromosómicas son bastante comunes, afectando a 7 de cada 1000 niños nacidos vivos y representan cerca del 50% de todos los abortos espontáneos del primer trimestre, además son causa importante de un gran número de malformaciones congénitas y retraso mental.  Los defectos que causan estas alteraciones se deben a un exceso o deficiencia en la dosis génica contenida en los cromosomas involucrados </t>
  </si>
  <si>
    <t>301</t>
  </si>
  <si>
    <t>4.8</t>
  </si>
  <si>
    <t>Prevención y control de enfermedades</t>
  </si>
  <si>
    <t>P018</t>
  </si>
  <si>
    <r>
      <t>Acciones de mejora para el siguiente periodo
UR:</t>
    </r>
    <r>
      <rPr>
        <sz val="10"/>
        <rFont val="Soberana Sans"/>
        <family val="2"/>
      </rPr>
      <t xml:space="preserve"> NCD
Se continuará buscando nuevas oportunidades para realizar perfiles tanto reumatológicos como de alérgenos que actualmente no se realizan en el laboratorio del INER y que permiten apoyar el diagnóstico en este tipo de EPID, así como la búsqueda a nivel de investigación básica (utilizando muestras de sangre) para identificar biomarcadores que permitan hacer diagnostico específico menos invasivos, sin embargo, con la limitación del presupuesto en este ejercicio se vio detenido.
</t>
    </r>
    <r>
      <rPr>
        <b/>
        <sz val="10"/>
        <rFont val="Soberana Sans"/>
        <family val="2"/>
      </rPr>
      <t>UR:</t>
    </r>
    <r>
      <rPr>
        <sz val="10"/>
        <rFont val="Soberana Sans"/>
        <family val="2"/>
      </rPr>
      <t xml:space="preserve"> NCG
Continuar con el fortalecimiento y ampliación de la cobertura de mastografías en la población de pacientes atendidas en el Instituto, brindando tratamiento oportuno a los casos que se detectan. Con la implementación del Programa Salud, materna sexual y reproductiva el Instituto adquirió la posibilidad de realizar estudios complementarios a la mastografía y de ofrecer quimio y radioterapia en instalaciones específicamente dedicadas para este fin. El programa se desarrolla de manera eficiente y oportuna. El reto que se tiene es lograr que un mayor número de pacientes accedan a los procedimientos de tamizaje del cáncer del tracto genital inferior y sus lesiones precursoras de manera regular, dentro de los periodos recomendados por las guías nacionales e internacionales. En nuestro ámbito con frecuencia las recomendaciones no se cumplen por diversas causas, dentro de las que se encuentran la falta de información en médicos y pacientes, problemas de movilidad, limitaciones económicas relacionadas en parte con los múltiples gastos que las pacientes tienen que afrontar en función de su padecimiento de base y las limitaciones operativas de la institución.
</t>
    </r>
    <r>
      <rPr>
        <b/>
        <sz val="10"/>
        <rFont val="Soberana Sans"/>
        <family val="2"/>
      </rPr>
      <t>UR:</t>
    </r>
    <r>
      <rPr>
        <sz val="10"/>
        <rFont val="Soberana Sans"/>
        <family val="2"/>
      </rPr>
      <t xml:space="preserve"> L00
Igualdad de Género en Salud. Las oportunidades que se encontraron en este trimestre fueron:   Apertura de autoridades estatales en estados con recurso federal otorgado por  primera vez y con entidades de bajo desempeño para llevar a cabo acciones en materia de género y trabajo conjunto con el fin de alcanzar las metas programadas en su entidad.   Fortalecimiento de las responsables estatales durante las visitas realizadas para incorporar nuevas temáticas que contribuyen a la igualdad de género en salud. en salud.  Reconocimiento de personal de salud sobre la importancia del Programa de Igualdad de Género en Salud.  Certificación de unidades de salud en donde se considera la incorporación de la perspectiva de género fundamental para lograr su distintivo.   Compromiso de responsables estatales para continuar sumando esfuerzos e incorporando nuevos elementos en sus planes de trabajo.   Vinculación con otras áreas que permiten ampliar la cobertura y lograr la transversalización de la persp;  Planificación Familiar. El principal obstáculo y área de oportunidad para el siguiente periodo para la evaluación y seguimiento del programa está relacionado con las inconsistencias que presenta la nueva plataforma de información que instrumentó la Dirección General de Información en Salud en el año 2017, tanto en el Sistema de Información en Salud (SIS) como en el Sistema Automatizado de Egresos Hospitalarios (SAEH), que son las dos fuentes principales de información para el Programa de Planificación Familiar y Anticoncepción, lo cual ha originado que no sea posible en este momento la obtención de datos para generar algunos indicadores y en su caso, los datos que presenta no reflejen la totalidad de las acciones realizadas. 
</t>
    </r>
    <r>
      <rPr>
        <b/>
        <sz val="10"/>
        <rFont val="Soberana Sans"/>
        <family val="2"/>
      </rPr>
      <t>UR:</t>
    </r>
    <r>
      <rPr>
        <sz val="10"/>
        <rFont val="Soberana Sans"/>
        <family val="2"/>
      </rPr>
      <t xml:space="preserve"> NDE
Se ha logrado tener un seguimiento mucho más frecuente, sobre todo de las pacientes gestantes, lo cual es una medida muy conveniente ya que se trata de una población de alto riesgo, tanto para la propia mujer como para su bebé.
</t>
    </r>
    <r>
      <rPr>
        <b/>
        <sz val="10"/>
        <rFont val="Soberana Sans"/>
        <family val="2"/>
      </rPr>
      <t>UR:</t>
    </r>
    <r>
      <rPr>
        <sz val="10"/>
        <rFont val="Soberana Sans"/>
        <family val="2"/>
      </rPr>
      <t xml:space="preserve"> M7F
Realizar difusión de los cursos para que un mayor número de personas de instituciones gubernamentales y organizaciones sociales que atienden a la población en las diferentes entidades del país se beneficien de su contenido y puedan aplicarlo en sus sitios de trabajo.
</t>
    </r>
    <r>
      <rPr>
        <b/>
        <sz val="10"/>
        <rFont val="Soberana Sans"/>
        <family val="2"/>
      </rPr>
      <t>UR:</t>
    </r>
    <r>
      <rPr>
        <sz val="10"/>
        <rFont val="Soberana Sans"/>
        <family val="2"/>
      </rPr>
      <t xml:space="preserve"> NBV
Sin información</t>
    </r>
  </si>
  <si>
    <r>
      <t>Justificación de diferencia de avances con respecto a las metas programadas
UR:</t>
    </r>
    <r>
      <rPr>
        <sz val="10"/>
        <rFont val="Soberana Sans"/>
        <family val="2"/>
      </rPr>
      <t xml:space="preserve"> NCD
En el Trimestre el indicador Porcentaje de mujeres a las que se les otorgo tratamiento dirigido por presentar mutaciones de gen EGFR se mostró un cumplimiento del 18.2% ya que de las 11 mujeres que presentaron mutación a 2 se les otorgo el tratamiento. En lo que se refiere al indicador Porcentaje de mujeres con diagnóstico de asma a las que se les otorgó consulta y tratamiento gratuito mostró un cumplimiento del 23.2%, Por lo que se refiere al indicador Porcentaje de mujeres con EPID a quienes se les realizaron pruebas de función respiratoria de seguimiento gratuitas mostró un cumplimiento del 50.3%; el Porcentaje de mujeres a quienes se les realizaron estudios gratuitos para diagnóstico diferencial de EPID reflejo un cumplimiento del 83.8%, porcentaje menor al programado originalmente. Por lo que se refiere al Porcentaje de mujeres con diagnóstico de EPID a las que se les otorgo tratamiento gratuito mostró un cumplimiento del 43.6%, disminuyendo el número de mujeres a quienes se les otorgó medicamento gratuito.
</t>
    </r>
    <r>
      <rPr>
        <b/>
        <sz val="10"/>
        <rFont val="Soberana Sans"/>
        <family val="2"/>
      </rPr>
      <t>UR:</t>
    </r>
    <r>
      <rPr>
        <sz val="10"/>
        <rFont val="Soberana Sans"/>
        <family val="2"/>
      </rPr>
      <t xml:space="preserve"> NCG
Este presupuesto es utilizado a lo largo del año para fortalecer y ampliar las actividades de prevención y control de cáncer cérvico uterino y cáncer de mama, específicamente en aquellos nichos en los que aún existen rezagos que para superarse que requieren de una mayor inversión.
</t>
    </r>
    <r>
      <rPr>
        <b/>
        <sz val="10"/>
        <rFont val="Soberana Sans"/>
        <family val="2"/>
      </rPr>
      <t>UR:</t>
    </r>
    <r>
      <rPr>
        <sz val="10"/>
        <rFont val="Soberana Sans"/>
        <family val="2"/>
      </rPr>
      <t xml:space="preserve"> L00
Prevención y Atención de la Violencia. Indicador 1.- Porcentaje de mujeres de 15 años o más a las que se aplicó la herramienta de detección y resultó positiva  Con el desarrollo de las actividades comentadas a nivel nacional durante el periodo abril-junio se tiene el registro de una aplicación de 484,088 herramientas de detección, de las cuales 84,400 mujeres mayores de 15 años y más, resultaron positivas a alguna situación de violencia, representando el 17.4% de positividad. Con relación a las 170,103 mujeres programadas para detección durante este período se alcanzó un 49.6% de avance. Lo anterior debido a que las entidades de NAYARIT, GUERRERO, AGUASCALIENTES, TABASCO, JALISCO, SONORA, HIDALGO, BAJA CALIFORNIA, SINALOA, DURANGO, COAHUILA, PUEBLA, CHIHUAHUA, BAJA CALIFORNIA SUR, TLAXCALA, MEXICO, YUCATAN, CHIAPAS y OAXACA que reportan avances inferiores al 50% de cumplimiento, lo que significa que el personal médico operativo no está aplicando adecuadamente la herramienta de detecció;  Planificación Familiar. INDICADOR. Cobertura de usuarias activas de métodos anticonceptivos modernos proporcionados o aplicados en la Secretaría de Salud  El número de usuarias activas que se reporta al segundo trimestre del año (4´355,372), corresponde en realidad a la cifra registrada en el Sistema de Información en Salud (SIS) al mes de abril de 2018; esto debido, principalmente, al significativo nivel de subregistro para el mes de junio.  INDICADOR 2.- Cobertura de anticoncepción post evento obstétrico en la Secretaría de Salud  La cobertura de Anticoncepción Post-Evento Obstétrico (APEO) en la Secretaría de Salud registrada al segundo trimestre de 2018 ascendió a 65.9%. Esta cifra representa 96.2% de la meta establecida para el segundo trimestre de 2018 (68.4%). Es importante mencionar que la principal fuente de información para este indicador es el Subsistema Automatizado de Egresos Hospitalarios (SAEH), el cual presenta un importante subregistro sobre todo en los meses de mayo y junio los cuales registran apenas el 19.4% y 1.1% de los eventos obstétricos registrados en los mismos meses del año anterior.  INDICADOR 3.- Tasa de vasectomías en hombres de 20 a 64 años de edad en la Secretaría de Salud  La tasa de vasectomía en la Secretaría de Salud al segundo trimestre de 2018 fue de 4.9 por cada 10 mil hombres de 20 a 64 años de edad, responsabilidad de la institución. Este logro representa 86.15% de la meta programada para el segundo trimestre de 2018, cifra que seguramente aumentará cuando esté disponible la información registrada en el SAEH y conforme se avance en el SIS con el registro de información en los estados. Fecha de c</t>
    </r>
  </si>
  <si>
    <r>
      <t>Acciones realizadas en el periodo
UR:</t>
    </r>
    <r>
      <rPr>
        <sz val="10"/>
        <rFont val="Soberana Sans"/>
        <family val="2"/>
      </rPr>
      <t xml:space="preserve"> NCD
En la Acción 312 Atención a Cáncer Pulmonar en Mujeres, en este trimestre se identificaron pacientes del sexo femenino en consulta externa y hospitalización con el diagnóstico de adenocarcinoma primario de pulmón, habiéndoseles realizado a todas ellas el análisis de mutación, con lo que se han identificado 11 pacientes con mutación al gen, de las cuales solamente 2 han empezado a recibir un tratamiento dirigido  En la Acción 313 Atención Integral de Mujeres con Asma, en este trimestre fueron atendidas 211 mujeres con asma a las cuales se les ha proporcionado medicamento para el tratamiento de mantenimiento y de rescate en el asma, además se les ha brindado consulta de seguimiento, se les han realizado estudios de laboratorio y gabinete que son parte del seguimiento cotidiano en la consulta de la Clínica de Asma  Por lo que respecta a la Acción 314 Atención a las mujeres con enfermedad pulmonar intersticial difusa (EPID): neumonitis por hipersensibilidad y secundaria enfermedad autoinmunes/reumatológica, en el trimestre se atendieron 88 pacientes de primera vez para definir su diagnóstico específico a través de la realización de estudios de laboratorio, pruebas de función respiratoria, tomografía de tórax, eco cardiograma transtorácico, broncoscopia diagnóstica y biopsia pulmonar con la finalidad de que las pacientes reciban un tratamiento dirigido y oportuno. Se realizaron 387 pruebas de función respiratoria de manera gratuita que han beneficiado a mujeres de bajos recursos para poder dar seguimiento a su padecimiento. Por otro lado 336 mujeres con diagnóstico de EPID recibieron tratamiento gratuito.  
</t>
    </r>
    <r>
      <rPr>
        <b/>
        <sz val="10"/>
        <rFont val="Soberana Sans"/>
        <family val="2"/>
      </rPr>
      <t>UR:</t>
    </r>
    <r>
      <rPr>
        <sz val="10"/>
        <rFont val="Soberana Sans"/>
        <family val="2"/>
      </rPr>
      <t xml:space="preserve"> NCG
Este presupuesto es utilizado, para dar continuidad y ampliar la cobertura de los servicios de detección y atención oportuna de las lesiones del tracto genital inferior, particularmente en aquellos grupos de mujeres que presentan mayores riesgos o rezagos de atención. A lo largo de 7 años se ha consolidado la infraestructura necesaria para realizar tamizaje mediante citología cervical y detención del ADN del virus del papiloma humano (VPH), mediante captura de híbridos, a todas las pacientes que lo soliciten. Asimismo, se ha completado la infraestructura para establecer los diagnósticos definitivos y brindar tratamiento ambulatorio (en la mayoría de los casos) a quienes resulten afectadas de lesiones precursoras / preinvasoras, o cáncer. Se cuenta con 4 colposcopios, equipos de criocirugía, electrocirugía y láser. Excepcionalmente se requiere cirugía mayor o referencia de pacientes a otras instituciones. En las consultas de displasias creadas para tal fin, los médicos ginecológicos adscritos tanto a la Clínica de Salud Reproductiva como al Servicio de Ginecología brindan atención ambulatoria a las pacientes. La mayoría de los casos se resuelven con procedimientos de criocirugía realizados en áreas de la Consulta Externa que cuentan con equipo de colposcopia y criocirugía. Las pacientes con lesiones escamosas intraepiteliales de alto grado son tratadas con escisión electroquirúrgica con asa o láser, que se practican en la sala de procedimientos ambulatorios, ubicada en la Unidad del Paciente Ambulatorio. La pequeña proporción de casos con lesiones invasoras del cérvix son referidos al Departamento de Hemato Oncología.
</t>
    </r>
    <r>
      <rPr>
        <b/>
        <sz val="10"/>
        <rFont val="Soberana Sans"/>
        <family val="2"/>
      </rPr>
      <t>UR:</t>
    </r>
    <r>
      <rPr>
        <sz val="10"/>
        <rFont val="Soberana Sans"/>
        <family val="2"/>
      </rPr>
      <t xml:space="preserve"> L00
Salud Sexual y Reproductiva. Se ha estado trabajando con el Instituto Mexicano de la Juventud IMJUVE en generar una estrategia para promover la campaña de Derechos Sexuales que desarrolló para su difusión en las entidades federativas; adicionalmente se ha colaborado con personal de los Servicios de Salud de Baja California Sur en la re edición del libro sobre Consejos Prácticos para la  Prevención del Embarazo en Adolescentes, que se utilizará para capacitar a maestros y otorgar información a estudiantes de primer año de secundaria en temáticas de salud sexual y reproductiva, derechos sexuales y reproductivos y prevención de embarazos e ITS, promoviendo a su vez el uso de métodos anticoncepti</t>
    </r>
  </si>
  <si>
    <t>0.06</t>
  </si>
  <si>
    <t>3.32</t>
  </si>
  <si>
    <t>0.01</t>
  </si>
  <si>
    <t>0.22</t>
  </si>
  <si>
    <t>UR: NCG</t>
  </si>
  <si>
    <t>3.79</t>
  </si>
  <si>
    <t>1.71</t>
  </si>
  <si>
    <t>7.86</t>
  </si>
  <si>
    <t>48.80</t>
  </si>
  <si>
    <t>48.81</t>
  </si>
  <si>
    <t>176.84</t>
  </si>
  <si>
    <t>192.96</t>
  </si>
  <si>
    <t>0.03</t>
  </si>
  <si>
    <t>UR: M7F</t>
  </si>
  <si>
    <t>1,001.06</t>
  </si>
  <si>
    <t>1,002.10</t>
  </si>
  <si>
    <t>2076.6</t>
  </si>
  <si>
    <t>UR: L00</t>
  </si>
  <si>
    <t>2113.29</t>
  </si>
  <si>
    <t>93.40</t>
  </si>
  <si>
    <t>87.20</t>
  </si>
  <si>
    <t>92.20</t>
  </si>
  <si>
    <t>Porcentaje de consultas otorgadas a mujeres (primera vez, subsecuente, urgencias, preconsulta).</t>
  </si>
  <si>
    <t>72.60</t>
  </si>
  <si>
    <t>97.48</t>
  </si>
  <si>
    <t>8,000.00</t>
  </si>
  <si>
    <t>NCG</t>
  </si>
  <si>
    <t>Porcentaje de estudios de mastografía</t>
  </si>
  <si>
    <t>97.76</t>
  </si>
  <si>
    <t>95.28</t>
  </si>
  <si>
    <t>7,500.00</t>
  </si>
  <si>
    <t>Porcentaje de Citologías Cérvico Vaginales realizadas por tamizaje</t>
  </si>
  <si>
    <t>43.60</t>
  </si>
  <si>
    <t>44.90</t>
  </si>
  <si>
    <t>45.90</t>
  </si>
  <si>
    <t>Porcentaje de mujeres con diagnóstico de EPID a las que se les otorgo  tratamiento gratuito</t>
  </si>
  <si>
    <t>83.80</t>
  </si>
  <si>
    <t>90.50</t>
  </si>
  <si>
    <t>85.40</t>
  </si>
  <si>
    <t>Porcentaje de mujeres a quienes se les realizaron estudios gratuitos para diagnóstico diferencial de EPID</t>
  </si>
  <si>
    <t>50.30</t>
  </si>
  <si>
    <t>60.30</t>
  </si>
  <si>
    <t>62.70</t>
  </si>
  <si>
    <t>Porcentaje de mujeres con EPID a quienes se les realizaron pruebas de función respiratoria de seguimiento gratuitas</t>
  </si>
  <si>
    <t>23.20</t>
  </si>
  <si>
    <t>13.50</t>
  </si>
  <si>
    <t>Porcentaje de mujeres con diagnóstico de asma a las que se les otorgo consulta y tratamiento gratuito</t>
  </si>
  <si>
    <t>18.20</t>
  </si>
  <si>
    <t>Porcentaje de mujeres a las que se les otorgo tratamiento dirigido por presentar mutaciones de gen EGFR</t>
  </si>
  <si>
    <t>63.10</t>
  </si>
  <si>
    <t>62.90</t>
  </si>
  <si>
    <t>75.70</t>
  </si>
  <si>
    <t>Porcentaje de mujeres Atendidas con Cáncer de Pulmón No Asociado a Tabaquismo subsecuentes</t>
  </si>
  <si>
    <t>65.30</t>
  </si>
  <si>
    <t>65.10</t>
  </si>
  <si>
    <t>77.20</t>
  </si>
  <si>
    <t>Porcentaje de mujeres atendidas con Diagnóstico de Cáncer de Pulmón No Asociado a Tabaquismo que se realiza la detección de la mutación de EGFR</t>
  </si>
  <si>
    <t>50.80</t>
  </si>
  <si>
    <t>Porcentaje de mujeres con Cáncer de Pulmón No Asociado a Tabaquismo de nuevo ingreso</t>
  </si>
  <si>
    <t>84.70</t>
  </si>
  <si>
    <t>84.40</t>
  </si>
  <si>
    <t>Porcentaje de mujeres atendidas con Cáncer de Pulmón No Asociado a Tabaquismo</t>
  </si>
  <si>
    <t>Porcentaje de Mejoría de Calidad de Vida en Mujeres atendidas con Cáncer de Pulmón No Asociado a Tabaquismo</t>
  </si>
  <si>
    <t>Porcentaje de Profesionales de la Salud Capacitados en Cáncer Cervicouterino</t>
  </si>
  <si>
    <t>Porcentaje de mujeres atendidas con Diagnostico de Cáncer Cervicouterino Metastásico</t>
  </si>
  <si>
    <t>107.80</t>
  </si>
  <si>
    <t>Porcentaje de mujeres atendidas con Diagnóstico de Cáncer Cervicouterino localmente avanzado</t>
  </si>
  <si>
    <t>194.00</t>
  </si>
  <si>
    <t>Porcentaje de pacientes dotados con Terapia Molecular e Inmuno-oncología</t>
  </si>
  <si>
    <t>98.50</t>
  </si>
  <si>
    <t>Porcentaje de profesionales de la salud capacitados en cáncer de ovario</t>
  </si>
  <si>
    <t>99.20</t>
  </si>
  <si>
    <t>96.90</t>
  </si>
  <si>
    <t xml:space="preserve">Porcentaje de Pacientes Atendidas con Cáncer de Ovario Subsecuentes </t>
  </si>
  <si>
    <t>74.90</t>
  </si>
  <si>
    <t>60.50</t>
  </si>
  <si>
    <t>Porcentaje de Mujeres Atendidas con Cáncer de Ovario de Nuevo Ingreso</t>
  </si>
  <si>
    <t>94.80</t>
  </si>
  <si>
    <t>Porcentaje de Mujeres Atendidas con Diagnóstico de Cáncer de Ovario</t>
  </si>
  <si>
    <t>89.70</t>
  </si>
  <si>
    <t>Porcentaje de mujeres atendidas a través de la Clínica de Cáncer Hereditario del Instituto Nacional de Cancerología</t>
  </si>
  <si>
    <t>64.70</t>
  </si>
  <si>
    <t>86.30</t>
  </si>
  <si>
    <t>Porcentaje de mujeres con cáncer de mama navegadas</t>
  </si>
  <si>
    <t>2.98</t>
  </si>
  <si>
    <t>7.10</t>
  </si>
  <si>
    <t>14.40</t>
  </si>
  <si>
    <t>Porcentaje de mujeres con cáncer de mama beneficiadas por el programa de post-mastectomía en el INCan</t>
  </si>
  <si>
    <t>85.50</t>
  </si>
  <si>
    <t>Porcentaje de mujeres con cáncer de mama post-mastectomizadas reconstruidas</t>
  </si>
  <si>
    <t>50.40</t>
  </si>
  <si>
    <t>Porcentaje de Mujeres con Diagnóstico de Cáncer de Endometrio Apoyadas con Quimioterapia</t>
  </si>
  <si>
    <t>108.20</t>
  </si>
  <si>
    <t>93.30</t>
  </si>
  <si>
    <t xml:space="preserve">Porcentaje de Pacientes Atendidas con Cáncer de Endometrio Subsecuentes </t>
  </si>
  <si>
    <t>59.00</t>
  </si>
  <si>
    <t>65.00</t>
  </si>
  <si>
    <t>Porcentaje de Mujeres Atendidas con Cáncer de Endometrio de Nuevo Ingreso</t>
  </si>
  <si>
    <t>93.10</t>
  </si>
  <si>
    <t>84.60</t>
  </si>
  <si>
    <t>Porcentaje de Mujeres Atendidas con Diagnóstico de Cáncer de Endometrio</t>
  </si>
  <si>
    <t>M7F</t>
  </si>
  <si>
    <t>Porcentaje de personas capacitadas en violencia, salud mental y adicciones con perspectiva de género</t>
  </si>
  <si>
    <t>36.00</t>
  </si>
  <si>
    <t>43.00</t>
  </si>
  <si>
    <t>L00</t>
  </si>
  <si>
    <t>Porcentaje de embarazadas atendidas desde el primer trimestre gestacional</t>
  </si>
  <si>
    <t>152.00</t>
  </si>
  <si>
    <t>Cobertura de tamiz neonatal en población sin seguridad social</t>
  </si>
  <si>
    <t>40.30</t>
  </si>
  <si>
    <t>Cobetura de tamizaje de cáncer de cuello uterino en mujeres de 25 a 64 años de edad sin seguridad social.</t>
  </si>
  <si>
    <t>17.80</t>
  </si>
  <si>
    <t>28.40</t>
  </si>
  <si>
    <t xml:space="preserve"> Cobertura de detección de cáncer de mama con mastografía en mujeres de 40 a 69 años sin seguridad social.</t>
  </si>
  <si>
    <t>Porcentaje de mujeres de 25 a 39 años sin seguridad social con exploración clínica</t>
  </si>
  <si>
    <t>7.40</t>
  </si>
  <si>
    <t>Porcentaje de mujeres que ingresan a refugio.</t>
  </si>
  <si>
    <t>10.70</t>
  </si>
  <si>
    <t>26.00</t>
  </si>
  <si>
    <t>Porcentaje de mujeres en situación de violencia severa que fueron atendidas.</t>
  </si>
  <si>
    <t>16.90</t>
  </si>
  <si>
    <t>Porcentaje de mujeres de 15 años o más a las que se aplicó la herramienta de detección y resultó positiva.</t>
  </si>
  <si>
    <t>104.50</t>
  </si>
  <si>
    <t>Servicios amigables para adolescentes operando del programa de Salud Sexual y Reproductiva.</t>
  </si>
  <si>
    <t>74.70</t>
  </si>
  <si>
    <t xml:space="preserve">Cobertura de anticoncepción post-evento obstétrico en adolescentes en la Secretaría de Salud. </t>
  </si>
  <si>
    <t>55.10</t>
  </si>
  <si>
    <t>55.90</t>
  </si>
  <si>
    <t>Cobertura de adolescentes usuarias activas de métodos anticonceptivos modernos proporcionados o aplicados por la Secretaría de Salud.</t>
  </si>
  <si>
    <t>5.68</t>
  </si>
  <si>
    <t>12.60</t>
  </si>
  <si>
    <t>Tasa de vasectomías en hombres de 20 a 64 años de edad en la Secretaría de Salud</t>
  </si>
  <si>
    <t>65.90</t>
  </si>
  <si>
    <t>68.40</t>
  </si>
  <si>
    <t>Cobertura de anticoncepción posevento obstétrico en la Secretaría de Salud</t>
  </si>
  <si>
    <t>54.00</t>
  </si>
  <si>
    <t>Cobertura de usuarias activas de métodos anticonceptivos modernos proporcionados o aplicados en la Secretaría de Salud</t>
  </si>
  <si>
    <t>41.40</t>
  </si>
  <si>
    <t>Porcentaje de sesiones informativas con entrega de material sobre género en salud, masculinidades saludables, derechos humanos, interculturalidad, diversidad sexual y cultura institucional.</t>
  </si>
  <si>
    <t>Porcentaje de unidades de salud con acciones de atención con perspectiva de género.</t>
  </si>
  <si>
    <t>36.10</t>
  </si>
  <si>
    <t>Porcentaje de personal de unidades administrativas, órganos desconcentrados y descentralizados de la Secretaría de Salud capacitados en materia de género en salud y cultura institucional.</t>
  </si>
  <si>
    <t>38.50</t>
  </si>
  <si>
    <t>Porcentaje de profesionales de la salud de las entidades federativas con capacitación en materia de género en salud, no discriminación, derechos humanos y prevención del hostigamiento y acoso sexual.</t>
  </si>
  <si>
    <t xml:space="preserve"> L00- Centro Nacional de Equidad de Género y Salud Reproductiva  M7F- Instituto Nacional de Psiquiatría Ramón de la Fuente Muñiz  NBV- Instituto Nacional de Cancerología  NCD- Instituto Nacional de Enfermedades Respiratorias Ismael Cosío Villegas  NCG- Instituto Nacional de Ciencias Médicas y Nutrición Salvador Zubirán  NDE- Instituto Nacional de Perinatología Isidro Espinosa de los Reyes </t>
  </si>
  <si>
    <t xml:space="preserve"> El Programa tiene identificado el problema que atiende como "Alta frecuencia de problemas de salud sexual y reproductiva, así como de violencia de género que afectan a la población femenina en territorio nacional"  México atraviesa por un momento difícil, los problemas económicos, sociales y la inseguridad, afectan la calidad de vida de la población, aumentando su estrés y las enfermedades mentales que en México, tienen rostro de pobreza e inequidad. La prevalencia de los problemas de salud mental tiende a incrementar en tanto se tenga menor nivel socioeconómico, la pobreza y el desempleo aumentan la duración de los trastornos mentales, las personas más pobres sufren tanto de serios problemas de salud física, como de trastornos mentales graves. La depresión ocupa el décimo lugar en la carga de enfermedad, el cuarto entre las mujeres, el abuso de alcohol y las violencias se encuentran entre los cuatro factores de riesgo que más impacto tienen sobre la carga de enfermedad y, el abuso de drogas está en incremento; el alcohol es responsable del 20% de la carga de enfermedad sin cambios en los últimos 20 años a pesar de que se tiene evidencia del impacto de regulación de disponibilidad y de la detección y tratamiento breve en el primer nivel de atención, medidas que no han formado parte de las políticas públicas. La violencia como fenómeno multidimensional y multifactorial, requiere abordarse desde una perspectiva integral para contribuir a la salud mental de los individuos. Por ello, es necesario el avance en la investigación experimental, clínica y psicosocial, y la incorporación del cuidado de la salud mental en los programas de promoción de la salud, de prevención, de tratamiento y de control de las enfermedades con programas que partan de un diagnóstico individual y colectivo preciso, basados en evidencia científica y accesible a la población. En este contexto, derivado de la investigación epidemiológica y psicosocial que se realiza en el Instituto Nacional de Psiquiatría, se han desarrollado modelos de intervención comunitaria en adicciones y salud mental, dirigidos a grupos de población en condición de vulnerabilidad que requieren intervenciones selectivas.  Consiste en la alineación de recursos y acciones para cerrar las brechas existentes en materia de salud materna y perinatal, sexual y reproductiva y reducir las inequidades de género en materia de salud entre los diferentes grupos sociales y regiones del país; a través de la promoción del acceso integral, efectivo, a acciones preventivas y de atención oportuna durante el embarazo, parto y puerperio incluyendo a la persona recién nacida; el acceso libre e informado a métodos de planificación familiar y anticoncepción; así como la reducción de la mortalidad por cáncer de mama y cáncer cérvico uterino y de los daños a la salud derivados de la violencia de género; todo ello con absoluto respeto a los derechos humanos de la población y con perspectiva de género.  Con mayor frecuencia las mujeres presentan adenocarcinoma pulmonar, en realción con exposición al humo de tabaco así como a humo de biocombustible (leña utilizada al cocinar y calentar agua).  El adenocarcinoma debe caracterizarse genéticamente para determinar la presencia de mutaciones conocidas (como la de los genes de EGFR y ALK) que permitan ajustar el tratamiento óptimo para lograr mayor respuesta, calidad de vida y probabilidad de supervivencia. Estos marcadores son más frecuentes en mujeres que en hombres y su caracterización no está implementada debido a costo.  El asma es otra enfermedad respiratoria crónica que no se cura pero que se puede controlar y por lo tanto no debería afectar la calidad de vida de quienes la padecen. El seguimiento de las pacientes es fundamental. El asma es la principal causa de demanda de atención es en el servicio de urgencias respiratorias debido a la falta de control. Si bien, el número de hospitalizaciones por asma en las mujeres es menor que las visitas a consulta externa de seguimiento, implica un importante gasto para la familia y la institución.  Las EPID representan a un grupo heterogéneo de enfermedades crónicas y graves que afectan diferentes grupos etáreos y ambos géneros, aunque varias de ellas son significativamente más frecuentes en mujeres. Otro grupo que afecta son a mujeres con EPID asociadas a padecimientos sistémicos autoinmunes genéricamente conocidas como enfermedades reumatológicas.  Problemática a atender: Reducir la incidencia y mortalidad por cáncer cérvico uterino en las pacientes que atiende el Instituto, a través de servicios de prevención, detección y atención oportuna y tratamiento. Brecha de Género: No aplica. La inequidad existe porque las mujeres con mala situación económica y / o condiciones de salud que incrementan el riesgo de cáncer tienen menor posibilidad. Satisfacer la demanda de los servicios de prevención, detección y atención oportuna del cáncer cérvico uterino y sus lesiones precursoras a nivel institucional. Para tal fin se realizan estudios de citología cervical y detección del virus del papiloma humano (VPH), así como los procedimientos médicos requeridos para la confirmación de diagnósticos citológicos y para el tratamiento de las lesiones detectadas. Contribuir a las acciones institucionales encaminadas al diagnóstico oportuno del cáncer endometrial y ovárico, a través de la adquisición de insumos para Histeroscopía y ultrasonido ginecológico. Contribuir a las acciones institucionales encaminadas al diagnóstico oportuno del cáncer mamario, a través de la adquisición de insumos para biopsia y mantenimiento de equipos de imagen, principalmente mastógrafos.   Otorgar servicios de salud materna, sexual y reproductiva, a las mujeres y sus neonatos, así como a sus parejas en el caso de esterilidad, para atender su patologías en la materia. </t>
  </si>
  <si>
    <t>4863</t>
  </si>
  <si>
    <t>6961788</t>
  </si>
  <si>
    <t>11130</t>
  </si>
  <si>
    <t>26703672</t>
  </si>
  <si>
    <t>(Centro Nacional de Equidad de Género y Salud Reproductiva)</t>
  </si>
  <si>
    <t>(Instituto Nacional de Ciencias Médicas y Nutrición Salvador Zubirán)</t>
  </si>
  <si>
    <t>2321.3</t>
  </si>
  <si>
    <t>Salud materna, sexual y reproductiva</t>
  </si>
  <si>
    <t>P020</t>
  </si>
  <si>
    <r>
      <t>Acciones de mejora para el siguiente periodo
UR:</t>
    </r>
    <r>
      <rPr>
        <sz val="10"/>
        <rFont val="Soberana Sans"/>
        <family val="2"/>
      </rPr>
      <t xml:space="preserve"> NHK
Seguimiento:    Al periodo reportado correspondiente a 2018, se realizaron 22,649 visitas de supervisión y seguimiento a las estancias infantiles afiliadas al Programa, distribuidas en las 32 entidades federativas. El objetivo de las visitas fue corroborar el cumplimiento de las Reglas de Operación vigentes, además de observar y recomendar acciones susceptibles de mejora para garantizar que las estancias infantiles brinden una atención basada en la calidad y calidez a las niñas y los niños atendidos.    Se aplicó la Encuesta de Satisfacción a Beneficiarios? a 11,457 madres, padres o tutores inscritos en el Programa, con el objetivo de conocer su opinión con respecto de los servicios ofrecidos en las Estancias Infantiles.  </t>
    </r>
  </si>
  <si>
    <r>
      <t>Justificación de diferencia de avances con respecto a las metas programadas
UR:</t>
    </r>
    <r>
      <rPr>
        <sz val="10"/>
        <rFont val="Soberana Sans"/>
        <family val="2"/>
      </rPr>
      <t xml:space="preserve"> NHK
Se sobre cumplió la meta programada al cierre del primer semestre en un 87.98% con relación a lo programado al semestre, toda vez que al primer semestre se realizaron 15,336 acciones de capacitación complementaria en los temas ?Modelo de Atención Integral? (MAI) para 97 Responsables y 515 Asistentes, ?Taller de Alimentación? para 13 Responsables y 18 Asistentes, ?Crecer con Ellos? para 84 Responsables y 87 Asistentes, ?Crecer Juntos? para 114 Responsables y 158 Asistentes, ?Taller de Formación de Facilitadores? para 18 Responsables y 5 Asistentes, ?Capacitación EC0334? para 189 Responsables y 195 Asistentes, ?Capacitación EC0335? para 1 Responsables y 31 Asistentes, ?Capacitación EC0435? para 35 Responsables y 1,045 Asistentes, ?Alineación EC0334? para 3 Responsables y 11 Asistentes, ?Alineación EC0335? para 5 Responsables y 32 Asistentes, ?Alineación EC0435? para 5 Responsables y 99 Asistentes, ?Estrategia de Reforzamiento al EC0335? 5,133 Responsables y 6,074 Asistentes y ?CEDI? para 383 Responsables y 326 Asistentes, ?LEGO? para 18 Responsables y 20 Asistentes, ?Aprendizajes Clave para la Educación Integral? para 124 Responsables y 498 Asistentes, en general de los cuales 6,222 son Responsables y 9,114 son Asistentes.</t>
    </r>
  </si>
  <si>
    <r>
      <t>Acciones realizadas en el periodo
UR:</t>
    </r>
    <r>
      <rPr>
        <sz val="10"/>
        <rFont val="Soberana Sans"/>
        <family val="2"/>
      </rPr>
      <t xml:space="preserve"> NHK
Capacitación:  Al cierre del primer semestre de 2018 se llevaron a cabo 283 acciones de capacitación inicial, 238 para Responsables y 45 para Asistentes de las Estancias Infantiles.(6,222/7,072)*100=87.98 </t>
    </r>
  </si>
  <si>
    <t>102.09</t>
  </si>
  <si>
    <t>102.43</t>
  </si>
  <si>
    <t>236.38</t>
  </si>
  <si>
    <t>UR: NHK</t>
  </si>
  <si>
    <t>237.42</t>
  </si>
  <si>
    <t>87.98</t>
  </si>
  <si>
    <t>41.60</t>
  </si>
  <si>
    <t>NHK</t>
  </si>
  <si>
    <t xml:space="preserve">Porcentaje de Responsables de Estancias Infantiles que acuden a las capacitaciones complementarias convocadas por el DIF Nacional </t>
  </si>
  <si>
    <t xml:space="preserve"> NHK- Sistema Nacional para el Desarrollo Integral de la Familia </t>
  </si>
  <si>
    <t xml:space="preserve"> Durante las últimas décadas el rol social de las mujeres como amas de casa y responsables del cuidado de sus hijos se ha transformado, teniendo como consecuencia que un número cada vez mayor se incorpore al mercado laboral para contribuir al sustento de sus hogares. Prueba de ello es que de 2005 a 2014 la población económicamente activa femenina mayor de 14 años creció 20.2% (de 16.4 millones en el tercer trimestre de 2005 a 19.7 millones en el tercer trimestre de 2014, INEGI).   Sin embargo, para las madres de niños pequeños, la decisión de ingresar al mercado laboral depende en buena medida de la disponibilidad de alternativas viables de cuidado infantil, que les permitan contar con el tiempo necesario para obtener y mantener un empleo, o bien, para estudiar o capacitarse.  En 2014 la participación de las mujeres en el mercado laboral fue más alta en los grupos de menores ingresos que en los de ingresos más elevados. Del total de mujeres ocupadas, para el tercer trimestre de 2014, 27.3% percibieron entre 1 y 2 salarios mínimos, mientras que sólo el 5.3% de ellas percibieron más de 5 salarios mínimos. Asimismo, 72.1% de las mujeres mayores de 14 años que conforman la población ocupada tenían por los menos un hijo nacido vivo. Destaca que el 37.9% de esta población son casadas (ENOE III trimestre de 2014, INEGI).  </t>
  </si>
  <si>
    <t>306</t>
  </si>
  <si>
    <t>5916</t>
  </si>
  <si>
    <t>1156</t>
  </si>
  <si>
    <t>(Sistema Nacional para el Desarrollo Integral de la Familia)</t>
  </si>
  <si>
    <t>237.4</t>
  </si>
  <si>
    <t>Programa de estancias infantiles para apoyar a madres trabajadoras</t>
  </si>
  <si>
    <t>S174</t>
  </si>
  <si>
    <r>
      <t>Acciones de mejora para el siguiente periodo
UR:</t>
    </r>
    <r>
      <rPr>
        <sz val="10"/>
        <rFont val="Soberana Sans"/>
        <family val="2"/>
      </rPr>
      <t xml:space="preserve"> NHK
Los obstáculos que pueden mencionarse es que no todas las solicitudes que se reciben cumplen con los requisitos establecidos en Reglas de Operación para determinar si son personas en situación de vulnerabilidad, en otros casos, al realizarles el trámite para gestionar el apoyo requerido, no cumplen con la entrega de la documentación en el tiempo estipulado, por lo que quedan pendientes o se cancela el trámite o bien desertan del servicio.    Las solicitudes de mujeres que se atendieron en este segundo período fueron primordialmente para el otorgamiento de medicamentos de control y especializados, así como apoyos a víctimas de delito canalizadas por SEGOB, a través de los Apoyos Directos en Especie y Directos Económicos Temporales. Asimismo, proporcionó Apoyo para Acogimiento Residencial Temporal a mujeres,en instituciones con convenio de concertación con este SNDIF, en donde reciben atención integral especializada.  </t>
    </r>
  </si>
  <si>
    <r>
      <t>Justificación de diferencia de avances con respecto a las metas programadas
UR:</t>
    </r>
    <r>
      <rPr>
        <sz val="10"/>
        <rFont val="Soberana Sans"/>
        <family val="2"/>
      </rPr>
      <t xml:space="preserve"> NHK
El indicador registro un sobre cumplimiento en el segundo trimestre del período, la variación fue del 27.3%, rebasando la meta programada (25.49%) en un 1.8%, proporcionándose 84 apoyos másde los programados para mujeres.</t>
    </r>
  </si>
  <si>
    <r>
      <t>Acciones realizadas en el periodo
UR:</t>
    </r>
    <r>
      <rPr>
        <sz val="10"/>
        <rFont val="Soberana Sans"/>
        <family val="2"/>
      </rPr>
      <t xml:space="preserve"> NHK
Durante el segundo trimestre de 2018, se proporcionaron en total 1,263  apoyos a mujeres y 1,016 a hombres.  1,263/4,626 * 100 = 27.30%  En este indicador únicamente se cuantifica cuántas mujeres recibieron alguno de los tres tipos de apoyo que se otorgan, por lo que se contribuye de manera directa a las acciones que ?Promuevan la Igualdad de Mujeres y Hombres, que Promuevan la Erradicación de la violencia de Género o que Promuevan la Erradicación de cualquier forma de Discriminación de Género   </t>
    </r>
  </si>
  <si>
    <t>60.41</t>
  </si>
  <si>
    <t>61.77</t>
  </si>
  <si>
    <t>52.11</t>
  </si>
  <si>
    <t>25.49</t>
  </si>
  <si>
    <t>Porcentaje de mujeres beneficiadas con apoyos directos en especie, directos económicos temporales y para acogimiento residencial temporal</t>
  </si>
  <si>
    <t xml:space="preserve"> El objetivo del Programa de Apoyos para la Protección de las Personas en Estado de Necesidad, es facilitar alternativas de acceso a recursos o medios para las personas sujetas de asistencia social, que contribuyan a mitigar su situación de vulnerabilidad.  A su vez el Subprograma de apoyos a personas en estado de necesidad tiene como objetivo otorgar apoyos directos en especie, directos económicos temporales y de atención especializada bajo la característica de acogimiento residencial temporal, a personas en situación de vulnerabilidad.  La población objetivo es de Mujeres (niñas, adolescentes, urbanas, rurales, con discapacidad, adultas mayores y víctimas) y hombres (niños, adolescentes, con discapacidad y adultos mayores), que presenten al menos una carencia social y un ingreso menor al valor en la línea de bienestar económico urbano o rural. Uno de los propósitos que el programa persigue es atender, desde un enfoque multidimensional, la diversidad de problemáticas sociales a las que se enfrentan las mujeres en situación de vulnerabilidad. </t>
  </si>
  <si>
    <t>1016</t>
  </si>
  <si>
    <t>1263</t>
  </si>
  <si>
    <t>359</t>
  </si>
  <si>
    <t>4626</t>
  </si>
  <si>
    <t>52.1</t>
  </si>
  <si>
    <t>Apoyos para la protección de las personas en estado de necesidad</t>
  </si>
  <si>
    <t>S272</t>
  </si>
  <si>
    <r>
      <t>Acciones de mejora para el siguiente periodo
UR:</t>
    </r>
    <r>
      <rPr>
        <sz val="10"/>
        <rFont val="Soberana Sans"/>
        <family val="2"/>
      </rPr>
      <t xml:space="preserve"> O00
Continuar dando un seguimiento puntal a través de las diferentes plataformas destinadas al seguimiento de enfermedades no transmisibles, y fortalecer de manera conjunta con los servicios estatales de salud y las unidades del primer nivel de atención, la detección oportuna y temprana de estas condiciones de salud, para mejorar la calidad de vida de las personas que la padecen y brindar un abordaje integral de las personas con diagnósticos recientes, así como fortalecer el componente preventivo dentro de la población ene general. 
</t>
    </r>
    <r>
      <rPr>
        <b/>
        <sz val="10"/>
        <rFont val="Soberana Sans"/>
        <family val="2"/>
      </rPr>
      <t>UR:</t>
    </r>
    <r>
      <rPr>
        <sz val="10"/>
        <rFont val="Soberana Sans"/>
        <family val="2"/>
      </rPr>
      <t xml:space="preserve"> 310
Se continuarán realizando las acciones, dando seguimiento a través de monitoreo en el cumplimiento de metas, así como registrando las acciones y la población alcanzada clasificada por sexo.</t>
    </r>
  </si>
  <si>
    <r>
      <t>Justificación de diferencia de avances con respecto a las metas programadas
UR:</t>
    </r>
    <r>
      <rPr>
        <sz val="10"/>
        <rFont val="Soberana Sans"/>
        <family val="2"/>
      </rPr>
      <t xml:space="preserve"> O00
La continuidad del tamizaje a la población usuaria de los servicios de salud, es una acción estratégica para la identificación de enfermedades no transmisibles, dada su prevalencia creciente, con lo cual el diagnóstico temprano así como su confirmación diagnóstica son de vital importancia para brindar un tratamiento oportuno dentro de las unidades del primer nivel de atención así como para el retraso o aparición de complicaciones propias de estas patologías.  
</t>
    </r>
    <r>
      <rPr>
        <b/>
        <sz val="10"/>
        <rFont val="Soberana Sans"/>
        <family val="2"/>
      </rPr>
      <t>UR:</t>
    </r>
    <r>
      <rPr>
        <sz val="10"/>
        <rFont val="Soberana Sans"/>
        <family val="2"/>
      </rPr>
      <t xml:space="preserve"> 310
Para los indicadores de eventos educativos de alimentación correcta se superó la meta por 2.5%; para el caso de actividad física se superó la meta por 3.4%, para lactancia materna se quedó por debajo de lo planeado para el segundo trimestre en 2.6% y para cultura alimentaria se superó por 1.2%. El haber rebasado la meta corresponde a un trabajo mayor en las entidades federativas para esos temas, esto refleja un mayor compromiso por alcanzar sus metas, así como una planeación eficaz, y mayor capacidad operativa. Para el caso de lactancia materna que se quedó por debajo de lo planeado es principalmente porque sus eventos los planean en su mayoría en la semana mundial de lactancia materna en el mes de agosto.</t>
    </r>
  </si>
  <si>
    <r>
      <t>Acciones realizadas en el periodo
UR:</t>
    </r>
    <r>
      <rPr>
        <sz val="10"/>
        <rFont val="Soberana Sans"/>
        <family val="2"/>
      </rPr>
      <t xml:space="preserve"> O00
Durante el presente periodo se informa sobre el avance de  las acciones de detección de enfermedades crónicas no transmisibles, reportadas por los 32 servicios estatales de salud en el Subsistema de Prestación de Servicios (SINBA-SIS), Se continúa utilizando el cuestionario de factores de riesgo para detectar de forma temprana  si las mujeres de 20 años y más de edad presentan algún tipo de alteración metabólica y/o para confirmar alguna enfermedad crónica no transmisible,  De igual manera se continúan con el reforzamiento de las acciones para la confirmación diagnóstica de manera oportuna, contribuyendo el inicio de un  tratamiento temprano, lo cual favorece el control de las enfermedades crónico degenerativas y el retraso de sus complicaciones. 
</t>
    </r>
    <r>
      <rPr>
        <b/>
        <sz val="10"/>
        <rFont val="Soberana Sans"/>
        <family val="2"/>
      </rPr>
      <t>UR:</t>
    </r>
    <r>
      <rPr>
        <sz val="10"/>
        <rFont val="Soberana Sans"/>
        <family val="2"/>
      </rPr>
      <t xml:space="preserve"> 310
Durante el segundo trimestre de 2018, se realizaron un acumulado de 45,979 eventos de promoción de actividad física, 46,197 de alimentación correcta, 25,569 de cultura alimentaria tradicional y 30,586 de lactancia materna y alimentación complementaria. Todo ello dirigido a mujeres y hombres entre 5 y 60 años de edad, llegando a 2,143,383 mujeres y 1,371,037 hombres en este periodo de segundo trimestre.</t>
    </r>
  </si>
  <si>
    <t>204.91</t>
  </si>
  <si>
    <t>224.53</t>
  </si>
  <si>
    <t>185.73</t>
  </si>
  <si>
    <t>191.85</t>
  </si>
  <si>
    <t>UR: O00</t>
  </si>
  <si>
    <t>190.51</t>
  </si>
  <si>
    <t>51.00</t>
  </si>
  <si>
    <t>PORCENTAJE DE EVENTOS REALIZADOS PARA DIFUNDIR LA CULTURA ALIMENTARIA TRADICIONAL.</t>
  </si>
  <si>
    <t>47.00</t>
  </si>
  <si>
    <t>PORCENTAJE DE EVENTOS EDUCATIVOS REALIZADOS PARA LA PROMOCION SOBRE LOS BENEFICIOS DE LA LACTANCIA MATERNA EXCLUSIVA COMO FACTOR PROTECTOR Y LA ALIMENTACIÓN COMPLEMENTARIA CORRECTA.</t>
  </si>
  <si>
    <t>PORCENTAJE DE EVENTOS EDUCATIVOS PARA LA PROMOCIÓN DE LA ACTIVIDAD FÍSICA EN DIFERENTES ENTORNOS</t>
  </si>
  <si>
    <t>PORCENTAJE DE EVENTOS EDUCATIVOS REALIZADOS PARA LA PROMOCION DE LA ALIMENTACIÓN CORRECTA Y EL CONSUMO DE AGUA SIMPLE POTABLE EN DIFERENTES ENTORNOS</t>
  </si>
  <si>
    <t>42.00</t>
  </si>
  <si>
    <t>19,368,701.00</t>
  </si>
  <si>
    <t>O00</t>
  </si>
  <si>
    <t xml:space="preserve">Porcentaje de mujeres de 20 años y más de edad, con detección de obesidad, diabetes mellitus, hipertensión arterial y dislipidemias  </t>
  </si>
  <si>
    <t xml:space="preserve"> O00- Centro Nacional de Programas Preventivos y Control de Enfermedades  Secretaria de Salud </t>
  </si>
  <si>
    <t xml:space="preserve"> Nuestro país atraviesa una transición epidemiológica, cuyos efectos se hacen presentes en la carga de la morbilidad y mortalidad. Esta transición se define por factores económicos y sociales, estilos de vida y situaciones como falta de actividad física, alimentación inadecuada, entre otras. Las consecuencias que estas enfermedades tienen en la productividad laboral, el desempeño escolar y el desarrollo económico en su conjunto hacen prioritaria la atención a este problema de gran magnitud, cuya solución es de carácter permanente por parte de los actores involucrados.   La alimentación incorrecta y la inactividad física son los principales factores que intervienen en el desarrollo del sobrepeso, la obesidad y las enfermedades no transmisibles (ENT). Los grupos poblacionales de niñas, niños y adolescentes son más vulnerables a factores determinantes de la obesidad, especialmente por su limitado acceso a alimentos saludables, a información confiable y clara en materia de salud alimentaria. De acuerdo con el Censo de Población y Vivienda 2010, en México habitan 112 millones 336 mil mexicanos, siendo 51% mujeres y 49% hombres.  En cuatro décadas el perfil epidemiológico de México se ha trasformado, pasando de una alta prevalencia de enfermedades infecciosas y de desnutrición como principales problemas de salud pública, a una situación de enfermedades crónicas donde los problemas de sobrepeso, obesidad y las ENT como diabetes y enfermedades cardiovasculares tienen una alta prevalencia. México ha documentado uno de los incrementos más rápidos de sobrepeso, obesidad y sus comorbilidades en los últimos años.  </t>
  </si>
  <si>
    <t>802107</t>
  </si>
  <si>
    <t>9664640</t>
  </si>
  <si>
    <t>9284972</t>
  </si>
  <si>
    <t>36612222</t>
  </si>
  <si>
    <t>(Dirección General de Promoción de la Salud)</t>
  </si>
  <si>
    <t>(Centro Nacional de Programas Preventivos y Control de Enfermedades)</t>
  </si>
  <si>
    <t>395.4</t>
  </si>
  <si>
    <t>Prevención y Control de Sobrepeso, Obesidad y Diabetes</t>
  </si>
  <si>
    <t>U008</t>
  </si>
  <si>
    <r>
      <t>Acciones de mejora para el siguiente periodo
UR:</t>
    </r>
    <r>
      <rPr>
        <sz val="10"/>
        <rFont val="Soberana Sans"/>
        <family val="2"/>
      </rPr>
      <t xml:space="preserve"> A00
La PROFEDET mantiene el compromiso adquirido para proporcionar un servicio con enfoque de género y apoyar a la mujer trabajadora que presente un conflicto laboral, o bien es beneficiaria de los representados, y se mantiene la tendencia observada en ejercicios anteriores de un mayor interés de las trabajadoras y beneficiarias para conocer sus derechos y obligaciones laborales. En la PROFEDET se atiende bajo efectos de igualdad y equidad a hombres y mujeres. La institución dispone de información desagregada de los servicios de procuración de justicia laboral proporcionados a la mujer trabajadora como es el caso de la Asesoría, la Conciliación y la Representación Jurídica incluyendo el Amparo.</t>
    </r>
  </si>
  <si>
    <r>
      <t>Justificación de diferencia de avances con respecto a las metas programadas
UR:</t>
    </r>
    <r>
      <rPr>
        <sz val="10"/>
        <rFont val="Soberana Sans"/>
        <family val="2"/>
      </rPr>
      <t xml:space="preserve"> A00
Los resultados obtenidos en el segundo trimestre de 2018, responden a variables cuyo comportamiento es sensible a los derechos que se reclaman, a los motivos de conflicto que se derivan en el mercado laboral y a las coyunturas específicas que se generan, es decir dependen de variables que responden más a situaciones con un importante sesgo económico, que a una situación de género, por tanto el análisis de brecha de servicio no necesariamente tiende a satisfacer este requisito en términos de proporcionalidad.</t>
    </r>
  </si>
  <si>
    <r>
      <t>Acciones realizadas en el periodo
UR:</t>
    </r>
    <r>
      <rPr>
        <sz val="10"/>
        <rFont val="Soberana Sans"/>
        <family val="2"/>
      </rPr>
      <t xml:space="preserve"> A00
La Procuraduría Federal de la Defensa del Trabajo (PROFEDET), proporciona los servicios de Procuración de Justicia Laboral conforme a las atribuciones que se encuentran enmarcadas en la Ley Federal del Trabajo y su Reglamento. Al cierre del segundo trimestre de 2018, la PROFEDET, en su primer nivel de atención denominado ?servicios iniciados?, atendió un total de 135,297 servicios de procuración de justicia laboral integrado por 106,236 orientaciones y asesorías (78.5%); 22,104 servicios de conciliación (16.3%); 6,657 juicios iniciados (4.9%) y 300 amparos (0.3%). Del total de servicios atendidos 64,347 estuvieron asociados a la atención de las quejas y solicitudes relacionadas con la mujer trabajadora (47.6%).    En su segundo nivel de atención denominado ?asuntos terminados? éste Órgano Desconcentrado mostró capacidad para terminar 137,582 asuntos de conciliación, representación jurídica, de orientación, asesoría, y conciliación para prevenir demandas para los trabajadores y sus beneficiarios. Del total de servicios concluidos 66,582 fueron acciones relacionadas a la mujer trabajadora.     Por otra parte, la PROFEDET a través del Centro de Contacto Telefónico, atendió un total de 41,181 llamadas; que representan el 38.9% respecto al total del servicio de orientación y asesoría (106,236). Al cierre del trimestre el servicio de orientación telefónica con Enfoque de Género en términos absolutos acumuló 18,243 servicios asociados al género femenino que significan el 44.3% del total de las llamadas registradas.  </t>
    </r>
  </si>
  <si>
    <t>12.15</t>
  </si>
  <si>
    <t>26.7</t>
  </si>
  <si>
    <t>26.5</t>
  </si>
  <si>
    <t>78.30</t>
  </si>
  <si>
    <t>85,000.00</t>
  </si>
  <si>
    <t>Porcentaje de mujeres trabajadoras y beneficiarias con servicios concluidos de procuración de justicia laboral.</t>
  </si>
  <si>
    <t xml:space="preserve"> A00- Procuraduría Federal de la Defensa del Trabajo </t>
  </si>
  <si>
    <t>(Procuraduría Federal de la Defensa del Trabajo)</t>
  </si>
  <si>
    <t>Procuración de justicia laboral</t>
  </si>
  <si>
    <t>Trabajo y Previsión Social</t>
  </si>
  <si>
    <t>14</t>
  </si>
  <si>
    <r>
      <t>Acciones de mejora para el siguiente periodo
UR:</t>
    </r>
    <r>
      <rPr>
        <sz val="10"/>
        <rFont val="Soberana Sans"/>
        <family val="2"/>
      </rPr>
      <t xml:space="preserve"> 410
Obstáculos:    Los obstáculos que se han presentado durante la operación se reducen a la resistencia cultural a la inclusión de la Perspectiva de Género en los mecanismos de gestión de los Recursos Humanos al interior de los centros de trabajo. Además de lo anterior, la idea generalizada de que la adopción de las Buenas Prácticas Laborales implica un costo para los centros de trabajo.    Áreas de Oportunidad:    Fortalecer la coordinación al interior de la Secretaría del Trabajo y Previsión Social a través de las Delegaciones Federales del Trabajo y el personal de Enlaces de la Subsecretaría de Previsión Social.;  Oportunidades    La información que se obtiene actualmente a través del Sistema para el Control y Seguimiento de Red Nacional de Vinculación Laboral, permite:  ? Conocer la dinámica que en materia de inclusión laboral se realiza en cada entidad federativa.  ? Identificar a los grupos en situación de vulnerabilidad que tienen mayor presencia en cada entidad.  ? Involucrar paul;  La incidencia referida a que el ciclo agrícola otoño-invierno, tiene su fase más intensiva de contratación de mano de obra jornalera para la cosecha de hortalizas, caña, café, flor de corte y berries cultivados a cielo abierto en los meses de septiembre a abril y es justamente en esta fase en la cual se puede llevar a cabo el proceso de evaluación con fines de certificación de competencias laborales en los estándares correspondientes pues la evaluación se tiene que realizar in situ, o sea en la actividad misma de las y los jornaleros agrícolas.</t>
    </r>
  </si>
  <si>
    <r>
      <t>Justificación de diferencia de avances con respecto a las metas programadas
UR:</t>
    </r>
    <r>
      <rPr>
        <sz val="10"/>
        <rFont val="Soberana Sans"/>
        <family val="2"/>
      </rPr>
      <t xml:space="preserve"> 410
Se está avanzando conforme a las metas programadas.</t>
    </r>
  </si>
  <si>
    <r>
      <t>Acciones realizadas en el periodo
UR:</t>
    </r>
    <r>
      <rPr>
        <sz val="10"/>
        <rFont val="Soberana Sans"/>
        <family val="2"/>
      </rPr>
      <t xml:space="preserve"> 410
155 Promoción de las buenas prácticas laborales en materia de inclusión, igualdad, combate a la violencia laboral y conciliación trabajo familia.    Se realizaron 660 acciones de difusión y asesoría dirigidas a empresas, organizaciones e instituciones públicas y privadas que operan en el país, en materia de mejores prácticas laborales, así como para la certificación de la Norma Mexicana NMX-R-025-SCFI-2015 para la Igualdad Laboral entre Mujeres y hombres.    Con la Promoción de las buenas prácticas laborales en materia de inclusión, igualdad, combate a la violencia laboral y conciliación trabajo familia, se atendieron a 361,284 mujeres y hombres.    Para la Convocatoria del Distintivo Empresa Familiarmente Responsable 2018 se han registrado 746 centros de trabajo.;  153 Evaluaciones con fines de certificación de competencias laborales de Jornaleras y Jornaleros Agrícolas:     En junio de 2018 el INCA Rural realizó los talleres de habilitación de facilitadores y la impresión de material;  154 Promoción de la Inclusión Laboral de mujeres y hombres en situaciones de vulnerabilidad.     ? En el marco del Sistema para el Control y Seguimiento de la Red Nacional de Vinculación Laboral, se atendieron a 4,690 personas en 12 entidades federativas.  ? En materia de atención a personas en situación de vulnerabilidad, se apoyó a las mismas personas; 3,418 mujeres (72.9%) y 1,272 hombres (27.1%).</t>
    </r>
  </si>
  <si>
    <t>9.47</t>
  </si>
  <si>
    <t>9.55</t>
  </si>
  <si>
    <t>22.03</t>
  </si>
  <si>
    <t>UR: 410</t>
  </si>
  <si>
    <t>22.67</t>
  </si>
  <si>
    <t>410</t>
  </si>
  <si>
    <t>Porcentaje de eventos de fomento y promoción.</t>
  </si>
  <si>
    <t>Porcentaje de Grupos de trabajo para  impulsar el convenio 189 de la OIT  (Convenio 189)</t>
  </si>
  <si>
    <t>361,284.00</t>
  </si>
  <si>
    <t>50,000.00</t>
  </si>
  <si>
    <t>100,000.00</t>
  </si>
  <si>
    <t>Número de hombres y mujeres beneficiados por acciones en materia de igualdad, y conciliación trabajo-familia.</t>
  </si>
  <si>
    <t>4,690.00</t>
  </si>
  <si>
    <t>135,000.00</t>
  </si>
  <si>
    <t>350,000.00</t>
  </si>
  <si>
    <t>Número de hombres y mujeres beneficiados por buenas prácticas de inclusión laboral.</t>
  </si>
  <si>
    <t>Porcentaje de evaluaciones con fines de certificación  de la competencia laboral en estándares de competencia publicados en el Diario Oficial de la Federación aplicadas a personas en situación de vulnerabilidad.</t>
  </si>
  <si>
    <t xml:space="preserve"> Secretaria de Trabajo y Previsión Social </t>
  </si>
  <si>
    <t>(Dirección General de Inclusión Laboral y Trabajo de Menores)</t>
  </si>
  <si>
    <t>22.6</t>
  </si>
  <si>
    <t>Ejecuciónde los programas y acciones de la Política Laboral</t>
  </si>
  <si>
    <t>E003</t>
  </si>
  <si>
    <r>
      <t>Acciones de mejora para el siguiente periodo
UR:</t>
    </r>
    <r>
      <rPr>
        <sz val="10"/>
        <rFont val="Soberana Sans"/>
        <family val="2"/>
      </rPr>
      <t xml:space="preserve"> 310
Sin información</t>
    </r>
  </si>
  <si>
    <r>
      <t>Justificación de diferencia de avances con respecto a las metas programadas
UR:</t>
    </r>
    <r>
      <rPr>
        <sz val="10"/>
        <rFont val="Soberana Sans"/>
        <family val="2"/>
      </rPr>
      <t xml:space="preserve"> 310
Se avanza conforme a lo programado.</t>
    </r>
  </si>
  <si>
    <r>
      <t>Acciones realizadas en el periodo
UR:</t>
    </r>
    <r>
      <rPr>
        <sz val="10"/>
        <rFont val="Soberana Sans"/>
        <family val="2"/>
      </rPr>
      <t xml:space="preserve"> 310
Al segundo trimestre de 2018, se atendió a un total de 114,940 buscadores de empleo que acudieron al Servicio Nacional de Empleo (SNE) en alguna de sus 168 oficinas distribuidas en el territorio nacional para acceder a subsidios de apoyo a través de los subprogramas: Bécate, Fomento al Autoempleo y Repatriados Trabajando. De estas personas 79,043 son mujeres (68.8%) y, como resultado de las intervenciones, se colocaron en total 72,392 personas de las cuales el 70.8% son mujeres (51,268); proporción que da cuenta del esfuerzo de colocar en un empleo u ocupación productiva a las mujeres que demandan el apoyo del SNE.</t>
    </r>
  </si>
  <si>
    <t>197.26</t>
  </si>
  <si>
    <t>233.40</t>
  </si>
  <si>
    <t>412.03</t>
  </si>
  <si>
    <t>326.3</t>
  </si>
  <si>
    <t>49.20</t>
  </si>
  <si>
    <t>28.80</t>
  </si>
  <si>
    <t>70,301.00</t>
  </si>
  <si>
    <t>Porcentaje de mujeres buscadoras de empleo apoyadas con políticas activas de mercado laboral.</t>
  </si>
  <si>
    <t>37855</t>
  </si>
  <si>
    <t>(Coordinación General del Servicio Nacional de Empleo)</t>
  </si>
  <si>
    <t>Programa de Apoyo al Empleo (PAE)</t>
  </si>
  <si>
    <t>S043</t>
  </si>
  <si>
    <r>
      <t>Acciones de mejora para el siguiente periodo
UR:</t>
    </r>
    <r>
      <rPr>
        <sz val="10"/>
        <rFont val="Soberana Sans"/>
        <family val="2"/>
      </rPr>
      <t xml:space="preserve"> 114
Con la finalidad de fortalecer el cambio de cultura institucional a favor de la igualdad sustantiva entre mujeres y hombres dentro y fuera de la institución, se continuará con la distribución de material de difusión en Igualdad de Género, con énfasis en atender al 100% del personal naval femenino, el cual representan aproximadamente el 17.5% de la planilla orgánica de Secretaría de Marina-Armada de México.      
</t>
    </r>
    <r>
      <rPr>
        <b/>
        <sz val="10"/>
        <rFont val="Soberana Sans"/>
        <family val="2"/>
      </rPr>
      <t>UR:</t>
    </r>
    <r>
      <rPr>
        <sz val="10"/>
        <rFont val="Soberana Sans"/>
        <family val="2"/>
      </rPr>
      <t xml:space="preserve"> 114
Con la finalidad de fortalecer el cambio de cultura institucional a favor de la igualdad sustantiva entre mujeres y hombres dentro y fuera de la institución, se continuará con la capacitación en materia de igualdad de género al personal naval.
</t>
    </r>
    <r>
      <rPr>
        <b/>
        <sz val="10"/>
        <rFont val="Soberana Sans"/>
        <family val="2"/>
      </rPr>
      <t>UR:</t>
    </r>
    <r>
      <rPr>
        <sz val="10"/>
        <rFont val="Soberana Sans"/>
        <family val="2"/>
      </rPr>
      <t xml:space="preserve"> 114
De continuar contando con presupuesto etiquetado en materia de Igualdad de Género, se contratarán los servicios de especialistas en desarrollo del tema en comento, con la finalidad de fortalecer el cambio de cultura institucional a favor de la igualdad sustantiva entre mujeres y hombres, dentro y fuera de la institución.      </t>
    </r>
  </si>
  <si>
    <r>
      <t>Justificación de diferencia de avances con respecto a las metas programadas
UR:</t>
    </r>
    <r>
      <rPr>
        <sz val="10"/>
        <rFont val="Soberana Sans"/>
        <family val="2"/>
      </rPr>
      <t xml:space="preserve"> 114
Durante el segundo trimestre del presente año, se realizó la adquisición de 28,708 artículos de difusión en materia de Igualdad de Género citado material se encuentra en resguardo a fin de ser distribuido durante el mes de julio.    
</t>
    </r>
    <r>
      <rPr>
        <b/>
        <sz val="10"/>
        <rFont val="Soberana Sans"/>
        <family val="2"/>
      </rPr>
      <t>UR:</t>
    </r>
    <r>
      <rPr>
        <sz val="10"/>
        <rFont val="Soberana Sans"/>
        <family val="2"/>
      </rPr>
      <t xml:space="preserve"> 114
Se llevaron a cabo 44 conferencias presenciales en materia de Igualdad de género, un foro en el marco del Día Internacional de la Mujer denominado ?Mujer Naval, Retos y Perspectiva? y un foro en el marco de la celebración del día del padre denominado ?Ser Padre, Retos y Desafíos?, con lo que se capacitó a un total de 3,779 elementos (965 mujeres y 2,814 hombres).
</t>
    </r>
    <r>
      <rPr>
        <b/>
        <sz val="10"/>
        <rFont val="Soberana Sans"/>
        <family val="2"/>
      </rPr>
      <t>UR:</t>
    </r>
    <r>
      <rPr>
        <sz val="10"/>
        <rFont val="Soberana Sans"/>
        <family val="2"/>
      </rPr>
      <t xml:space="preserve"> 114
Durante el segundo trimestre del presente año, se realizó la evaluación y el trámite administrativo para llevar a cabo la contratación de los servicios de sensibilización y concientización a servidores públicos en materia de igualdad de género.    </t>
    </r>
  </si>
  <si>
    <r>
      <t>Acciones realizadas en el periodo
UR:</t>
    </r>
    <r>
      <rPr>
        <sz val="10"/>
        <rFont val="Soberana Sans"/>
        <family val="2"/>
      </rPr>
      <t xml:space="preserve"> 114
Durante el segundo trimestre del presente año, se realizó la adquisición de 28,708 artículos de difusión en materia de Igualdad de Género para atenciones del personal adscrito a los Mandos Superiores, Medios, Homólogos, Operativos y Administrativos de la Secretaría de Marina-Armada de México, citado material se encuentra en resguardo a fin de ser distribuido a los 36 Mandos Navales y las 79 Direcciones Generales, Adjuntas, Unidades y Establecimientos Navales del Área Metropolitana, durante el mes de julio.
</t>
    </r>
    <r>
      <rPr>
        <b/>
        <sz val="10"/>
        <rFont val="Soberana Sans"/>
        <family val="2"/>
      </rPr>
      <t>UR:</t>
    </r>
    <r>
      <rPr>
        <sz val="10"/>
        <rFont val="Soberana Sans"/>
        <family val="2"/>
      </rPr>
      <t xml:space="preserve"> 114
Durante el segundo trimestre del presente año, se capacitó a un total de 3,779 elementos navales a través de 44 conferencias presenciales y dos foros, uno del Día Internacional de la Mujer denominado ?Mujer Naval, Retos y Perspectiva? y otro en celebración del día del padre denominado ?Ser Padre, Retos y Desafíos?, lo que equivale a un avance del 75.58% del total programado de 5,000 elementos para el presente año, con lo que se benefició a 965 mujeres y 2,814 hombres.
</t>
    </r>
    <r>
      <rPr>
        <b/>
        <sz val="10"/>
        <rFont val="Soberana Sans"/>
        <family val="2"/>
      </rPr>
      <t>UR:</t>
    </r>
    <r>
      <rPr>
        <sz val="10"/>
        <rFont val="Soberana Sans"/>
        <family val="2"/>
      </rPr>
      <t xml:space="preserve"> 114
Durante el segundo trimestre del presente año, se realizó la evaluación y el trámite administrativo para llevar a cabo la contratación de los servicios de sensibilización y concientización a servidores públicos en materia de igualdad de género, conforme a lo establecido en la ley de adquisiciones, servicios y arrendamientos del sector público.</t>
    </r>
  </si>
  <si>
    <t>2.86</t>
  </si>
  <si>
    <t>2.88</t>
  </si>
  <si>
    <t>UR: 114</t>
  </si>
  <si>
    <t>7.0</t>
  </si>
  <si>
    <t>Porcentaje de personal naval sensibilizado en prevención de la violencia.</t>
  </si>
  <si>
    <t>Artículo</t>
  </si>
  <si>
    <t>Porcentaje de material informativo sobre la igualdad de género difundido al personal naval.</t>
  </si>
  <si>
    <t>189.00</t>
  </si>
  <si>
    <t>Porcentaje de personal naval (mujeres y hombres), capacitado en materia de igualdad de género de manera presencial.</t>
  </si>
  <si>
    <t xml:space="preserve"> Secretaria de Marina </t>
  </si>
  <si>
    <t>22300</t>
  </si>
  <si>
    <t>13700</t>
  </si>
  <si>
    <t>(Unidad de Promoción y Protección de los Derechos Humanos)</t>
  </si>
  <si>
    <t>Sistema Educativo naval y programa de becas</t>
  </si>
  <si>
    <t>A006</t>
  </si>
  <si>
    <t>Marina</t>
  </si>
  <si>
    <t>13</t>
  </si>
  <si>
    <r>
      <t>Acciones de mejora para el siguiente periodo
UR:</t>
    </r>
    <r>
      <rPr>
        <sz val="10"/>
        <rFont val="Soberana Sans"/>
        <family val="2"/>
      </rPr>
      <t xml:space="preserve"> 410
Dar seguimiento a la solicitud de otorgamiento de suficiencia presupuestal para la contratación de las consultoras y al mismo tiempo realizar acciones de manera directa por parte de la Dirección General Adjunta para la Igualdad de Género contemplando el personal adscrito a la misma para ejecución de las actividades programadas en el plan de trabajo.</t>
    </r>
  </si>
  <si>
    <r>
      <t>Justificación de diferencia de avances con respecto a las metas programadas
UR:</t>
    </r>
    <r>
      <rPr>
        <sz val="10"/>
        <rFont val="Soberana Sans"/>
        <family val="2"/>
      </rPr>
      <t xml:space="preserve"> 410
Derivado del sismo, en el mes de septiembre las instalaciones de la SEDATU fueron declaradas inhabitables, por lo que no se contaba con las condiciones necesarias y básicas para la implementación de las actividades y acciones propuestas en el Plan de trabajo.    Asimismo para dar atención a la las zonas mayormente afectadas por el evento de desastre natural, se dispuso de un número considerable de personal y despliegue de los mismos a otros estados con el objetivo de implementar acciones dirigidas a la reconstrucción.    </t>
    </r>
  </si>
  <si>
    <r>
      <t>Acciones realizadas en el periodo
UR:</t>
    </r>
    <r>
      <rPr>
        <sz val="10"/>
        <rFont val="Soberana Sans"/>
        <family val="2"/>
      </rPr>
      <t xml:space="preserve"> 410
Respecto al proceso de sensibilización y especialización para las y los servidores públicos de la SEDATU, el avance que es el siguiente: se realizó la solicitud de suficiencia presupuestal, se están analizando las diferentes cotizaciones conforme a gasto- beneficio de cada una de las propuestas de las organizaciones de la sociedad civil.    En relación a los mensajes contenidos y productos con perspectiva de género para la implementación de una cultura laboral, se está analizando diferentes materiales generados por inmujeres y especialistas en el tema a fin de generar una guía práctica para que las y los servidores públicos tengan un referente que promueva la igualdad en el espacio laboral.  Se han realizado reuniones de trabajo para implementar acciones que favorezcan el modelo del CCM con la intención de fortalecer la prevención y atención de la violencia y discriminación en contra de las mujeres de municipio de Tlapa de Comonfort Guerrero, en la cual se contó con la asistencia de 12 mujeres y 1 hombre.   Para dar seguimiento al Protocolo para la Prevención, Atención y sanción del hostigamiento sexual y hostigamiento sexual se han tenido reuniones en las cuales se contó con la asistencia de 10 mujeres y 4 hombres.  Para incluir el enfoque de derechos de las niñas, niños y adolescentes en el programa de Infraestructura se han realizado reuniones teniendo una asistencia de 10 mujeres y 1 hombre.   </t>
    </r>
  </si>
  <si>
    <t>0.38</t>
  </si>
  <si>
    <t>2.99</t>
  </si>
  <si>
    <t>Acciones que contribuyen a transversalizar la perspectiva de Género en la SEDATU</t>
  </si>
  <si>
    <t xml:space="preserve"> Secretaria de Desarrollo Agrario, Territorial y Urbano </t>
  </si>
  <si>
    <t xml:space="preserve"> La Dirección General Adjunta para la Igualdad de Género (DGAIG) tiene como objetivo general coordinar la implementación de acciones para transversalizar la perspectiva de género en el marco normativo, en los instrumentos de planeación, programáticos, así como en las acciones gubernamentales de la SEDATU, entidades desconcentradas y descentralizadas para planificar, coordinar, administrar, generar y ejecutar políticas públicas de ordenamiento territorial, asegurar una vivienda digna, un desarrollo urbano y rural, así como otorgar certeza jurídica a los núcleos agrarios, buscando mejorar la calidad de la vida de la población. Para lograrlo la DGAIG diseñó un Plan de Trabajo que tiene cuatro componentes, el primero relacionado con la formación de habilidades institucionales, dirigido a sensibilizar, capacitar, especializar y certificar a servidoras públicas en materia de perspectiva de género; el segundo con foros, conferencias o eventos que contribuyan al fortalecimiento de una cultura institucional en la que prevalezcan los principios de igualdad y no discriminación, y los otros dos que hacen referencia a la generación de materiales que apoyen los procesos de formación emprendidos y distribuir materiales impresos y artículos promocionales vinculados a campañas internas para promover la igualdad sustantiva entre mujeres y hombres, clima laboral incluyente, paternidad corresponsable, conciliación de la vida laboral y familiar, entre otros.   </t>
  </si>
  <si>
    <t>(Dirección General de Programación y Presupuestación)</t>
  </si>
  <si>
    <t>2.9</t>
  </si>
  <si>
    <t>Desarrollo Agrario, Territorial y Urbano</t>
  </si>
  <si>
    <t>15</t>
  </si>
  <si>
    <r>
      <t>Acciones de mejora para el siguiente periodo
UR:</t>
    </r>
    <r>
      <rPr>
        <sz val="10"/>
        <rFont val="Soberana Sans"/>
        <family val="2"/>
      </rPr>
      <t xml:space="preserve"> QCW
Los recursos del Programa disminuyeron derivado de un ajuste presupuestal aplicado por la Secretaría de Hacienda y Crédito Público que afectó al primer trimestre del año en curso, situación que obliga a un mayor aprovechamiento de estos y gestión de acciones enfocadas a grupos vulnerables, como son mujeres y jóvenes, por lo que se han privilegiado a las viviendas ubicadas dentro de los perímetros de contención urbana U1, U2, y U3. Con lo anterior, se busca propiciar un crecimiento urbano sustentable con accesos a servicios urbanos y empleos por parte de la población beneficiaria del Programa.     Cabe señalar que, debido a que el programa opera en razón de la demanda de financiamientos para alguna solución habitacional y a que esta se centra principalmente en la adquisición de vivienda, las cuales a su vez son presentadas en su mayoría por hombres; durante el ejercicio fiscal 2018 se han recibido mayores solicitudes por parte de este género, en virtud del cumplimiento de los requisitos establecidos en la Reglas de Operación, sin embargo, la CONAVI mantiene su compromiso de disminuir la desigualdad entre hombres y mujeres, por lo cual se han diseñado estrategias y programas que permitan equilibrar el porcentaje de hombres y mujeres que reciben un subsidio federal para la vivienda.     Por lo anterior, es importante reforzar aquéllas acciones afirmativas que permitan a las mujeres un mayor acceso al financiamiento, sobre todo aquéllas que se encuentran en situación de vulnerabilidad.  </t>
    </r>
  </si>
  <si>
    <r>
      <t>Justificación de diferencia de avances con respecto a las metas programadas
UR:</t>
    </r>
    <r>
      <rPr>
        <sz val="10"/>
        <rFont val="Soberana Sans"/>
        <family val="2"/>
      </rPr>
      <t xml:space="preserve"> QCW
Para el ejercicio fiscal 2018, el Programa de Acceso al Financiamiento para Soluciones Habitacionales cuenta con un presupuesto modificado anual de 6 mil 461 millones 433 mil 526 pesos (Original de 6,628 millones de pesos) y de acuerdo al Anexo 13 del Decreto de Presupuesto de Egresos de la Federación (PEF) 2018, se han etiquetado 1 mil 079 millones 244 mil 528 pesos para la igualdad de género, lo cual representa un 16.55% de los recursos del Programa.   Más allá del seguimiento puntual del presupuesto del Anexo 13 del PEF para el ejercicio fiscal 2018, la CONAVI reitera y mantiene su compromiso con la igualdad de género al contar en la Matriz de Indicadores para Resultados (MIR) del Programa S177, con un indicador de nivel componente que mide el porcentaje de mujeres que recibieron subsidio, respecto a la población total atendida por el Programa acumulado hasta el trimestre del ejercicio fiscal en curso, estableciendo una meta anual del 44% del total de los subsidios otorgados por el Programa. Al cierre del trimestre que se reporta, en dicho indicador se observa un cumplimiento del 99.7% de la meta programada en el período.   </t>
    </r>
  </si>
  <si>
    <r>
      <t>Acciones realizadas en el periodo
UR:</t>
    </r>
    <r>
      <rPr>
        <sz val="10"/>
        <rFont val="Soberana Sans"/>
        <family val="2"/>
      </rPr>
      <t xml:space="preserve"> QCW
Derivado de las nuevas directrices de la Política Nacional de Vivienda, la CONAVI publicó en el mes de marzo de 2018, las nuevas Reglas de Operación para el presente ejercicio fiscal, en las cuales se consideraron los cambios en los valores y criterios para el otorgamiento de subsidios, con el propósito de otorgar un mayor número de subsidios a personas de menores ingresos y a no afiliados. Lo anterior tiene como resultado una mayor cobertura en el número de subsidios, principalmente bajo las modalidades de adquisición de vivienda nueva y autoproducción.    Para asegurar el acceso equitativo al Programa, las Reglas de Operación establecen los criterios de asignación de los recursos del mismo de conformidad a lo siguiente:    a. Asignación por entidad federativa, organismos nacionales de vivienda, organismos estatales y municipales de vivienda; y por Entidad Ejecutora.  b. Asignación por modalidades.  c. Esquema de coparticipación con gobiernos estatales y municipales.  d. Priorización de los recursos del Programa para las distintas modalidades.  </t>
    </r>
  </si>
  <si>
    <t>646.62</t>
  </si>
  <si>
    <t>664.04</t>
  </si>
  <si>
    <t>930.63</t>
  </si>
  <si>
    <t>UR: QCW</t>
  </si>
  <si>
    <t>1079.24</t>
  </si>
  <si>
    <t>23.34</t>
  </si>
  <si>
    <t>47.53</t>
  </si>
  <si>
    <t>67.90</t>
  </si>
  <si>
    <t>QCW</t>
  </si>
  <si>
    <t>Porcentaje de mujeres que recibieron subsidio para adquisición de vivienda nueva o usada, respecto al total de subsidios programados para mujeres al cierre del ejercicio fiscal en curso.</t>
  </si>
  <si>
    <t>6.68</t>
  </si>
  <si>
    <t>15.59</t>
  </si>
  <si>
    <t>22.20</t>
  </si>
  <si>
    <t>Porcentaje de mujeres que recibieron subsidio para autoproducción, respecto al total de subsidios programados para mujeres al cierre del ejercicio fiscal en curso.</t>
  </si>
  <si>
    <t>7.11</t>
  </si>
  <si>
    <t>6.82</t>
  </si>
  <si>
    <t>9.70</t>
  </si>
  <si>
    <t>Porcentaje de mujeres que recibieron subsidio para mejoramiento o ampliación, respecto al total de subsidios programados para mujeres al cierre  del ejercicio fiscal en curso.</t>
  </si>
  <si>
    <t xml:space="preserve">Porcentaje de mujeres que recibieron subsidio para lote con servicios, respecto al total de subsidios programados para mujeres al cierre del ejercicio fiscal en curso. </t>
  </si>
  <si>
    <t xml:space="preserve"> QCW- Comisión Nacional de Vivienda </t>
  </si>
  <si>
    <t>(Comisión Nacional de Vivienda)</t>
  </si>
  <si>
    <t>1079.2</t>
  </si>
  <si>
    <t>Programa de acceso al financiamiento para soluciones habitacionales</t>
  </si>
  <si>
    <t>S177</t>
  </si>
  <si>
    <r>
      <t>Acciones de mejora para el siguiente periodo
UR:</t>
    </r>
    <r>
      <rPr>
        <sz val="10"/>
        <rFont val="Soberana Sans"/>
        <family val="2"/>
      </rPr>
      <t xml:space="preserve"> 512
No aplica.
</t>
    </r>
    <r>
      <rPr>
        <b/>
        <sz val="10"/>
        <rFont val="Soberana Sans"/>
        <family val="2"/>
      </rPr>
      <t>UR:</t>
    </r>
    <r>
      <rPr>
        <sz val="10"/>
        <rFont val="Soberana Sans"/>
        <family val="2"/>
      </rPr>
      <t xml:space="preserve"> 510
No tenemos acciones susceptibles de mejora para el periodo.</t>
    </r>
  </si>
  <si>
    <r>
      <t>Justificación de diferencia de avances con respecto a las metas programadas
UR:</t>
    </r>
    <r>
      <rPr>
        <sz val="10"/>
        <rFont val="Soberana Sans"/>
        <family val="2"/>
      </rPr>
      <t xml:space="preserve"> 512
No aplica.
</t>
    </r>
    <r>
      <rPr>
        <b/>
        <sz val="10"/>
        <rFont val="Soberana Sans"/>
        <family val="2"/>
      </rPr>
      <t>UR:</t>
    </r>
    <r>
      <rPr>
        <sz val="10"/>
        <rFont val="Soberana Sans"/>
        <family val="2"/>
      </rPr>
      <t xml:space="preserve"> 510
El avance  en los indicadores es menor al esperado debido a que  durante los primeros cuatro meses del presente ejercicio fiscal  los proyectos se encontraban en su fase de revisión técnica y normativa, por lo tanto la posibilidad de iniciar su ejecución en el segundo trimestre se vio afectada. No obstante, una cantidad importante de proyectos ya cuentan con estatus de validación técnica y normativa positiva, con lo cual para el siguiente trimestre se estarán iniciando los proyectos validados .  Cabe hacer mención que las obras de movilidad son obras de gran impacto que están contribuyen con la conectividad y accesibilidad las cuales principalmente benefician a mujeres.</t>
    </r>
  </si>
  <si>
    <r>
      <t>Acciones realizadas en el periodo
UR:</t>
    </r>
    <r>
      <rPr>
        <sz val="10"/>
        <rFont val="Soberana Sans"/>
        <family val="2"/>
      </rPr>
      <t xml:space="preserve"> 512
Al segundo trimestre del ejercicio fiscal 2018  no se reportan avances dado que la frecuencia de medición del indicador es anual, por tanto, la meta será reportada al concluir el cuarto trimestre.
</t>
    </r>
    <r>
      <rPr>
        <b/>
        <sz val="10"/>
        <rFont val="Soberana Sans"/>
        <family val="2"/>
      </rPr>
      <t>UR:</t>
    </r>
    <r>
      <rPr>
        <sz val="10"/>
        <rFont val="Soberana Sans"/>
        <family val="2"/>
      </rPr>
      <t xml:space="preserve"> 510
Se han  iniciado 249 proyectos de la Modalidad de Desarrollo Comunitario, los cuales amparan a un total de 308 acciones, 206 talleres y 102 cursos, con una inversión federal de $4.5 millones de pesos con la cuales se  estima beneficiar a un total de 6,300 personas de los cuales 4,239 son mujeres y 2,061 son hombres, lo que equivale al 67.3% y 32.7% respectivamente.  Entre estos proyectos destacan los referentes a: Prevención de la Violencia, Promoción de los Derechos  Ciudadanos y No Discriminación, Promoción de la Equidad de Género, Desarrollo de Capacidades y Habilidades para el Trabajo (cursos certificados), Salud Nutricional, Fortalecimiento educativo y Actividades Artísticas, Culturales y Deportivas. </t>
    </r>
  </si>
  <si>
    <t>90.70</t>
  </si>
  <si>
    <t>99.63</t>
  </si>
  <si>
    <t>188.18</t>
  </si>
  <si>
    <t>UR: 512</t>
  </si>
  <si>
    <t>82.83</t>
  </si>
  <si>
    <t>211.20</t>
  </si>
  <si>
    <t>220.44</t>
  </si>
  <si>
    <t>329.98</t>
  </si>
  <si>
    <t>UR: 510</t>
  </si>
  <si>
    <t>392.57</t>
  </si>
  <si>
    <t>512</t>
  </si>
  <si>
    <t>Porcentaje de mujeres asistentes a los talleres y cursos dirigidos a promover la igualdad entre mujeres y hombres.</t>
  </si>
  <si>
    <t>3.07</t>
  </si>
  <si>
    <t>20.91</t>
  </si>
  <si>
    <t>89.60</t>
  </si>
  <si>
    <t>510</t>
  </si>
  <si>
    <t>Porcentaje de obras y acciones que promueven la igualdad entre mujeres y hombres</t>
  </si>
  <si>
    <t>1.96</t>
  </si>
  <si>
    <t>9.54</t>
  </si>
  <si>
    <t>Porcentaje de mujeres asistentes a los talleres y cursos dirigidos a promover la igualdad entre mujeres y hombres</t>
  </si>
  <si>
    <t>(Dirección General de Rescate de Espacios Públicos)</t>
  </si>
  <si>
    <t>(Unidad de Programas de Apoyo a la Infraestructura y Servicios)</t>
  </si>
  <si>
    <t>475.3</t>
  </si>
  <si>
    <t>Programa de Infraestructura</t>
  </si>
  <si>
    <t>S273</t>
  </si>
  <si>
    <r>
      <t>Acciones de mejora para el siguiente periodo
UR:</t>
    </r>
    <r>
      <rPr>
        <sz val="10"/>
        <rFont val="Soberana Sans"/>
        <family val="2"/>
      </rPr>
      <t xml:space="preserve"> QIQ
Se agilizara el ejercicio del Programa con la finalidad del concluir antes del cierre de administración</t>
    </r>
  </si>
  <si>
    <r>
      <t>Justificación de diferencia de avances con respecto a las metas programadas
UR:</t>
    </r>
    <r>
      <rPr>
        <sz val="10"/>
        <rFont val="Soberana Sans"/>
        <family val="2"/>
      </rPr>
      <t xml:space="preserve"> QIQ
Se alcanzaron las metas establecidas por el Programa </t>
    </r>
  </si>
  <si>
    <r>
      <t>Acciones realizadas en el periodo
UR:</t>
    </r>
    <r>
      <rPr>
        <sz val="10"/>
        <rFont val="Soberana Sans"/>
        <family val="2"/>
      </rPr>
      <t xml:space="preserve"> QIQ
Para el primer trimestre 2018, se han otorgado un total de 72,485  subsidios para acciones de vivienda a favor de mujeres jefas de familia por un monto de $1 mil 428  millones 299 mil 547 pesos;   171 Otorgar subsidios a mujeres jefas del hogar en la modalidad de Unidad Básica de Vivienda  Para el primer trimestre 2018, se han otorgado un total de 1,801 subsidios para acciones de Unidad Básica de Vivienda a favor de mujeres jefas de familia por un monto de $138 millones 298  mil 992 pesos;   172 Otorgar subsidios a mujeres jefas del hogar en la modalidad de ampliación y mejoramiento  Para el primer trimestre 2018, se han otorgado un total de 70,684 subsidios para acciones de ampliación y mejoramiento de Vivienda a favor de mujeres jefas de familia por un monto de $1 mil 290 millones 000  mil 555  pesos; lo que representa un avance del 1,193 % respecto a la meta anual en el PEF para la acción 172.   174 Otorgar subsidios a mujeres jefas del hogar en la modalidad de Unidad Básica de Vivienda Rural.  Para el primer trimestre 2018, se han otorgado un total de 703 subsidios para acciones de Unidad Básica de Vivienda Rural a favor de mujeres jefas de familia por un monto de $29 millones 540 mil 928 pesos; lo que representa un avance del 43% respecto a la meta anual en el PEF para la acción 174.  175 Otorgar subsidios a mujeres jefas del hogar en la modalidad de ampliación y mejoramiento en zona rural  Para el primer trimestre 2018, se han otorgado un total de 40,879  subsidios para acciones de ampliación y mejoramiento de Vivienda en zona rural  a favor de mujeres jefas de familia por un monto de $ 934  millones 381  mil 449  pesos; lo que representa un avance del 326% respecto a la meta anual en el PEF para la acción 175   Adicionalmente de que se atendieron a 38,337 hombres jefes de familia por un monto de $ 830 millones 281 mil 860 pesos.   </t>
    </r>
  </si>
  <si>
    <t>1,178.95</t>
  </si>
  <si>
    <t>1,306.29</t>
  </si>
  <si>
    <t>1306.29</t>
  </si>
  <si>
    <t>UR: QIQ</t>
  </si>
  <si>
    <t>1013.47</t>
  </si>
  <si>
    <t>53,990.00</t>
  </si>
  <si>
    <t>QIQ</t>
  </si>
  <si>
    <t>Subsidios otorgados a mujeres jefas de familia en la modalidad de ampliación y mejoramiento de vivienda</t>
  </si>
  <si>
    <t>1,265.00</t>
  </si>
  <si>
    <t xml:space="preserve">Subisdios otorgados a mujeres jefas de familia en la modalidad de vivienda nueva </t>
  </si>
  <si>
    <t xml:space="preserve"> QIQ- Fideicomiso Fondo Nacional de Habitaciones Populares </t>
  </si>
  <si>
    <t xml:space="preserve"> El limitado acceso a opciones de vivienda y condiciones habitacionales precarias de la población en condiciones de pobreza en zonas rurales y urbanas se refleja en un alto porcentaje de hogares pobres habitando viviendas con hacinamiento, con materiales de mala calidad o inadecuados y/o sin servicios básicos como agua, luz o drenaje, problema que se ve acrecentado cuando el hogar es encabezado por una mujer. </t>
  </si>
  <si>
    <t>45209</t>
  </si>
  <si>
    <t>55255</t>
  </si>
  <si>
    <t>(Fideicomiso Fondo Nacional de Habitaciones Populares)</t>
  </si>
  <si>
    <t>1013.4</t>
  </si>
  <si>
    <t>Programa de Apoyo a la Vivienda</t>
  </si>
  <si>
    <t>S274</t>
  </si>
  <si>
    <r>
      <t>Acciones de mejora para el siguiente periodo
UR:</t>
    </r>
    <r>
      <rPr>
        <sz val="10"/>
        <rFont val="Soberana Sans"/>
        <family val="2"/>
      </rPr>
      <t xml:space="preserve"> 116
Debido al cierre del presupuesto al 16 de julio, no será posible contratar la asesoría especializada para la armonización de los derechos de las mujeres en el marco del Convenio de Diversidad Biológica y la Comisión de las Naciones  Unidas de Lucha Contra la Desertificación. Sin embargo, se realizarán las acciones necesarias para dar cumplimiento a dicha armonización.</t>
    </r>
  </si>
  <si>
    <r>
      <t>Acciones realizadas en el periodo
UR:</t>
    </r>
    <r>
      <rPr>
        <sz val="10"/>
        <rFont val="Soberana Sans"/>
        <family val="2"/>
      </rPr>
      <t xml:space="preserve"> 116
Adicional a las acciones realizadas durante el primer trimestre se llevaron a cabo dos talles: Taller Incorporación del Lenguaje no sexista, incluyente y accesible en la SEMARNAT, 8 y 9 de mayo. Asistentes: 27 (21 mujeres y 6 hombres) y Taller de Seguimiento a la Certificación en la NMX-R-025-SCFI-2015 de las Delegaciones Federales de la Región Centro de la SEMARNAT. Total, de asistentes:17 (11 mujeres y 6 hombres).   </t>
    </r>
  </si>
  <si>
    <t>0.36</t>
  </si>
  <si>
    <t>0.37</t>
  </si>
  <si>
    <t>0.63</t>
  </si>
  <si>
    <t>Porcentaje de acciones realizadas para transversalizar la perspectiva de género, la igualdad laboral y la no discriminación en la SEMARNAT</t>
  </si>
  <si>
    <t xml:space="preserve"> Secretaria de Medio Ambiente y Recursos Naturales </t>
  </si>
  <si>
    <t xml:space="preserve"> La Unidad de Igualdad de Género de la SEMARNAT, opera con dos personas, la Dirección de Equidad de Género y una Secretaría, si bien en la estructura reportada se cuenta con 5 personas, dos esas son el Titular de la Unidad Coordinadora de Participación Social y Transparencia y la Directora General Adjunta de Igualdad y Derechos Humanos y la tercera la Subdirectora de Planeación y Evaluación de Proyectos, quien se encuentra de incapacidad desde hace un año por riesgo de trabajo. Situación que hace que las actividades se cumplan dando atención a lo urgente y prioritario, mientras que los procesos sustantivos requieren ser atendidos sin toda la planeación que se requiere.  La falta de personal se debió al recorte de personal que se realizó en diciembre de 2015.  </t>
  </si>
  <si>
    <t>(Unidad Coordinadora de Participación Social y Transparencia)</t>
  </si>
  <si>
    <t>0.6</t>
  </si>
  <si>
    <t>Planeación, Dirección yEvaluación Ambiental</t>
  </si>
  <si>
    <t>P002</t>
  </si>
  <si>
    <t>Medio Ambiente y Recursos Naturales</t>
  </si>
  <si>
    <t>16</t>
  </si>
  <si>
    <r>
      <t>Acciones de mejora para el siguiente periodo
UR:</t>
    </r>
    <r>
      <rPr>
        <sz val="10"/>
        <rFont val="Soberana Sans"/>
        <family val="2"/>
      </rPr>
      <t xml:space="preserve"> F00
Sin acciones</t>
    </r>
  </si>
  <si>
    <r>
      <t>Justificación de diferencia de avances con respecto a las metas programadas
UR:</t>
    </r>
    <r>
      <rPr>
        <sz val="10"/>
        <rFont val="Soberana Sans"/>
        <family val="2"/>
      </rPr>
      <t xml:space="preserve"> F00
Para los indicadores Porcentaje de inversión del Programa de Conservación para el Desarrollo Sostenible en proyectos, cursos de capacitación y estudios técnicos, con participación de mujeres; Porcentaje de mujeres que participan en la estructura de los Comités de Seguimiento del Programa de Conservación para el Desarrollo Sostenible y Porcentaje de mujeres que participan en proyectos para la conservación de Ecosistemas y su biodiversidad: Existen variaciones entre la meta programada y el avance, toda vez que, las acciones programadas del PROCODES se realizaron con base en un análisis del ejercicio fiscal 2017, aunado a que el PROCODES es un programa de convocatoria abierta y su ejecución depende del interés de la población objetivo para presentar solicitudes de subsidio, así mismo, una vez autorizadas pueden cancelarse. En cuanto a las Brigada de Contingencia Ambiental se ejecutan derivado de la necesidad de cubrir la presencia de incendios forestales, huracanes o algún fenómeno natural.  Para el indicador Porcentaje de mujeres que participan en cursos de capacitación que contribuyen a la conservación de los ecosistemas y su biodiversidad:Existen variaciones entre la meta programada y el avance, toda vez que, las acciones programadas del PROCODES se realizaron con base en un análisis del ejercicio fiscal 2017, aunado a que el PROCODES es un programa de convocatoria abierta y su ejecución depende del interés de la población objetivo para presentar solicitudes de subsidio, así mismo, una vez autorizadas pueden cancelarse.</t>
    </r>
  </si>
  <si>
    <r>
      <t>Acciones realizadas en el periodo
UR:</t>
    </r>
    <r>
      <rPr>
        <sz val="10"/>
        <rFont val="Soberana Sans"/>
        <family val="2"/>
      </rPr>
      <t xml:space="preserve"> F00
Para todos los indicadores: Las acciones realizadas para el presente ejercicio fiscal 2018, se tiene un monto total autorizado de 252.01 millones de pesos, de los cuales al mes de junio de 2018, se han ejercido 95.28 millones de pesos, con dichos recursos ejercidos se ha beneficiado a un total de 18,223  personas, de las cuales 9,724 son mujeres (53.36 8%) y 8,499 son hombres, en 829  localidades de 317 municipios en 31 estados de la República Mexicana. La población indígena atendida es de 6,779 personas, que representa 37.20 % de la población beneficiada de manera directa. Dentro de la población indígena la participación de mujeres fue de 3,813. (56.24%).</t>
    </r>
  </si>
  <si>
    <t>39.61</t>
  </si>
  <si>
    <t>43.48</t>
  </si>
  <si>
    <t>83.69</t>
  </si>
  <si>
    <t>UR: F00</t>
  </si>
  <si>
    <t>32.72</t>
  </si>
  <si>
    <t>14.00</t>
  </si>
  <si>
    <t>45.10</t>
  </si>
  <si>
    <t>F00</t>
  </si>
  <si>
    <t>Porcentaje de mujeres que participan en la estructura de los Comités de Seguimiento del Programa de Conservación para el Desarrollo Sostenible.</t>
  </si>
  <si>
    <t>35.68</t>
  </si>
  <si>
    <t>17.78</t>
  </si>
  <si>
    <t>Porcentaje de inversión del Programa de Conservación para el Desarrollo Sostenible en proyectos, cursos de capacitación y estudios técnicos, con participación de mujeres</t>
  </si>
  <si>
    <t>38.20</t>
  </si>
  <si>
    <t>14.94</t>
  </si>
  <si>
    <t>Porcentaje de mujeres que participan en proyectos para la conservación de los ecosistemas y su biodiversidad.</t>
  </si>
  <si>
    <t>10.44</t>
  </si>
  <si>
    <t>12.76</t>
  </si>
  <si>
    <t>Porcentaje de mujeres que participan en cursos de capacitación que contribuyen a la conservación de los ecosistemas y su biodiversidad.</t>
  </si>
  <si>
    <t xml:space="preserve"> F00- Comisión Nacional de Áreas Naturales Protegidas </t>
  </si>
  <si>
    <t xml:space="preserve"> La Comisión Nacional de Áreas Naturales Protegidas (CONANP) reconoce la importancia de los servicios ecosistémicos que prestan las áreas naturales protegidas, sus zonas de influencia y otras regiones prioritarias para la conservación. El PROCODES constituye un instrumento de la política pública que promueve la conservación de los ecosistemas y su biodiversidad mediante la participación directa y efectiva de la población local, en los procesos de gestión del territorio; en la apropiación de los recursos; la protección, manejo y restauración de los mismos; y de la valoración económica de los servicios ecosistémicos que éstos prestan a la sociedad, de forma tal que se generen oportunidades productivas alternativas y se contribuya a mejorar la calidad de vida de los habitantes en el entorno de las áreas protegidas y otras modalidades de conservación, promoviendo de manera importante la no discriminación por motivos de género para garantizar la igualdad de oportunidades entre mujeres y hombres para acceder a los apoyos del Programa.  Los apoyos del PROCODES se otorgan sin distinción de género, raza, etnia, credo religioso, condición socioeconómica u otra causa que implique discriminación, a los solicitantes que cumplan con los requisitos que se señalan en sus Reglas de Operación.  Las medidas para la operación del PROCODES con perspectiva de género están establecidas en sus Reglas de Operación y en sus Lineamientos Internos para su Ejecución.  </t>
  </si>
  <si>
    <t>497178</t>
  </si>
  <si>
    <t>542166</t>
  </si>
  <si>
    <t>(Comisión Nacional de Áreas Naturales Protegidas)</t>
  </si>
  <si>
    <t>83.6</t>
  </si>
  <si>
    <t>Programa de Conservación para el Desarrollo Sostenible</t>
  </si>
  <si>
    <t>S046</t>
  </si>
  <si>
    <r>
      <t>Acciones de mejora para el siguiente periodo
UR:</t>
    </r>
    <r>
      <rPr>
        <sz val="10"/>
        <rFont val="Soberana Sans"/>
        <family val="2"/>
      </rPr>
      <t xml:space="preserve"> 413
Para el indicador Porcentaje de Participación de mujeres en proyectos aprobados: Se seguirá promoviendo que las Instancias Ejecutoras la participación de la mujer cumpla con la acción afirmativa.  Para el indicador Porcentaje de Jornales pagados a beneficiarias: Se solicitará a las instancias ejecutoras que regularicen el reporte de la información.</t>
    </r>
  </si>
  <si>
    <r>
      <t>Justificación de diferencia de avances con respecto a las metas programadas
UR:</t>
    </r>
    <r>
      <rPr>
        <sz val="10"/>
        <rFont val="Soberana Sans"/>
        <family val="2"/>
      </rPr>
      <t xml:space="preserve"> 413
Para el indicador: Porcentaje de participación de mujeres en proyectos aprobados: El indicador se supera en este trimestre, en los proyectos ejecutados hay una mayor participación de mujeres y estas han recibido algún pago por lo que ya son consideradas beneficiarias.  Para el indicador Porcentaje de Jornales pagados a beneficiarias: El indicador se supera en este trimestre, debido a que en los proyectos ejecutados hay una mayor participación de mujeres y estas han recibido algún pago por concepto de jornales, por lo que ya son consideradas beneficiarias, sin embargo, no se ha reportado la totalidad de los pagos, ya que este indicador debería estar en los mismos niveles que el de porcentaje de participación de mujeres en proyectos aprobados.</t>
    </r>
  </si>
  <si>
    <r>
      <t>Acciones realizadas en el periodo
UR:</t>
    </r>
    <r>
      <rPr>
        <sz val="10"/>
        <rFont val="Soberana Sans"/>
        <family val="2"/>
      </rPr>
      <t xml:space="preserve"> 413
Para los dos indicadores: La DGPAIRS dio seguimiento al reporte de la información de las Unidades Ejecutoras. </t>
    </r>
  </si>
  <si>
    <t>139.0</t>
  </si>
  <si>
    <t>37.30</t>
  </si>
  <si>
    <t>Porcentaje de Jornales pagados a beneficiarias.</t>
  </si>
  <si>
    <t>37.20</t>
  </si>
  <si>
    <t>Porcentaje de participación de mujeres en proyectos aprobados.</t>
  </si>
  <si>
    <t xml:space="preserve"> Es posible que se presente un retraso en el reporte de los avances debido a que, muchas de las instancias ejecutoras no ejercieron recursos el ejercicio anterior y cuentan con personal nuevo el cual debe ser capacitado. La Dirección General de Política Ambiental e Integración Regional y Sectorial ha elaborado diversos manuales para que los operadores cuenten con la información necesaria para la ejecución del Programa de Empleo Temporal. </t>
  </si>
  <si>
    <t>40857</t>
  </si>
  <si>
    <t>39411</t>
  </si>
  <si>
    <t>(Dirección General de Política Ambiental e Integración Regional y Sectorial)</t>
  </si>
  <si>
    <t>Programa de Empleo Temporal (PET)</t>
  </si>
  <si>
    <t>S071</t>
  </si>
  <si>
    <r>
      <t>Acciones de mejora para el siguiente periodo
UR:</t>
    </r>
    <r>
      <rPr>
        <sz val="10"/>
        <rFont val="Soberana Sans"/>
        <family val="2"/>
      </rPr>
      <t xml:space="preserve"> RHQ
Actualmente en las 32 entidades federativas han capturado la información en el Sistema Integral de Apoyos CONAFOR (SIAC III), por lo que el avance al segundo trimestre es considerable. Con base a las Reglas de Operación 2018, en particular para el caso de La Comisión Nacional Forestal en apego al calendario establecido en la asignación de recursos en las Reglas de Operación vigentes; ya se han realizado los Talleres de Derechos y Obligaciones en las 32 entidades federativas  y se han firmado los Convenios de Concertación; por lo que de acuerdo al calendario se espera que en el tercer trimestre se dé el seguimiento puntual a cada concepto de apoyo y posiblemente para el 4to. Trimestre exista un ajuste en las cifras reportadas de acuerdo a lo que arroje el seguimiento; dicha cifra se verá reflejada en el Sistema Integral de Apoyos CONAFOR (SIAC III).</t>
    </r>
  </si>
  <si>
    <r>
      <t>Justificación de diferencia de avances con respecto a las metas programadas
UR:</t>
    </r>
    <r>
      <rPr>
        <sz val="10"/>
        <rFont val="Soberana Sans"/>
        <family val="2"/>
      </rPr>
      <t xml:space="preserve"> RHQ
La dinámica del proceso de recepción y seguimiento de los componentes de apoyo  del  PRONAFOR durante el año se espera que varíen ligeramente respecto al indicador propuesto. Los valores que integran la meta original son una estimación realizada con base en los promedios de los años anteriores. Se prevé que para los siguientes dos trimestres se generen variaciones de acuerdo al avance y comportamiento del indicador; así como a las características y calendarios de trabajo.  Es importante señalar que las variaciones del denominador se explica por lo siguiente: durante el proceso de integración y diseño del indicador, tanto el numerador como el denominador son variables que no se conocen (están en función principalmente de la demanda) por lo que se estiman con base al comportamiento histórico y las expectativas de esas variables.  </t>
    </r>
  </si>
  <si>
    <r>
      <t>Acciones realizadas en el periodo
UR:</t>
    </r>
    <r>
      <rPr>
        <sz val="10"/>
        <rFont val="Soberana Sans"/>
        <family val="2"/>
      </rPr>
      <t xml:space="preserve"> RHQ
Al segundo trimestre de 2018, se logró asignar recurso a 1112 apoyos solicitados por personas físicas mujeres, lo que representa el 27.05 % con relación al total de apoyos asignados a personas físicas (mujeres y hombres) de 4,110 apoyos previstos como meta. Cabe recalcar que el total de mujeres son personas físicas.</t>
    </r>
  </si>
  <si>
    <t>96.33</t>
  </si>
  <si>
    <t>101.56</t>
  </si>
  <si>
    <t>108.57</t>
  </si>
  <si>
    <t>UR: RHQ</t>
  </si>
  <si>
    <t>75.42</t>
  </si>
  <si>
    <t>27.05</t>
  </si>
  <si>
    <t>24.33</t>
  </si>
  <si>
    <t>25.20</t>
  </si>
  <si>
    <t>RHQ</t>
  </si>
  <si>
    <t>Porcentaje de apoyos asignados a mujeres para acciones de conservación, restauración y aprovechamiento forestal.</t>
  </si>
  <si>
    <t xml:space="preserve"> RHQ- Comisión Nacional Forestal </t>
  </si>
  <si>
    <t xml:space="preserve"> México es un país megadiverso y pluricultural y cuenta con un sistema de tenencia de la tierra muy específico; según el Registro Agrario Nacional el país tiene una superficie total de 195.2 millones de hectáreas (RAN, 2002), que se divide en propiedad social: ejidos y comunidades, propiedad privada; la propiedad de la nación (federal); en este sentido, de la propiedad social el 92.2% son ejidos y solo el 7.8% comunidades agrarias. La propiedad de estas en su mayoría se encuentra en manos de los hombres, ya que por herencia y tradición cultural la tierra se hereda a los varones además de que éstos son los principales líderes comunitarios . La Procuraduría Agraria proporciona la siguiente cifra: del total de los sujetos agrarios 3,875,550 son varones y 1,123,237 son mujeres, lo que significa que las mujeres aún se encuentran en desventaja para acceder a conceptos de apoyo gubernamentales por no contar con la propiedad legal de la tierra. (Fuente RAN, http://www.ran.gob.mx/ran/indic_gen/nucag-certynocert-2016.pdf) Este contexto muestra los efectos de un problema de desigualdad de género originada por cuestiones estructurales de origen cultural, provocando que las mujeres enfrenten obstáculos para acceder a los programas productivos.  </t>
  </si>
  <si>
    <t>3073</t>
  </si>
  <si>
    <t>1037</t>
  </si>
  <si>
    <t>(Comisión Nacional Forestal)</t>
  </si>
  <si>
    <t>75.4</t>
  </si>
  <si>
    <t>Apoyos para el Desarrollo Forestal Sustentable</t>
  </si>
  <si>
    <t>S219</t>
  </si>
  <si>
    <r>
      <t>Acciones de mejora para el siguiente periodo
UR:</t>
    </r>
    <r>
      <rPr>
        <sz val="10"/>
        <rFont val="Soberana Sans"/>
        <family val="2"/>
      </rPr>
      <t xml:space="preserve"> 601
Se ha establecido coordinación interinstitucional para proporcionar orientación a las fiscalías y procuradurías para el fortalecimiento de sus unidades de trata de personas con el Fondo de Aportaciones para la Seguridad Pública, lo que contribuye en la investigación y combate de los delitos de trata de personas en todo el país.
</t>
    </r>
    <r>
      <rPr>
        <b/>
        <sz val="10"/>
        <rFont val="Soberana Sans"/>
        <family val="2"/>
      </rPr>
      <t>UR:</t>
    </r>
    <r>
      <rPr>
        <sz val="10"/>
        <rFont val="Soberana Sans"/>
        <family val="2"/>
      </rPr>
      <t xml:space="preserve"> 120
Con relación a los cambios y reformas en la estructura de la Agencia de Investigación Criminal y con la inclusión del Instituto de Formación Ministerial Policial y Pericial, se presentó el reto de diseñar programas de trabajo en materia de capacitación, así como la logística y organización de cursos y eventos enfocados a la Policía Federal Ministerial. Derivado de lo anterior, el número de cursos y eventos fueron a la alza, permitiendo con ello capacitar a la par a Policías Ministeriales incrementando el número programado de participantes.</t>
    </r>
  </si>
  <si>
    <r>
      <t>Justificación de diferencia de avances con respecto a las metas programadas
UR:</t>
    </r>
    <r>
      <rPr>
        <sz val="10"/>
        <rFont val="Soberana Sans"/>
        <family val="2"/>
      </rPr>
      <t xml:space="preserve"> 601
Porcentaje de averiguaciones previas determinadas en materia de delitos de violencia contra las mujeres y trata de personas respecto al trámite.  La variación obedece a la complejidad en la integración del delito de trata de personas así como diversos tipos de explotación, y los delitos relacionados con violencia contra las mujeres.  Porcentaje de Carpetas de Investigación Terminadas  respecto de las Carpetas de Investigación Ingresadas.  La variación se debió a que en el nuevo sistema de justicia penal los actos de investigación son llevados a cabo por la policía, de ahí que el impulso de las investigaciones se presenta en razón de la eficiencia del trabajo policial.  Porcentaje de actividades de capacitación y formación profesional realizadas.  El comportamiento obedece a que se incrementó el desarrollo de actividades académicas relacionadas con los delitos de trata de personas, las cuales fueron proporcionadas al personal de diferentes entidades.  Porcentaje de reuniones de apoyo a la función ministerial realizadas.  El incremento en la meta se debió a que se participó en las reuniones de concertación de proyectos en materia de trata de personas financiados a través del Fondo de Aportaciones para la Seguridad Pública 2018 con las 32 entidades del país.  Porcentaje de insumos de apoyo a la función ministerial entregados.  Se tiene programado su realización para el último trimestre del año.  Porcentaje de servicios proporcionados por el Centro de Atención Telefónica (CAT) de la FEVIMTRA.  La variación se debió, a la disminución en los servicios requeridos por parte de los usuarios, situación que se encuentra ligada a sus necesidades personales y sociales, logrando proporcionar a la ciudadanía asesoría acerca de los delitos competencia de la Fiscalía.  Porcentaje de alertas y prealertas activadas.  La variación obedeció, a que se tuvo colaboración entre las Coordinaciones Estatales y la Coordinación Nacional del Programa Alerta AMBER México.
</t>
    </r>
    <r>
      <rPr>
        <b/>
        <sz val="10"/>
        <rFont val="Soberana Sans"/>
        <family val="2"/>
      </rPr>
      <t>UR:</t>
    </r>
    <r>
      <rPr>
        <sz val="10"/>
        <rFont val="Soberana Sans"/>
        <family val="2"/>
      </rPr>
      <t xml:space="preserve"> 120
Porcentaje de actividades de capacitación con perspectiva de género realizadas en 2018.  La variación observada en el indicador obedeció, principalmente, a la prioridad que se le dio a la logística y organización de actividades académicas, cursos, conferencias, a realizar en los siguientes trimestres, como parte de la incorporación del Instituto de Formación Ministerial Policial y Pericial (La Muralla) a la Agencia de Investigación Criminal. Aunado a esto, la Agencia de Investigación Criminal comisionó a elementos de la Policía Federal Ministerial para participar en los comicios electorales en nuestro país con lo que concluye el primer semestre con tres capacitaciones en perspectiva de género.  Porcentaje de mujeres integrantes de la Policía Federal Ministerial capacitadas en 2018.  La variación en la meta obedeció a la difusión oportuna y extensiva de las actividades académicas, a las diferentes áreas en la Policía Federal Ministerial, lo cual incremento el número de participantes y en particular el número de mujeres que asistieron a dichas actividades.  Porcentaje de eventos realizados en pro de la difusión de la Norma Mexicana NMX-R-025-SCFI-2015 en igualdad laboral y NO discriminación para el personal de la PFM.  Se cumplió con la meta programada.</t>
    </r>
  </si>
  <si>
    <r>
      <t>Acciones realizadas en el periodo
UR:</t>
    </r>
    <r>
      <rPr>
        <sz val="10"/>
        <rFont val="Soberana Sans"/>
        <family val="2"/>
      </rPr>
      <t xml:space="preserve"> 601
Porcentaje de averiguaciones previas determinadas en materia de delitos de violencia contra las mujeres y trata de personas respecto al trámite.  En relación al indicador se despacharon 27 averiguaciones previas lo que representó el 5.9% de un total de 460 expedientes en trámite, y 7.4 puntos porcentuales por debajo de la meta programada de 13.3%.  Porcentaje de carpetas de investigación terminadas respecto de las carpetas de investigación ingresadas.  En relación al indicador se despacharon 101 carpetas de investigación; lo que representó el 18.1 % de un total de 559 expedientes en trámite y 9.1 puntos porcentuales por encima de la meta programada de 9%.  Porcentaje de actividades de capacitación y formación profesional que se realizaron y a las que se asistieron.  Al segundo trimestre de 2018, la FEVIMTRA realizó 18 actividades, 36% en relación a las 50 actividades programadas para el año 2018, resultado superior en 6 puntos porcentuales con respecto a la meta programada original de 30%  Porcentaje de reuniones de apoyo a la función ministerial realizadas.  Al cierre del segundo trimestre de 2018 se asistió a 49 reuniones, lo que representa el 70% de las 70 reuniones programadas para 2018.  Porcentaje de insumos de apoyo a la función ministerial entregados.  No se reportan avances.  Porcentaje de servicios proporcionados por el Centro de Atención Telefónica (CAT) de la FEVIMTRA.  Durante el periodo comprendido del 1 de enero al 30 de junio de 2018 se atendieron 3,257 llamadas y correos electrónicos, lo que representó el cumplimiento del 48.5% respecto a la meta programada de 6,720 servicios para el presente año.  Porcentaje de alertas y prealertas activadas a nivel nacional.  Al segundo trimestre la FEVIMTRA, registra un avance del 58.3%, al realizar 77 alertas y prealertas con respecto a las 132 servicios programados a proporcionar, y 8.3 puntos porcentuales por encima de la meta programada al periodo de 50%.
</t>
    </r>
    <r>
      <rPr>
        <b/>
        <sz val="10"/>
        <rFont val="Soberana Sans"/>
        <family val="2"/>
      </rPr>
      <t>UR:</t>
    </r>
    <r>
      <rPr>
        <sz val="10"/>
        <rFont val="Soberana Sans"/>
        <family val="2"/>
      </rPr>
      <t xml:space="preserve"> 120
Porcentaje de actividades de capacitación con perspectiva de género realizadas en 2018, respecto del total de las capacitaciones impartidas en la PFM.  Durante los meses de enero a junio se realizaron 3 actividades de capacitación con perspectiva de género en materia de igualdad y no discriminación, lo que representó el 2.9% respecto a las 104 actividades de capacitación realizadas para el periodo y 2.5 puntos porcentuales por debajo de la meta programada de 5.4%.  Porcentaje de mujeres integrantes de la Policía Federal Ministerial capacitadas en 2018.  Para el período enero-junio se capacitó a 397 mujeres de la Policía Federal Ministerial, lo que representó el 20.6% del total de personal capacitado, el cual asciende a 1,931 personas, y 1.7 puntos  porcentuales por encima de la meta programada al periodo de 18.8%.    Porcentaje de eventos realizados en pro de la difusión de la Norma Mexicana NMX-R-025-SCFI-2015 en igualdad laboral y NO discriminación para el personal de la PFM.  Para el periodo de enero a junio se realizaron 11 eventos en pro de la difusión de la Norma Mexicana NMX-R-025-SCFI-2015 en igualdad laboral y no discriminación para el personal de la PFM, lo que representó el 110% de los 10 eventos programados, 10 puntos porcentuales sobre la meta programada al periodo de 100%. Cabe mencionar que se logró la participación de 1,540 personas de las cuales 590 son mujeres y 950 son hombres.</t>
    </r>
  </si>
  <si>
    <t>28.79</t>
  </si>
  <si>
    <t>70.74</t>
  </si>
  <si>
    <t>UR: 601</t>
  </si>
  <si>
    <t>68.07</t>
  </si>
  <si>
    <t>2.4</t>
  </si>
  <si>
    <t>UR: 120</t>
  </si>
  <si>
    <t>18.10</t>
  </si>
  <si>
    <t>9.00</t>
  </si>
  <si>
    <t>601</t>
  </si>
  <si>
    <t>Porcentaje de Carpetas de Investigación Terminadas respecto de las Carpetas de Investigación Ingresadas en materia del orden federal por delitos de violencia contra las mujeres y trata de personas en 2018.</t>
  </si>
  <si>
    <t>5.90</t>
  </si>
  <si>
    <t>26.10</t>
  </si>
  <si>
    <t>Porcentaje de Averiguaciones Previas determinadas materia de delitos de  violencia contra las mujeres y trata de personas respecto a las Averiguaciones Previas en trámite, en 2018</t>
  </si>
  <si>
    <t>58.30</t>
  </si>
  <si>
    <t>Porcentaje de Alertas y Pre Alertas activadas a nivel nacional en 2018</t>
  </si>
  <si>
    <t>48.50</t>
  </si>
  <si>
    <t>Porcentaje de servicios proporcionados por el Centros de Atención Telefónica (CAT) de la FEVIMTRA, en 2018.</t>
  </si>
  <si>
    <t>Porcentaje de insumos de apoyo a la función ministerial entregados en 2018.</t>
  </si>
  <si>
    <t>Porcentaje de reuniones de apoyo a la función ministerial realizadas en 2018.</t>
  </si>
  <si>
    <t>Porcentaje de actividades de capacitación y formación profesional que se realizaron y a las que se asistieron en 2018</t>
  </si>
  <si>
    <t>110.00</t>
  </si>
  <si>
    <t>120</t>
  </si>
  <si>
    <t>Porcentaje de eventos realizados en pro de la difusión de la Norma Mexicana NMX-R-025-SCFI-2015 en igualdad laboral y NO discriminación para el personal de la PFM</t>
  </si>
  <si>
    <t>20.60</t>
  </si>
  <si>
    <t>Porcentaje de mujeres integrantes de la Policía Federal Ministerial capacitadas en 2018.</t>
  </si>
  <si>
    <t>2.90</t>
  </si>
  <si>
    <t>5.40</t>
  </si>
  <si>
    <t>Porcentaje de actividades de capacitación con perspectiva de género realizadas en 2018.</t>
  </si>
  <si>
    <t xml:space="preserve"> 120- Policía Federal Ministerial  601- Fiscalía Especial para los Delitos de Violencia contra las Mujeres y Trata de Personas </t>
  </si>
  <si>
    <t xml:space="preserve"> Bajo nivel de cultura y difusión en temas de igualdad entre hombres y mujeres que conforman al personal sustantivo de la Policía Federal Ministerial.  Con relación a los delitos competencia de la FEVIMTRA; es decir en la violencia contra las mujeres (incluyendo niñas y adolescentes) y los delitos en materia de trata de personas, en el que la mayor parte de las víctimas son niñas, adolescentes y mujeres que son explotadas sexualmente, principalmente; se da producto del resultado de las desigualdades y discriminación de género. </t>
  </si>
  <si>
    <t>1634</t>
  </si>
  <si>
    <t>588</t>
  </si>
  <si>
    <t>4282</t>
  </si>
  <si>
    <t>1040</t>
  </si>
  <si>
    <t>(Policía Federal Ministerial)</t>
  </si>
  <si>
    <t>(Fiscalía Especial para los Delitos de Violencia contra las Mujeres y Trata de Personas)</t>
  </si>
  <si>
    <t>70.4</t>
  </si>
  <si>
    <t>Investigar y perseguir los delitos del orden federal</t>
  </si>
  <si>
    <t>Procuraduría General de la República</t>
  </si>
  <si>
    <t>17</t>
  </si>
  <si>
    <r>
      <t>Acciones de mejora para el siguiente periodo
UR:</t>
    </r>
    <r>
      <rPr>
        <sz val="10"/>
        <rFont val="Soberana Sans"/>
        <family val="2"/>
      </rPr>
      <t xml:space="preserve"> 400
La Capacitación que se imparte en la SEIDO permite que el personal cuente con la actualización y especialización de los temas y delitos que son de competencia de la SEIDO; así como en materia de igualdad de género, derechos humanos de las mujeres y perspectiva de género.  La Unidad Especializada en Investigación de Operaciones con Recursos de Procedencia Ilícita y de Falsificación o Alteración de Moneda (UEIORPIFAM), participó en el Ejercicio Bienal de Tipologías Regionales 2018, en Quito Ecuador del GAFILAT (Grupo de Acción Financiera de Latinoamérica), así como personal de la Unidad Especializada, asistió al seminario denominado Buenas Prácticas del Delito Operaciones con Recursos de Procedencia Ilícita, impartido por personal diplomático de embajada Británica en México.   Asimismo, otra área de oportunidad son las nuevas estrategias a partir de la creación de unidades que atienden las necesidades presentadas por el Sistema de Justicia Penal Procesal Acusatorio, como es el caso de la creación, durante el ejercicio 2018, de dos Unidades de Investigación y Litigación en la UEIORPIFAM, con la finalidad de recibir las denuncias e integrar las carpetas de investigación.  Las y los servidores públicos de la Unidad de Asalto y Robo de Vehículos fueron capacitados durante éste periodo en temas como Capacitación en Derechos Humanos para dar cumplimiento a la propuesta de conciliación, Curso de Liderazgo, Curso Brigadista, Evento día Internacional de la Mujer, Curso de Justici@.Net, Curso de Datos de Prueba Ilícitos en el Control de la Detención, Empoderamiento ante el Acoso, Construcción de Alianzas entre mujeres y los retos para alcanzar acuerdos en el ámbito laboral, Taller Solidaridad entre Mujeres, así como de Taller Herramienta Tecnológica del SPI, ayudando a fortalecer una debida integración de la averiguación previa y carpetas de investigación.
</t>
    </r>
    <r>
      <rPr>
        <b/>
        <sz val="10"/>
        <rFont val="Soberana Sans"/>
        <family val="2"/>
      </rPr>
      <t>UR:</t>
    </r>
    <r>
      <rPr>
        <sz val="10"/>
        <rFont val="Soberana Sans"/>
        <family val="2"/>
      </rPr>
      <t xml:space="preserve"> 414
Las Averiguaciones Previas y Carpetas de Investigación iniciadas e integradas en la Unidad Especializada, son enfocadas al combate de los delitos de Trata y Tráfico de Personas, realizados por la delincuencia organizada, por lo que, el trabajo diario ministerial representa la oportunidad de integrar y determinar las carpetas de investigación, así como también ir disminuyendo el rezago de las averiguaciones previas existentes en el sistema tradicional y que en la Unidad se continúan integrando.  Constituye también una oportunidad la capacitación que ha recibido el personal ministerial en materias de derechos humanos, cadena de custodia, argumentación jurídica, litigación oral, entre otras; que puede brindarle herramientas para mejorar sus actuaciones.</t>
    </r>
  </si>
  <si>
    <r>
      <t>Justificación de diferencia de avances con respecto a las metas programadas
UR:</t>
    </r>
    <r>
      <rPr>
        <sz val="10"/>
        <rFont val="Soberana Sans"/>
        <family val="2"/>
      </rPr>
      <t xml:space="preserve"> 400
Porcentaje de averiguaciones previas consignadas respecto de las despachadas, en 2018.  La variación del indicador obedeció a que los jueces adoptaron posturas de apego al Sistema de Justicia Penal Procesal Acusatorio, debido a lo cual ya no reciben tan fácil y abiertamente una consignación del Sistema Inquisitivo Mixto. Por lo tanto se torna más lento y complicado que los jueces autoricen las Órdenes de Aprehensión, en las consignaciones sin detenido, dado que se da prioridad a la atención de las Carpetas de Investigación.  Porcentaje de carpetas de investigación con auto de apertura a juicio oral, respecto del total de carpetas de investigación con investigación complementaria concluida.  La variación obedeció a que la persona acusada por algunos delitos, acepta la aplicación del procedimiento abreviado, al admitir su responsabilidad por el delito que se le imputa y acepta ser sentenciado con base en las pruebas ofrecidas por el Ministerio Público en la acusación, renunciando expresamente al juicio oral.
</t>
    </r>
    <r>
      <rPr>
        <b/>
        <sz val="10"/>
        <rFont val="Soberana Sans"/>
        <family val="2"/>
      </rPr>
      <t>UR:</t>
    </r>
    <r>
      <rPr>
        <sz val="10"/>
        <rFont val="Soberana Sans"/>
        <family val="2"/>
      </rPr>
      <t xml:space="preserve"> 414
Porcentaje de Averiguaciones previas consignadas respecto de las despachadas, de la UEITMPO en 2018.   El comportamiento del indicador obedeció, principalmente, a que la normatividad contempla que el ejercicio de la acción penal de las averiguaciones previas, no es la única forma de resolver y determinar un asunto, ya que derivado de la investigación y las diligencias realizadas el AMPF puede llegar a determinar la indagatoria como: incompetencia, reserva, no ejercicio de la acción penal, acumulación, entre otras.  Porcentaje de Carpetas de Investigación con Auto de Apertura a Juicio Oral, respecto del Total de Carpetas de Investigación con investigación complementaria concluida de la UEITMPO, en 2018.  La variación del indicador se debió a que de acuerdo con el Código Nacional de Procedimientos Penales el Ministerio Público de la Federación en el Sistema de Justicia Penal Procesal Acusatorio puede en una investigación ejercer la acción penal, solo en los casos en que así proceda, es decir, únicamente cuando de las propias líneas de investigación se tengan los datos de prueba necesarios para decidir por esa determinación, y en otros casos el Ministerio Público de la Federación tiene al alcance jurídico otras herramientas para, en su caso, determinar la carpeta de investigación con una abstención de investigar: archivo temporal, no ejercicio de la acción penal, criterios de oportunidad y/o continuar con la integración de las carpetas de investigación hasta tener los elementos suficientes que permitan determinarla conforme a estas figuras jurídicas.</t>
    </r>
  </si>
  <si>
    <r>
      <t>Acciones realizadas en el periodo
UR:</t>
    </r>
    <r>
      <rPr>
        <sz val="10"/>
        <rFont val="Soberana Sans"/>
        <family val="2"/>
      </rPr>
      <t xml:space="preserve"> 400
Porcentaje de averiguaciones previas consignadas respecto de las despachadas, en 2018.  Durante el segundo trimestre del 2018, se consignaron 32 expedientes de averiguaciones previas en materia de delincuencia organizada; lo que representó el 8% de los 399 expedientes despachados y 8 puntos porcentuales por debajo de la meta original programada al periodo de 16%.  Porcentaje de carpetas de investigación con auto de apertura a juicio oral, respecto del total de carpetas de investigación con investigación complementaria concluida.  Al cierre del segundo trimestre del año se realizaron 29 carpetas de investigación con autos de apertura a juicio oral lo que representó el 50% respecto de las 58 carpetas de investigación con investigación complementaria concluida, 2 carpetas por debajo de las 31 carpetas con autos de apertura a juicio oral programadas.
</t>
    </r>
    <r>
      <rPr>
        <b/>
        <sz val="10"/>
        <rFont val="Soberana Sans"/>
        <family val="2"/>
      </rPr>
      <t>UR:</t>
    </r>
    <r>
      <rPr>
        <sz val="10"/>
        <rFont val="Soberana Sans"/>
        <family val="2"/>
      </rPr>
      <t xml:space="preserve"> 414
Porcentaje de Averiguaciones previas consignadas respecto de las despachadas, de la UEITMPO en 2018.  Al segundo trimestre se consignó 1 expediente de averiguaciones previas en materia de delitos de Trata y Tráfico de Personas, lo que representó; el 1.4% de los 72 expedientes despachados, y 1.9 puntos porcentuales por debajo de la meta programada al periodo.  Porcentaje de Carpetas de Investigación con Auto de Apertura a Juicio Oral, respecto del Total de Carpetas de Investigación con investigación complementaria concluida de la UEITMPO, en 2018.  Al término del primer trimestre de 2018, se realizaron 2 carpetas de investigación con auto de apertura a juicio oral, lo que representó el 40% respecto de las 5 carpetas de investigación, con investigación complementaria concluida.</t>
    </r>
  </si>
  <si>
    <t>8.97</t>
  </si>
  <si>
    <t>21.7</t>
  </si>
  <si>
    <t>UR: 414</t>
  </si>
  <si>
    <t>21.03</t>
  </si>
  <si>
    <t>7.60</t>
  </si>
  <si>
    <t>31.6</t>
  </si>
  <si>
    <t>UR: 400</t>
  </si>
  <si>
    <t>83.30</t>
  </si>
  <si>
    <t>414</t>
  </si>
  <si>
    <t>Porcentaje de Carpetas de Investigación con Auto de Apertura a Juicio Oral, respecto del Total de Carpetas de Investigación con investigación complementaria concluida de la UEITMPO, en 2018.</t>
  </si>
  <si>
    <t>6.70</t>
  </si>
  <si>
    <t>Porcentaje de Averiguaciones Previas Consignadas respecto de las Despachadas de la UEITMPO, en 2018.</t>
  </si>
  <si>
    <t>68.90</t>
  </si>
  <si>
    <t>400</t>
  </si>
  <si>
    <t>Porcentaje de carpetas de investigación con auto de apertura a juicio oral, respecto del total de carpetas de investigación con investigación complementaria concluida.</t>
  </si>
  <si>
    <t>8.00</t>
  </si>
  <si>
    <t>16.60</t>
  </si>
  <si>
    <t>Porcentaje de averiguaciones previas consignadas respecto a las despachadas en 2018</t>
  </si>
  <si>
    <t xml:space="preserve"> 400- Subprocuraduría Especializada en Investigación de Delincuencia Organizada  414- Unidad Especializada en Investigación de Tráfico de Menores, Personas y Órganos </t>
  </si>
  <si>
    <t xml:space="preserve"> En la Subprocuraduría Especializada en Investigación de Delincuencia Organizada, es premisa la atención de los delitos cometidos en materia de delincuencia organizada, mediante la adecuada integración de averiguaciones previas y carpetas de investigación,  conduciendo la investigación a través de la policía y  servicios periciales, aplicando protocolos, manuales, criterios ministeriales y salvaguardando en todo momento la vida, la integridad física y emocional de las víctimas (niñas, niños, mujeres y hombres), impartiendo justicia con perspectiva de género en las diversas  diligencias ministeriales.  Investigar y perseguir los delitos en materia de trata de personas, pornografía infantil, con base en la aplicación de métodos científicos y el respeto a los derechos humanos, para lograr una procuración de justicia efectiva. </t>
  </si>
  <si>
    <t>488</t>
  </si>
  <si>
    <t>269</t>
  </si>
  <si>
    <t>(Unidad Especializada en Investigación de Tráfico de Menores, Personas y Órganos)</t>
  </si>
  <si>
    <t>(Subprocuraduría Especializada en Investigación de Delincuencia Organizada)</t>
  </si>
  <si>
    <t>52.6</t>
  </si>
  <si>
    <t>Investigar y perseguir los delitos relativos a la Delincuencia Organizada</t>
  </si>
  <si>
    <r>
      <t>Acciones de mejora para el siguiente periodo
UR:</t>
    </r>
    <r>
      <rPr>
        <sz val="10"/>
        <rFont val="Soberana Sans"/>
        <family val="2"/>
      </rPr>
      <t xml:space="preserve"> 601
Fortalecer continuamente la cooperación interinstitucional, en especial con el sector salud para la recepción de víctimas en estado de emergencia.  Reforzar mecanismos de cooperación con instituciones, empresas y organizaciones públicas y privadas, con el objeto de promover apoyos en materia de capacitación, educación, cultura, actividades formativas y recreativas en beneficio de las usuarias.   El tener acercamiento con las víctimas de estos delitos ofrece la oportunidad de obtener información para construir perfiles, rutas de actuación, modelos de abordaje, así como dar asistencia y seguimiento a corto y mediano plazo a aquellas mujeres que pasan a un Albergue de puertas abiertas o a una Casa de Medio Camino o egresan definitivamente del apoyo institucional.
</t>
    </r>
    <r>
      <rPr>
        <b/>
        <sz val="10"/>
        <rFont val="Soberana Sans"/>
        <family val="2"/>
      </rPr>
      <t>UR:</t>
    </r>
    <r>
      <rPr>
        <sz val="10"/>
        <rFont val="Soberana Sans"/>
        <family val="2"/>
      </rPr>
      <t xml:space="preserve"> 600
Durante el segundo trimestre, se trabajó con Organizaciones de intérpretes y traductores, lo que ha agilizado la elaboración de las grabaciones.</t>
    </r>
  </si>
  <si>
    <r>
      <t>Justificación de diferencia de avances con respecto a las metas programadas
UR:</t>
    </r>
    <r>
      <rPr>
        <sz val="10"/>
        <rFont val="Soberana Sans"/>
        <family val="2"/>
      </rPr>
      <t xml:space="preserve"> 601
Porcentaje de actividades de capacitación y prevención realizadas.  La variación obedeció a la capacitación a diferentes delegaciones de la PGR, actividades a las que asistió personal de la FEVIMTRA y actividades de prevención solicitadas por la UNAM.  Porcentaje de reuniones atendidas para construir mecanismos y proyectos de apoyo para la promoción de los derechos humanos, la prevención de los delitos de violencia contra las mujeres y trata de personas.  La variación obedeció a que no se pudieron llevar a cabo las reuniones programadas, derivado de las cargas de trabajo; asimismo las acciones de prevención se pospusieron, derivado de la veda electoral y del cambio de inmueble de la institución.  Porcentaje de materiales impresos de divulgación distribuidos.  La variación obedeció a la veda electoral en la que se suspendió la distribución de material, la cual se retomará a partir del 9 de julio.  Porcentaje de personas atendidas en el Refugio Especializado.  La variación obedeció a que las solicitudes para ingresar víctimas al Refugio de los AMPF y de las Procuradurías Generales de Justicia de los Estados han disminuido.  Porcentaje de servicios brindados en el Refugio Especializado.  La variación obedeció a que los servicios están relacionados a las necesidades de cada una de las y los residentes del Refugio Especializado.   Porcentaje de servicios brindados en apoyo emergente.  La variación obedeció al aumento en la demanda en los servicios a las necesidades de las víctimas que se atienden de manera emergente.  Porcentaje de víctimas atendidas en apoyo emergente.  La variación obedeció a que las solicitudes para la atención a víctimas de los AMPF y de las Procuradurías Generales de Justicia de los Estados han disminuido.  Porcentaje de servicios otorgados por la FEVIMTRA a víctimas de violencia de género extrema y trata de personas.  La variación obedeció a que se incrementaron los servicios proporcionados a las víctimas debido a la atención de sus demandas.
</t>
    </r>
    <r>
      <rPr>
        <b/>
        <sz val="10"/>
        <rFont val="Soberana Sans"/>
        <family val="2"/>
      </rPr>
      <t>UR:</t>
    </r>
    <r>
      <rPr>
        <sz val="10"/>
        <rFont val="Soberana Sans"/>
        <family val="2"/>
      </rPr>
      <t xml:space="preserve"> 600
Porcentaje de acciones de capacitación en antropología social dirigidas a las y los servidores públicos de la PGR con perspectiva de género realizadas en 2018.  Se cumplió con la meta programada al periodo.  Porcentaje de acciones de capacitación en Derechos de los Pueblos Indígenas y violencia de género dirigidas a población indígena realizadas en 2018.  Se cumplió con la meta programada al periodo.  Porcentaje de acciones de difusión en pro de los Derechos de los Pueblos Indígenas y violencia de género dirigidas a población indígena en lengua materna realizadas en 2018.  La variación se debió, principalmente, a que se contó con una mayor participación por parte de las personas que realizaron las interpretaciones en lenguas indígenas, debido a que se trabajó con organizaciones de intérpretes y traductores, lo que ha agilizado la elaboración de las grabaciones.  Porcentaje de servidoras y servidores  públicos de PGR de  mandos medios y superiores capacitados en Antropología Social con Perspectiva de Género en 2018.  La variación en el indicador se debió, principalmente a una mayor participación por parte de servidores públicos de mandos medios y superiores, derivado del interés de la importancia del peritaje en antropología social en el Sistema Penal Acusatorio con perspectiva de género.</t>
    </r>
  </si>
  <si>
    <r>
      <t>Acciones realizadas en el periodo
UR:</t>
    </r>
    <r>
      <rPr>
        <sz val="10"/>
        <rFont val="Soberana Sans"/>
        <family val="2"/>
      </rPr>
      <t xml:space="preserve"> 601
Porcentaje de actividades de capacitación y prevención realizadas.  Al cierre del segundo trimestre de 2018 se realizaron 62 actividades de capacitación y prevención, 53.9% con relación a las 115 actividades programadas.  Porcentaje de reuniones atendidas para construir mecanismos y proyectos de apoyo para la promoción de los derechos humanos, la prevención de los delitos de violencia contra las mujeres y trata de personas.  Al cierre del segundo trimestre de 2018 se realizaron 50 reuniones, 33.3% de las 150 que se tienen programadas.  Porcentaje de materiales impresos de divulgación distribuidos.  Durante el segundo trimestre de 2018, se distribuyeron 5 materiales de divulgación, 31.3% de la meta anual y 6.3 puntos porcentuales por debajo de la meta programada al periodo de 37.5%.  Porcentaje de personas atendidas en el Refugio Especializado.  Al segundo trimestre se proporcionó atención a 19 personas, atención integral, 21.1% respecto de las 90 víctimas programadas a ingresar en el Refugio Especializado en 2018.  Porcentaje de servicios brindados en el Refugio Especializado.  Al segundo trimestre, se proporcionaron 18,756 servicios a las víctimas del Refugio Especializado, 61.1% respecto a los 30,696 servicios programados.  Porcentaje de servicios brindados en apoyo emergente.  Al cierre del segundo trimestre de 2018 se realizaron 3,485 servicios, 59.2% de los 5,890 servicios estimados a realizar.  Porcentaje de víctimas atendidas en apoyo emergente.  Al segundo trimestre, se brindó atención de manera emergente a 270 víctimas, 42.6% respecto a los 634 programadas a atender en el año.  Porcentaje de servicios otorgados por la FEVIMTRA a mujeres, niñas, niños y adolescentes víctimas de violencia de género extrema y trata de personas.  Al segundo trimestre se otorgaron 22,241 servicios a víctimas de violencia de género y trata de personas, 60.8% respecto de los 36,586 programados a realizar en el año.
</t>
    </r>
    <r>
      <rPr>
        <b/>
        <sz val="10"/>
        <rFont val="Soberana Sans"/>
        <family val="2"/>
      </rPr>
      <t>UR:</t>
    </r>
    <r>
      <rPr>
        <sz val="10"/>
        <rFont val="Soberana Sans"/>
        <family val="2"/>
      </rPr>
      <t xml:space="preserve"> 600
Porcentaje de acciones de capacitación en antropología social dirigidas a las y los servidores públicos de la PGR con perspectiva de género realizadas en 2018.  Al segundo trimestre de 2018, se llevaron a cabo 3 acciones de capacitación, lo que representó el 50% de las 6 acciones de capacitación programadas.  Porcentaje de acciones de capacitación en Derechos de los Pueblos Indígenas y violencia de género dirigidas a población indígena realizadas en 2018.  Al segundo trimestre de 2018, se llevaron a cabo 2 acciones de capacitación, lo que representó un 28.6% de las 7 acciones de capacitación programadas.  Porcentaje de acciones de difusión en pro de los Derechos de los Pueblos Indígenas y violencia de género dirigidas a población indígena en lengua materna realizadas en  2018.  Al segundo trimestre de 2018, se realizaron 16 acciones de difusión, lo que representó el 80% de avance con respecto a la meta anual de 20 acciones de difusión, 6 acciones por encima de la meta programada al periodo de 10.  Porcentaje de servidoras y servidores  públicos de PGR de  mandos medios y superiores capacitados en Antropología Social con Perspectiva de Género en 2018.  Al segundo trimestre de 2018, se capacitaron a 17 servidoras y servidores públicos de mandos medios y superiores, lo que representó el 56.7% de avance con respecto a las y los 30 servidoras y servidores públicos programados a capacitar, y 6.7 puntos porcentuales por encima de la meta programada al periodo de 50%.</t>
    </r>
  </si>
  <si>
    <t>1.55</t>
  </si>
  <si>
    <t>3.4</t>
  </si>
  <si>
    <t>3.46</t>
  </si>
  <si>
    <t>3.89</t>
  </si>
  <si>
    <t>0.41</t>
  </si>
  <si>
    <t>60.80</t>
  </si>
  <si>
    <t>46.60</t>
  </si>
  <si>
    <t>Porcentaje de servicios otorgados por la FEVIMTRA a mujeres, niñas, niños y adolescentes  víctimas de violencia de género extrema y trata de personas, en 2018.</t>
  </si>
  <si>
    <t>42.60</t>
  </si>
  <si>
    <t>Porcentaje de víctimas atendidas en Apoyo Emergente en 2018</t>
  </si>
  <si>
    <t>59.20</t>
  </si>
  <si>
    <t>47.10</t>
  </si>
  <si>
    <t>Porcentaje de Servicios Brindados en Apoyo Emergente en 2018.</t>
  </si>
  <si>
    <t>61.10</t>
  </si>
  <si>
    <t>Porcentaje de Servicios Brindados en el Refugio Especializado en 2018</t>
  </si>
  <si>
    <t>21.10</t>
  </si>
  <si>
    <t>Porcentaje de personas atendidas en el Refugio Especializado en 2018.</t>
  </si>
  <si>
    <t>37.50</t>
  </si>
  <si>
    <t>Porcentaje de materiales impresos de divulgación distribuidos en 2018</t>
  </si>
  <si>
    <t>33.30</t>
  </si>
  <si>
    <t>Porcentaje de reuniones atendidas para construir mecanismos y proyectos de apoyo para la promoción de los derechos humanos, la prevención de los delitos de violencia contra las mujeres y trata de personas en 2018.</t>
  </si>
  <si>
    <t>53.90</t>
  </si>
  <si>
    <t>43.50</t>
  </si>
  <si>
    <t>Porcentaje de actividades de capacitación y prevención realizadas o a las que el personal de la Fiscalía Especial asistió en 2018</t>
  </si>
  <si>
    <t>Porcentaje de servidoras y servidores públicos de PGR de mandos medios y superiores capacitados en Antropología Social con Perspectiva de Género en 2018.</t>
  </si>
  <si>
    <t xml:space="preserve">Porcentaje de acciones de difusión en pro de los Derechos de los Pueblos Indígenas y violencia de género dirigidas a población indígena en lengua materna realizadas en 2018. </t>
  </si>
  <si>
    <t>28.60</t>
  </si>
  <si>
    <t xml:space="preserve">Porcentaje de acciones de capacitación en Derechos de los Pueblos Indígenas y violencia de género dirigidas a población indígena realizadas en 2018. </t>
  </si>
  <si>
    <t>Porcentaje de acciones de capacitación en antropología social dirigidas a las y los servidores públicos de la PGR con perspectiva de género realizadas en 2018.</t>
  </si>
  <si>
    <t xml:space="preserve"> 600- Subprocuraduría de Derechos Humanos, Prevención del Delito y Servicios a la Comunidad  601- Fiscalía Especial para los Delitos de Violencia contra las Mujeres y Trata de Personas </t>
  </si>
  <si>
    <t xml:space="preserve"> La Procuraduría General de la República está consciente que las personas indígenas constituyen uno de los sectores de la sociedad mexicana que requiere mayor atención para su desarrollo económico, político, social y cultural. Asimismo, son preocupantes las barreras del aislamiento que sufren las personas indígenas y los obstáculos que enfrentan para que les sea aplicada la ley de forma correcta, el primero sin duda alguna es la insuficiencia de intérpretes en las 364 variantes lingüísticas que existen; otro problema, es la lejanía de las comunidades indígenas respecto a la ubicación de las instituciones de procuración de justicia lo que genera que la población indígena no denuncie. Otro gran problema, es la poca accesibilidad de información en lengua indígena, lo que origina que esta población no esté asesorada correctamente.  Cabe hacer mención, que la falta de especialización de las y los servidores públicos en materia indígena o la poca sensibilización que tienen para tratar a las personas indígenas, es un impedimento para que puedan acceder a la justicia de manera plena.  Por ello, es necesario construir en el país una cultura de respeto, tanto a sus derechos individuales como a los que adquieren como miembros de una comunidad. Tener una justicia pluricultural y con perspectiva de género es el principal reto de México; por tal motivo este año 2018  la  Subprocuraduría de Derechos Humanos, Prevención del Delito y Servicios a la Comunidad, a través de la Unidad Especializada para la Atención de Asuntos Indígenas llevará acabo diversas acciones para  fortalecer el acceso a la procuración de justicia de las comunidades indígenas con perspectiva de género e interculturalidad y de esta forma prevenir  violaciones a Derechos Humanos.  Las personas víctimas de la violencia de género y de los delitos en materia de trata de personas, son seres humanos en situación de vulnerabilidad que demandan atención,  protección y seguridad, por lo que el Estado Mexicano deberá asumir esta problemática proporcionando servicios integrales de calidad, particularmente a mujeres, adolescentes, niñas y niños. Por la propia naturaleza de la comisión de estos ilícitos, se requiere garantizar en todo momento su integridad, dignidad e identidad en forma oportuna a través de servicios de protección, médicos, psicológicos, jurídicos y apoyo en trámites migratorios, entre otros, que les permita desarrollar potencialidades y autonomía como personas dignas y libres. La atención integral que se proporciona a las mujeres, adolescentes, niñas y niños tiene como propósito coadyuvar a resolver la problemática que representa al Estado Mexicano el incremento del fenómeno delictivo tanto de la violencia de género como de la trata de personas. </t>
  </si>
  <si>
    <t>2291</t>
  </si>
  <si>
    <t>2822</t>
  </si>
  <si>
    <t>3620</t>
  </si>
  <si>
    <t>4620</t>
  </si>
  <si>
    <t>(Subprocuraduría de Derechos Humanos, Prevención del Delito y Servicios a la Comunidad)</t>
  </si>
  <si>
    <t>Promoción del respeto a los derechos humanos y atención a víctimas del delito</t>
  </si>
  <si>
    <t>E009</t>
  </si>
  <si>
    <r>
      <t>Acciones de mejora para el siguiente periodo
UR:</t>
    </r>
    <r>
      <rPr>
        <sz val="10"/>
        <rFont val="Soberana Sans"/>
        <family val="2"/>
      </rPr>
      <t xml:space="preserve"> SKC
No se presentaron acciones de mejora en este periodo.</t>
    </r>
  </si>
  <si>
    <r>
      <t>Justificación de diferencia de avances con respecto a las metas programadas
UR:</t>
    </r>
    <r>
      <rPr>
        <sz val="10"/>
        <rFont val="Soberana Sans"/>
        <family val="2"/>
      </rPr>
      <t xml:space="preserve"> SKC
Porcentaje de investigaciones desarrolladas que contemplan la igualdad de género en materia de Ciencias Penales con respecto al total de investigaciones desarrolladas en 2018.  El indicador no presenta variación debido a que es de periodicidad anual.</t>
    </r>
  </si>
  <si>
    <r>
      <t>Acciones realizadas en el periodo
UR:</t>
    </r>
    <r>
      <rPr>
        <sz val="10"/>
        <rFont val="Soberana Sans"/>
        <family val="2"/>
      </rPr>
      <t xml:space="preserve"> SKC
Porcentaje de investigaciones desarrolladas que contemplan la igualdad de género en materia de Ciencias Penales con respecto al total de investigaciones desarrolladas en 2018.  El indicador es de periodicidad anual, sin embargo, al primer trimestre de 2018 se realizaron actividades referentes a la investigación con título provisional denominada: ?Modalidades de la violencia contra mujeres: Vientre de alquiler. Violencias invisibles y dignidad?, realizando los siguientes trabajos:  ? Establecer el Estado del arte respecto a la Reproducción asistida.   ? Reunión con grupos de mujeres feministas que están en contra de los vientres de alquiler para intercambiar opiniones y material.  ? Revisión de sitios de internet para conocer el estado de la problemática en otros países.  ? Primera revisión del libro ?El ser y la mercancía: prostitución, vientres de alquiler y disociación? de Kajsa Ekis Ekman.  ? Mapeo del estado de la problemática en otros países.  ? Revisión de las notas informativas sobre India y Camboya como granjas de mujeres que rentan el vientre.  ? Revisión de las conferencias de Tere Ulloa (Mx), Regina Tamez (Mx) y Beatriz Gimeno sobre vientres de alquiler.  ? Revisión y análisis del Informe de la Relatora Especial sobre la venta y la explotación sexual de niñas y niños, incluidos la prostitución infantil, la utilización de niñas y niños en la pornografía y además en material que muestre abusos sexuales de la niñez (ONU).   Las actividades realizadas representan un 60% de avance de la investigación a desarrollar.</t>
    </r>
  </si>
  <si>
    <t>0.09</t>
  </si>
  <si>
    <t>0.11</t>
  </si>
  <si>
    <t>0.33</t>
  </si>
  <si>
    <t>UR: SKC</t>
  </si>
  <si>
    <t>SKC</t>
  </si>
  <si>
    <t>Porcentaje de investigaciones desarrolladas que contemplan la igualdad de género en materia de Ciencias Penales con respecto al total de investigaciones desarrolladas en 2018.</t>
  </si>
  <si>
    <t xml:space="preserve"> SKC- Instituto Nacional de Ciencias Penales </t>
  </si>
  <si>
    <t xml:space="preserve"> La carencia de información que entrelace las Ciencias Penales con temas de igualdad de género para las personas involucradas en la Procuración de Justicia, influye en lograr una procuración de justicia eficaz y eficiente desde una perspectiva de género que ayude a consolidar el respeto a los derechos humanos. </t>
  </si>
  <si>
    <t>(Instituto Nacional de Ciencias Penales)</t>
  </si>
  <si>
    <t>Investigación académica en el marco de las ciencias penales</t>
  </si>
  <si>
    <r>
      <t>Acciones de mejora para el siguiente periodo
UR:</t>
    </r>
    <r>
      <rPr>
        <sz val="10"/>
        <rFont val="Soberana Sans"/>
        <family val="2"/>
      </rPr>
      <t xml:space="preserve"> 700
Se cuenta con el Protocolo para la Atención de Violencia Política contra las Mujeres, mismo que es referente para la difusión y capacitación, debido a que considera los instrumentos jurídicos que existen tanto a nivel nacional e internacional. Asimismo, brinda un marco teórico que ofrece un panorama más amplio de la problemática con el enfoque de género, finalmente da a conocer qué instancias y qué autoridades, así como con qué competencias están encargadas de brindar orientación y apoyo a posibles víctimas de violencia política de género.</t>
    </r>
  </si>
  <si>
    <r>
      <t>Justificación de diferencia de avances con respecto a las metas programadas
UR:</t>
    </r>
    <r>
      <rPr>
        <sz val="10"/>
        <rFont val="Soberana Sans"/>
        <family val="2"/>
      </rPr>
      <t xml:space="preserve"> 700
Porcentaje de avance del proyecto Curso de capacitación alcanzado en 2018.  La programación está considerada ser cubierta en el s tercer trimestre del 2018.  Porcentaje de materiales de capacitación recibidos en tiempo y forma en el 2018.  No se presentaron avances, derivado de que no se ha realizado el curso de capacitación, por lo que no se ha distribuido el material que se tenía programado, sin embargo, se cuenta con la guía ciudadana para la atención de la violencia política contra las mujeres en razón de género  Porcentaje de avance del proyecto Llamado a la Acción para el fortalecimiento de capacidades y fomento a la cultura de denuncia de la Violencia Política contra las Mujeres por razón de género alcanzado en el 2018.  Se realizó un avance en el proyecto ?Llamado a la Acción para el fortalecimiento de capacidades y fomento a la cultura de denuncia de la Violencia Política contra las Mujeres por razón de género?, asimismo, la FEPADE instaló la Mesa de trabajo sobre violencia política contra las mujeres en razón de género  Porcentaje de avance del proyecto Encuentro de Candidatas electas a puestos de elección popular.  Los avances se tienen programados a partir del tercer trimestre del 2018.</t>
    </r>
  </si>
  <si>
    <r>
      <t>Acciones realizadas en el periodo
UR:</t>
    </r>
    <r>
      <rPr>
        <sz val="10"/>
        <rFont val="Soberana Sans"/>
        <family val="2"/>
      </rPr>
      <t xml:space="preserve"> 700
Porcentaje de avance del proyecto Curso de capacitación alcanzado en 2018.  No se presentaron avances en el proyecto. Sin embargo, se diseñó una guía sobre la violencia política contra las mujeres en razón de género con información sobre qué es, cómo se manifiesta, qué mecanismos institucionales existen para su atención y seguimiento.  Porcentaje de materiales de capacitación recibidos en tiempo y forma en el 2018.  Al cierre del segundo trimestre, no se presentaron avances derivado de que no se ha realizado el curso de capacitación, por lo que no se ha distribuido el material que se tenía programado, sin embargo, se cuenta con la guía ciudadana para la atención de la violencia política contra las mujeres en razón de género. Asimismo, está en proceso la construcción de una caja de herramientas en la que estarán depositadas materiales diversos sobre el tema y que podrán ser utilizados por quienes estén interesados en el tema.  Porcentaje de avance del proyecto Llamado a la Acción para el fortalecimiento de capacidades y fomento a la cultura de denuncia de la Violencia Política contra las Mujeres por razón de género alcanzado en el 2018.  Durante el periodo enero-junio, se realizó un avance de 30% en el proyecto, con lo que se alcanzó la meta programada al periodo.  Porcentaje de avance del proyecto Encuentro de Candidatas electas a puestos de elección popular.  No se llevaron a cabo avances en el proyecto, debido a que están programados a partir del tercer trimestre del 2018.</t>
    </r>
  </si>
  <si>
    <t>4.73</t>
  </si>
  <si>
    <t>Porcentaje de avance del proyecto Encuentro de Candidatas electas a puestos de elección popular alcanzado en el 2018</t>
  </si>
  <si>
    <t xml:space="preserve">Porcentaje de avance del proyecto Llamado a la Acción para el fortalecimiento de capacidades y fomento a la cultura de denuncia de la Violencia Política contra las Mujeres por razón de género alcanzado en el 2018  </t>
  </si>
  <si>
    <t>Porcentaje de materiales de capacitación recibidos en tiempo y forma en el 2018</t>
  </si>
  <si>
    <t>Porcentaje de avance del proyecto Curso de capacitación alcanzado en 2018</t>
  </si>
  <si>
    <t xml:space="preserve"> 700- Fiscalía Especializada para la Atención de Delitos Electorales </t>
  </si>
  <si>
    <t xml:space="preserve"> En el ámbito de la procuración de justicia existen diversos obstáculos para el adecuado ejercicio de los derechos político-electorales de las mujeres como lo son la falta de  difusión y la falta de legislación en la materia. </t>
  </si>
  <si>
    <t>90</t>
  </si>
  <si>
    <t>(Fiscalía Especializada para la Atención de Delitos Electorales)</t>
  </si>
  <si>
    <t>4.7</t>
  </si>
  <si>
    <t>Investigar, perseguir y prevenir delitos del orden electoral</t>
  </si>
  <si>
    <t>E011</t>
  </si>
  <si>
    <r>
      <t>Acciones de mejora para el siguiente periodo
UR:</t>
    </r>
    <r>
      <rPr>
        <sz val="10"/>
        <rFont val="Soberana Sans"/>
        <family val="2"/>
      </rPr>
      <t xml:space="preserve"> B00
No se presentaron acciones de mejora en este periodo.
</t>
    </r>
    <r>
      <rPr>
        <b/>
        <sz val="10"/>
        <rFont val="Soberana Sans"/>
        <family val="2"/>
      </rPr>
      <t>UR:</t>
    </r>
    <r>
      <rPr>
        <sz val="10"/>
        <rFont val="Soberana Sans"/>
        <family val="2"/>
      </rPr>
      <t xml:space="preserve"> SKC
Porcentaje de servidoras públicas del INACIPE capacitadas respecto a los servidores públicos del INACIPE capacitados en 2018.  El indicador no presenta variación debido a que es de periodicidad anual.
</t>
    </r>
    <r>
      <rPr>
        <b/>
        <sz val="10"/>
        <rFont val="Soberana Sans"/>
        <family val="2"/>
      </rPr>
      <t>UR:</t>
    </r>
    <r>
      <rPr>
        <sz val="10"/>
        <rFont val="Soberana Sans"/>
        <family val="2"/>
      </rPr>
      <t xml:space="preserve"> 133
No se presentaron acciones de mejora en este periodo.</t>
    </r>
  </si>
  <si>
    <r>
      <t>Justificación de diferencia de avances con respecto a las metas programadas
UR:</t>
    </r>
    <r>
      <rPr>
        <sz val="10"/>
        <rFont val="Soberana Sans"/>
        <family val="2"/>
      </rPr>
      <t xml:space="preserve"> B00
Porcentaje de cursos con temas básicos de género y violencia contra las mujeres, impartidos por el Instituto de Formación Ministerial, Policial y Pericial.  El indicador no presenta variación debido a que es de periodicidad anual.
</t>
    </r>
    <r>
      <rPr>
        <b/>
        <sz val="10"/>
        <rFont val="Soberana Sans"/>
        <family val="2"/>
      </rPr>
      <t>UR:</t>
    </r>
    <r>
      <rPr>
        <sz val="10"/>
        <rFont val="Soberana Sans"/>
        <family val="2"/>
      </rPr>
      <t xml:space="preserve"> SKC
Porcentaje de cursos impartidos en materia de Igualdad entre Mujeres y Hombres, Erradicación de la Violencia de Género y cualquier forma de discriminación de género por el INACIPE.  La variación obedeció a que estos cursos se realizan en respuesta a las necesidades de diversas Procuradurías y Tribunales, instituciones de la Administración Pública Federal o instituciones privadas, adicionalmente a que en algunos casos no se cubrió el número mínimo de personas para la apertura de dichos cursos.
</t>
    </r>
    <r>
      <rPr>
        <b/>
        <sz val="10"/>
        <rFont val="Soberana Sans"/>
        <family val="2"/>
      </rPr>
      <t>UR:</t>
    </r>
    <r>
      <rPr>
        <sz val="10"/>
        <rFont val="Soberana Sans"/>
        <family val="2"/>
      </rPr>
      <t xml:space="preserve"> 133
Porcentaje de personas de la PGR que participaron en actividades de capacitación en temas de sensibilización de género, respecto del total de personas programadas a capacitarse en la misma materia en la PGR durante 2018.  La variación obedeció a que durante el trimestre que se reporta no fue posible contratar al proveedor que apoyará ya que el Programa de Género 2018 se encuentra en revisión en la Dirección de Investigación y Análisis de Mercado.  Porcentaje de servidoras públicas de la PGR capacitadas, respecto del total del personal capacitado en la PGR en 2018 conforme a la agenda de Profesionalización de la DGFP.  La variación en el indicador se debió, principalmente, a que no fue posible llevar a cabo la contratación de los capacitadores para realizar las actividades de capacitación. No obstante lo anterior la Dirección General de Formación Profesional por medio de personal interno que imparte actividades académicas, plataforma en línea y esquemas de colaboración con instancias nacionales, logró la participación, de un total de 2,577 servidores públicos, 1,382 mujeres y 1,195 hombres, de lo anterior la participación de las mujeres fue mayor en 187 personas.</t>
    </r>
  </si>
  <si>
    <r>
      <t>Acciones realizadas en el periodo
UR:</t>
    </r>
    <r>
      <rPr>
        <sz val="10"/>
        <rFont val="Soberana Sans"/>
        <family val="2"/>
      </rPr>
      <t xml:space="preserve"> B00
Porcentaje de cursos con temas básicos de género y violencia contra las mujeres, impartidos por el Instituto de Formación Ministerial, Policial y Pericial.  El indicador es de periodicidad anual, sin embargo se han realizado los siguientes avances:  Al primer trimestre de 2018 no se llevaron a cabo cursos con temas básicos de género y violencia contra las mujeres. Sin embargo, se realizaron los trámites de contratación del personal docente y la integración del Programa Académico.  Al segundo trimestre del 2018, no se realizaron cursos en temas de sensibilización de género, derivado de las cargas de trabajo de las áreas, por lo que se solicitó la reprogramación de la actividad académica para el mes de Julio.  Los cursos que imparte el Instituto están dirigidos tanto a hombres como a mujeres y puede participar personal sustantivo y administrativo de la Institución, teniendo como objetivo lograr la profesionalización del personal en temas de igualdad y perspectiva de género.
</t>
    </r>
    <r>
      <rPr>
        <b/>
        <sz val="10"/>
        <rFont val="Soberana Sans"/>
        <family val="2"/>
      </rPr>
      <t>UR:</t>
    </r>
    <r>
      <rPr>
        <sz val="10"/>
        <rFont val="Soberana Sans"/>
        <family val="2"/>
      </rPr>
      <t xml:space="preserve"> SKC
Porcentaje de cursos impartidos en materia de Igualdad entre Mujeres y Hombres, Erradicación de la Violencia de Género y cualquier forma de discriminación de género por el INACIPE.  Al cierre del segundo trimestre de 2018, se realizaron dos cursos, lo que representó el 2% respecto a los 101 cursos programados a realizar, y 1.3 puntos porcentuales por debajo de la meta programada al periodo de 3.3%.  Porcentaje de servidoras públicas del INACIPE capacitadas respecto a los servidores públicos del INACIPE capacitados en 2018.  Este indicador es de periodicidad anual, sin embargo se informa que al cierre del segundo trimestre de 2018 se realizaron seis cursos de capacitación, con un total de 122 participantes, de los cuales 89 son mujeres y 33 son hombres, lo que representó el 72.9% de servidoras públicas capacitadas con relación al total de participantes.
</t>
    </r>
    <r>
      <rPr>
        <b/>
        <sz val="10"/>
        <rFont val="Soberana Sans"/>
        <family val="2"/>
      </rPr>
      <t>UR:</t>
    </r>
    <r>
      <rPr>
        <sz val="10"/>
        <rFont val="Soberana Sans"/>
        <family val="2"/>
      </rPr>
      <t xml:space="preserve"> 133
Porcentaje de personas de la PGR que participaron en actividades de capacitación en temas de sensibilización de género, respecto del total de personas programadas a capacitarse en la misma materia en la PGR durante 2018.  Al cierre del segundo trimestre de 2018, recibieron capacitación 517 personas en temas de sensibilización de género, (365 mujeres y 152 hombres), lo que representó el 29.4%, respecto a las 1,756 personas programadas a capacitarse.  Porcentaje de servidoras públicas de la PGR capacitadas, respecto del total del personal capacitado en la PGR en 2018 conforme a la agenda de Profesionalización de la DGFP.  Al cierre del segundo trimestre de 2018, se logró la participación de 1,382 mujeres, lo que representó el 18.2% del total de personal capacitado en la PGR conforme a la agenda de profesionalización 2018, el cual asciende a 7,593 personas.</t>
    </r>
  </si>
  <si>
    <t>UR: 133</t>
  </si>
  <si>
    <t>0.1</t>
  </si>
  <si>
    <t>0.04</t>
  </si>
  <si>
    <t>133</t>
  </si>
  <si>
    <t>Porcentaje de servidoras públicas de la PGR capacitadas, respecto del total del personal capacitado en la PGR en 2018 conforme a la agenda de Profesionalización de la DGFP</t>
  </si>
  <si>
    <t>29.40</t>
  </si>
  <si>
    <t>50.20</t>
  </si>
  <si>
    <t xml:space="preserve">Porcentaje de personas de la PGR que participaron en actividades de capacitación en temas de sensibilización de género, respecto del total de personas programadas a capacitarse en la misma materia en la PGR durante 2018. </t>
  </si>
  <si>
    <t>Porcentaje de servidoras públicas del INACIPE capacitadas respecto a los servidores públicos del INACIPE capacitados en 2018.</t>
  </si>
  <si>
    <t>4.00</t>
  </si>
  <si>
    <t>Porcentaje de cursos impartidos en materia de igualdad entre Mujeres y Hombres, Erradicación de la Violencia de Género y cualquier forma de discriminación de género, por el INACIPE en 2018.</t>
  </si>
  <si>
    <t>Porcentaje de cursos con tema basicos de género y violencia contra las mujeres, impartidos por el instituto de formación Ministerial, Policial y pericial.</t>
  </si>
  <si>
    <t xml:space="preserve"> B00- Instituto de Formación Ministerial, Policial y Pericial  SKC- Instituto Nacional de Ciencias Penales  133- Dirección General de Formación Profesional </t>
  </si>
  <si>
    <t xml:space="preserve"> El personal sustantivo y administrativo de la Institución, tanto hombres como mujeres no están sensibilizados en temas básicos de género y violencia contra las mujeres.  La falta de capacitación a Agentes del Ministerio Público, Peritos Profesionales, Policías Federal Ministeriales en temas referentes a la Igualdad entre Mujeres y Hombres, Erradicación de la Violencia de Género y cualquier forma de discriminación de género, influye en la formación y especialización de los alumnos que participan en los cursos en el ámbito de las Ciencias Penales.   La falta de conocimiento en materia de igualdad de género, pudiera ser un factor  que repercuta en casos de desigualdad y discriminación en el ámbito de competencias del  Ministerio Público de la Federación. </t>
  </si>
  <si>
    <t>1203</t>
  </si>
  <si>
    <t>1399</t>
  </si>
  <si>
    <t>1168</t>
  </si>
  <si>
    <t>934</t>
  </si>
  <si>
    <t>(Dirección General de Formación Profesional)</t>
  </si>
  <si>
    <t>(Instituto de Formación Ministerial, Policial y Pericial)</t>
  </si>
  <si>
    <t>0.4</t>
  </si>
  <si>
    <t>Promoción del Desarrollo Humano y Planeación Institucional</t>
  </si>
  <si>
    <t>E013</t>
  </si>
  <si>
    <r>
      <t>Acciones de mejora para el siguiente periodo
UR:</t>
    </r>
    <r>
      <rPr>
        <sz val="10"/>
        <rFont val="Soberana Sans"/>
        <family val="2"/>
      </rPr>
      <t xml:space="preserve"> 811
Se ha desarrollado una estrategia de envío de recordatorios por medio de correos electrónicos, y se cuenta con el invaluable apoyo de la Subprocuraduría de Control Regional Procesos Penales y Amparo, en el caso de las Delegaciones Estatales.  A fin de lograr los objetivos y metas establecidas, se realizará un programa de orientación, entre las madres y/o padres de las y los menores, a fin de que realicen sus trámites de pago de manera oportuna y reuniendo todos y cada uno de los requisitos que establece el Acuerdo A/054/02.</t>
    </r>
  </si>
  <si>
    <r>
      <t>Justificación de diferencia de avances con respecto a las metas programadas
UR:</t>
    </r>
    <r>
      <rPr>
        <sz val="10"/>
        <rFont val="Soberana Sans"/>
        <family val="2"/>
      </rPr>
      <t xml:space="preserve"> 811
Porcentaje de acciones de difusión en materia de igualdad, no discriminación y violencia de género realizadas en la Procuraduría General de la República en 2018, coordinadas o llevadas a cabo por la Unidad de Igualdad de Género de la PGR.  La variación se debió, a que no pudieron llevarse a cabo algunas actividades de difusión que estaban planeadas, lo anterior, por no contar en tiempo y forma con los diseños de banners a publicarse en las fechas programadas.  Porcentaje de acciones de capacitación dirigidas a la incorporación de la perspectiva de género, realizadas en la Procuraduría General de la República en 2018, coordinadas o llevadas a cabo con la colaboración de la Unidad de Igualdad de Género de la PGR.  La variación del indicador se debió a que la UIG recibió más solicitudes de las Unidades Administrativas de la PGR, para la impartición de talleres y cursos de capacitación que no se tenían planeados.   Porcentaje de personal de la PGR que asistió a actividades de capacitación coordinadas o llevadas a cabo por la Unidad de Igualdad de Género, respecto del total de la plantilla de personal de la PGR, desagregado por sexo.  La variación se debió, a que la asistencia de participantes fue menor a la esperada en los cursos, lo anterior debido a la carga de trabajo de las y los servidores públicos, lo que dificultó su asistencia a los cursos.  Porcentaje de avance en el proceso para la auditoría de vigilancia de la certificación en la Norma Mexicana NMX-R-025-SCFI-2015 en Igualdad Laboral y No Discriminación, de la PGR, en 2018.  Se cumplió con la meta programada.  Porcentaje de pago de inscripciones y colegiaturas a las y los hijos de servidores públicos que hayan desempeñado funciones o tareas de combate a la delincuencia y que hayan fallecido en el desempeño de esas funciones.  La variación observada en el indicador obedeció, a que se pagaron facturas de meses anteriores, correspondientes tanto al ejercicio 2017 como al 2018.</t>
    </r>
  </si>
  <si>
    <r>
      <t>Acciones realizadas en el periodo
UR:</t>
    </r>
    <r>
      <rPr>
        <sz val="10"/>
        <rFont val="Soberana Sans"/>
        <family val="2"/>
      </rPr>
      <t xml:space="preserve"> 811
Porcentaje de acciones de difusión en materia de igualdad, no discriminación y violencia de género realizadas en 2018, coordinadas o llevadas a cabo por la UIG de la PGR.  A junio de 2018, se realizaron 55 actividades de difusión, 41% respecto de las 134 actividades programadas y 6 puntos porcentuales por debajo de la meta programada de 47% al periodo.  Porcentaje de acciones de capacitación dirigidas a la incorporación de la perspectiva de género, realizadas en 2018, coordinadas o llevadas a cabo con la colaboración de la UIG de la PGR.  A junio de 2018, se realizaron 23 acciones de capacitación, 32.9% respecto a las 70 acciones programadas al periodo y 10 puntos porcentuales por encima de la meta programada de 22.9%.  Porcentaje de personal de la PGR que asistió a actividades de capacitación coordinadas o llevadas a cabo por la UIG, respecto del total de la plantilla de personal de la PGR, desagregado por sexo.  De enero a junio se contó con 673 personas participantes (425 mujeres y 248 hombres), 3.0% del total de 22,654, cifra menor en 0.1 porcentuales a la fijada respecto a la meta de 3.1% fijada para el período.  Porcentaje de avance en el proceso para la auditoría de vigilancia de la certificación en la Norma Mexicana NMX-R-025-SCFI-2015 en Igualdad Laboral y No Discriminación, de la PGR, en 2018.  A junio de 2018, se alcanzó el 30% de avance sobre las actividades relacionadas con el proceso para la auditoría de vigilancia de la certificación en la Norma Mexicana NMX-R-025-SCFI-2015 en Igualdad Laboral y No Discriminación.  Porcentaje de pago de inscripciones y colegiaturas a hijas(os) de servidores públicos que hayan desempeñado funciones o tareas de combate a la delincuencia y que hayan fallecido en el desempeño de esas funciones.  Al cierre del segundo trimestre, la DGRHO pagó 324 facturas, 115.3% respecto de las 281 facturas programadas a recibir por concepto de inscripción o colegiaturas.</t>
    </r>
  </si>
  <si>
    <t>1.44</t>
  </si>
  <si>
    <t>3.75</t>
  </si>
  <si>
    <t>UR: 811</t>
  </si>
  <si>
    <t>115.30</t>
  </si>
  <si>
    <t>90.10</t>
  </si>
  <si>
    <t>811</t>
  </si>
  <si>
    <t xml:space="preserve">Porcentaje de pago de inscripciones y colegiaturas a las y los hijos de servidores públicos que hayan desempeñado funciones o tareas de combate a la delincuencia y que hayan fallecido en el desempeño de esas funciones.  </t>
  </si>
  <si>
    <t>3.00</t>
  </si>
  <si>
    <t>3.10</t>
  </si>
  <si>
    <t>11.90</t>
  </si>
  <si>
    <t>Porcentaje de personal de la PGR que asistió a actividades de capacitación coordinadas o llevadas a cabo por la Unidad de Igualdad de Género, respecto del total de la plantilla de personal de la PGR, desagregado por sexo.</t>
  </si>
  <si>
    <t>Porcentaje de avance en el proceso para la auditoría de vigilancia de la certificación en la Norma Mexicanas NMX-R-025-SCFI-2015 en Igualdad Lboral y No Discriminación, de la PGR, en 2018.</t>
  </si>
  <si>
    <t>32.90</t>
  </si>
  <si>
    <t>22.90</t>
  </si>
  <si>
    <t>Porcentaje de acciones de capacitación dirigidas a la incorporación de la perspectiva de género, realizadas en la Procuraduría General de la República en 2017, coordinadas o llevadas a cabo con la colaboración de la Unidad de Igualdad de Género de la PGR.</t>
  </si>
  <si>
    <t>41.00</t>
  </si>
  <si>
    <t>Porcentaje de acciones de difusión en materia de igualdad, no discriminación y violencia de género realizadas en la Procuraduría General de la República en 2018, coordinadas o llevadas a cabo por la Unidad de Igualdad de Género de la PGR.</t>
  </si>
  <si>
    <t xml:space="preserve"> 811- Dirección General de Recursos Humanos y Organización </t>
  </si>
  <si>
    <t xml:space="preserve"> El trabajo de la UIG se dirige al interior de la PGR, en 2018 mediante la capacitación y la difusión de información, se pretende contribuir a la sensibilización y el desarrollo de capacidades y competencias de las servidoras y los servidores públicos, para avanzar en el proceso de institucionalización y transversalización de la perspectiva de género en PGR. Asimismo, se busca fomentar el ?proceso de cambio profundo que comience al interior de las instituciones de gobierno. Lo anterior con el objeto de evitar que en las dependencias de la Administración Pública Federal se reproduzcan los roles y estereotipos de género que inciden en la desigualdad, la exclusión y discriminación, mismos que repercuten negativamente en el éxito de las políticas públicas así como, ayudar al proceso de cambio cultural al interior de las políticas públicas?, al que se refiere el PND 2013-2018. Otra de las actividades, está dirigida específicamente a la aprobación de la auditoría de vigilancia del certificado en la Norma Mexicana NMX-R-SCFI-2015 en igualdad laboral y no discriminación, otorgado en 2016 a la PGR. En colaboración con todas las Unidades y las Delegaciones de la PGR, la UIG desarrollará y coordinará lo necesario para que la PGR conserve su certificado, considerando que esta Norma es un mecanismo para fortalecer la incorporación de la perspectiva de género y la igualdad en el ámbito laboral. Los servidores públicos con funciones de policía o apoyo al combate a la delincuencia, desarrollan funciones que ponen en peligro su vida. Ante su deceso, sus familias resienten un grave deterioro en sus ingresos económicos, por lo que es necesario otorgar la ayuda económica extraordinaria para el pago de colegiaturas e inscripciones de las y los hijos de servidores públicos que hayan desempeñado funciones de policía o de apoyo directo a las tareas de combate a la delincuencia y que hayan fallecido en el desempeño de esas funciones. Ayuda que es otorgada a través de la DGRHO. </t>
  </si>
  <si>
    <t>275</t>
  </si>
  <si>
    <t>453</t>
  </si>
  <si>
    <t>26</t>
  </si>
  <si>
    <t>36</t>
  </si>
  <si>
    <t>(Dirección General de Recursos Humanos y Organización)</t>
  </si>
  <si>
    <r>
      <t>Acciones de mejora para el siguiente periodo
UR:</t>
    </r>
    <r>
      <rPr>
        <sz val="10"/>
        <rFont val="Soberana Sans"/>
        <family val="2"/>
      </rPr>
      <t xml:space="preserve"> TOM
Se debe dar continuidad con el proceso de contratación para elegir las mejores condiciones que cumplan las metas planteadas.</t>
    </r>
  </si>
  <si>
    <r>
      <t>Justificación de diferencia de avances con respecto a las metas programadas
UR:</t>
    </r>
    <r>
      <rPr>
        <sz val="10"/>
        <rFont val="Soberana Sans"/>
        <family val="2"/>
      </rPr>
      <t xml:space="preserve"> TOM
Para el segundo trimestre no se muestra avance dado que las acciones están programadas realizarse a partir del tercer trimestre del año.</t>
    </r>
  </si>
  <si>
    <r>
      <t>Acciones realizadas en el periodo
UR:</t>
    </r>
    <r>
      <rPr>
        <sz val="10"/>
        <rFont val="Soberana Sans"/>
        <family val="2"/>
      </rPr>
      <t xml:space="preserve"> TOM
Para la acción 230, le corresponde el indicador porcentaje de porcentaje de las y los servidores públicos del CENACE capacitados en prevención y eliminación de la violencia laboral desagregado por sexo durante 2018. Al segundo trimestre se realizó el estudio de mercado correspondiente y se autorizó la publicación de la convocatoria por el Subcomité de Revisión de Convocatorias del CENACE, por lo que se continúan las gestiones para su contratación. Para la acción 604, le corresponde el indicador Porcentaje de las y los servidores públicos del CENACE informados sobre la Ley General para la Igualdad entre Mujeres y Hombres (LGIMH), la Ley General de Acceso de las mujeres a una Vida Libre de Violencia (LGAMVLV), el Violentómetro, los Códigos de Ética y de Conducta del organismo y el uso del lenguaje incluyente durante 2018. Al segundo trimestre se realizó el estudio de mercado correspondiente y se autorizó la publicación de la convocatoria por el Subcomité de Revisión de Convocatorias del CENACE, por lo que se continúan las gestiones para su contratación.</t>
    </r>
  </si>
  <si>
    <t>UR: TOM</t>
  </si>
  <si>
    <t>TOM</t>
  </si>
  <si>
    <t xml:space="preserve">Porcentaje de las y los servidores públicos del CENACE informados sobre la Ley General para la Igualdad entre Mujeres y Hombres (LGIMH), la Ley General de Acceso de las mujeres a una Vida Libre de Violencia (LGAMVLV),  el Violentómetro, los Códigos de Ética y de Conducta del organismo y el uso del lenguaje incluyente durante 2018. </t>
  </si>
  <si>
    <t>Porcentaje de las y los servidores públicos del CENACE capacitados en prevención y eliminación de la violencia laboral desagregado por sexo durante 2018</t>
  </si>
  <si>
    <t xml:space="preserve"> TOM- Centro Nacional de Control de Energía </t>
  </si>
  <si>
    <t xml:space="preserve"> Atender es en materia institucional, lo que se quiere disminuir es la percepción negativa por desconocimiento de lo que la institución ha ido instrumentando, además de contar con herramientas que faciliten medidas que no tengan criterios de discriminación. </t>
  </si>
  <si>
    <t>(Centro Nacional de Control de Energía)</t>
  </si>
  <si>
    <t>0.2</t>
  </si>
  <si>
    <t>Dirección, coordinación y control de la operación del Sistema Eléctrico Nacional</t>
  </si>
  <si>
    <t>E568</t>
  </si>
  <si>
    <t>Energía</t>
  </si>
  <si>
    <t>18</t>
  </si>
  <si>
    <r>
      <t>Acciones de mejora para el siguiente periodo
UR:</t>
    </r>
    <r>
      <rPr>
        <sz val="10"/>
        <rFont val="Soberana Sans"/>
        <family val="2"/>
      </rPr>
      <t xml:space="preserve"> A00
Se tiene programado realizar diversas acciones con la finalidad de continuar sensibilizando al personal sobre una cultura de igualdad, no discriminación y utilización de lenguaje incluyente. </t>
    </r>
  </si>
  <si>
    <r>
      <t>Justificación de diferencia de avances con respecto a las metas programadas
UR:</t>
    </r>
    <r>
      <rPr>
        <sz val="10"/>
        <rFont val="Soberana Sans"/>
        <family val="2"/>
      </rPr>
      <t xml:space="preserve"> A00
La acción programada para este trimestre, por cuestiones administrativas se reprogramo para el mes de julio del presente año.</t>
    </r>
  </si>
  <si>
    <r>
      <t>Acciones realizadas en el periodo
UR:</t>
    </r>
    <r>
      <rPr>
        <sz val="10"/>
        <rFont val="Soberana Sans"/>
        <family val="2"/>
      </rPr>
      <t xml:space="preserve"> A00
Se difundió vía correo electrónico una infografía relacionada con las causas o motivos de discriminación e imágenes sobre el uso del lenguaje incluyente.  Se invitó al personal para que participe en la encuesta sobre discriminación por motivos de orientación sexual e identidad de género</t>
    </r>
  </si>
  <si>
    <t>Porcentaje de personal que labora en la CNSNS desagregado por sexo, capacitados(as) en materia de igualdad de género y lenguaje incluyente.</t>
  </si>
  <si>
    <t xml:space="preserve">Porcentaje de personal que labora en la CNSNS desagregado por sexo, capacitados(as) en materia de igualdad de género y no discriminación  </t>
  </si>
  <si>
    <t xml:space="preserve"> A00- Comisión Nacional de Seguridad Nuclear y Salvaguardias </t>
  </si>
  <si>
    <t xml:space="preserve"> La falta del recurso humano en la CNSNS dedicado exclusivamente a la atención del programa de igualdad entre mujeres y hombres, no permite que se realicen de manera constante actividades en la materia, no obstante  la CNSNS mantiene su interés, convicción y responsabilidad de sensibilizar a su personal para una cultura de igualdad y sin violencia, con los recursos asignados. </t>
  </si>
  <si>
    <t>(Comisión Nacional de Seguridad Nuclear y Salvaguardias)</t>
  </si>
  <si>
    <t>Regulación y supervisión de actividades nucleares y radiológicas</t>
  </si>
  <si>
    <t>G003</t>
  </si>
  <si>
    <r>
      <t>Acciones de mejora para el siguiente periodo
UR:</t>
    </r>
    <r>
      <rPr>
        <sz val="10"/>
        <rFont val="Soberana Sans"/>
        <family val="2"/>
      </rPr>
      <t xml:space="preserve"> 413
Hasta el momento no se han presentado obstáculos para la realización de las actividades programadas.</t>
    </r>
  </si>
  <si>
    <r>
      <t>Justificación de diferencia de avances con respecto a las metas programadas
UR:</t>
    </r>
    <r>
      <rPr>
        <sz val="10"/>
        <rFont val="Soberana Sans"/>
        <family val="2"/>
      </rPr>
      <t xml:space="preserve"> 413
Dentro de la Licitación Pública Nacional para la contratación de los cursos que forman parte del PAC 2018, la partida correspondiente al curso Comprensión, apropiación y práctica del Código de Conducta de la Secretaría de Energía fue declara desierta, lo que representó el atraso en las fechas programadas para la realización de esta actividad, sin embargo actualmente se realizan los trámites administrativos correspondientes para llevar a cabo la contratación de dicho curso. </t>
    </r>
  </si>
  <si>
    <r>
      <t>Acciones realizadas en el periodo
UR:</t>
    </r>
    <r>
      <rPr>
        <sz val="10"/>
        <rFont val="Soberana Sans"/>
        <family val="2"/>
      </rPr>
      <t xml:space="preserve"> 413
*Durante el segundo trimestre se definió la lista de expositoras del Cuarto Encuentro la Cultura de Género en el Sector Energía. Se avanzó también en la elaboración de la agenda y en el programa de actividades. Se tiene programado llevar este evento en el mes de agosto de 2018.   *Se llevó a cabo la Licitación Pública Nacional para la adjudicación del curso levó Teoría y Práctica de la Comunicación Incluyente, y se realizan actualmente las gestiones administrativas para la contratación del curso Comprensión, apropiación y práctica del Código de Conducta de la Secretaría de Energía. * Se llevaron a cabo labores de difusión al personal que labora en la SENER sobre distintos temas relacionados con igualdad de género y no discriminación. </t>
    </r>
  </si>
  <si>
    <t>3.78</t>
  </si>
  <si>
    <t>3.93</t>
  </si>
  <si>
    <t>8.52</t>
  </si>
  <si>
    <t>6.98</t>
  </si>
  <si>
    <t>72.00</t>
  </si>
  <si>
    <t>Porcentaje de mujeres que laboran en la SENER que recibieron libro como parte del evento conmemorativo del Día Internacional de la Mujer.</t>
  </si>
  <si>
    <t>5.00</t>
  </si>
  <si>
    <t>Porcentaje de personal asistente al curso Comprensión, apropiación y práctica del Código de Conducta de la Secretaría de Energía.</t>
  </si>
  <si>
    <t>Porcentaje de avance en acciones de difusión en materia de igualdad de género y no discriminación</t>
  </si>
  <si>
    <t>Porcentaje de aprobación del Curso Teoría y práctica de la comunicación incluyente.</t>
  </si>
  <si>
    <t>Porcentaje de personal asistente al Cuarto Encuentro La Cultura de Género en el Sector Energía.</t>
  </si>
  <si>
    <t xml:space="preserve"> Secretaria de Energía </t>
  </si>
  <si>
    <t xml:space="preserve"> De acuerdo con el estudio del Fondo Monetario Internacional (FMI) Las mujeres, el trabajo y la economía: Beneficios macroeconómicos de la equidad de género, publicado en 2013, las mujeres representa poco más de la mitad de la población mundial pero su contribución a la actividad económica medida, al crecimiento y al bienestar está muy por debajo de su potencial, lo cual tiene serias consecuencias macroeconómicas. La participación femenina en la fuerza laboral (PFFL) se ha mantenido por debajo de la participación masculina; las mujeres realizan la mayor parte de los trabajos no remunerados y, cuando tienen un empleo remunerado, están sobrerrepresentadas en el sector informal y entre la población pobre. También se ven ante significativas diferencias salariales frente a sus colegas varones. En muchos países, las distorsiones y la discriminación en el mercado laboral restringen las opciones de las mujeres para conseguir un empleo remunerado, y la representación femenina en los altos cargos y entre los empresarios sigue siendo baja.   En ese sentido, es importante señalar que de acuerdo con un artículo publicado por Janet G. Stosky titulado Las Mujeres en el trabajo, en la revista Finanzas y Desarrollo del mismo FMI, hasta ahora los mayores logros están en la educación y la salud, y donde menos se ha avanzado es en la influencia de la mujer en el ámbito económico y político. </t>
  </si>
  <si>
    <t>556</t>
  </si>
  <si>
    <t>446</t>
  </si>
  <si>
    <t>(Unidad de Enlace, Mejora Regulatoria y Programas Transversales)</t>
  </si>
  <si>
    <r>
      <t>Acciones de mejora para el siguiente periodo
UR:</t>
    </r>
    <r>
      <rPr>
        <sz val="10"/>
        <rFont val="Soberana Sans"/>
        <family val="2"/>
      </rPr>
      <t xml:space="preserve"> 300
Hasta el momento no se han presentado obstáculos para la realización del Segundo Ciclo Cultural sobre Derechos Humanos de las Mujeres.</t>
    </r>
  </si>
  <si>
    <r>
      <t>Justificación de diferencia de avances con respecto a las metas programadas
UR:</t>
    </r>
    <r>
      <rPr>
        <sz val="10"/>
        <rFont val="Soberana Sans"/>
        <family val="2"/>
      </rPr>
      <t xml:space="preserve"> 300
Los avances a la fecha han sido de acuerdo a lo programado. </t>
    </r>
  </si>
  <si>
    <r>
      <t>Acciones realizadas en el periodo
UR:</t>
    </r>
    <r>
      <rPr>
        <sz val="10"/>
        <rFont val="Soberana Sans"/>
        <family val="2"/>
      </rPr>
      <t xml:space="preserve"> 300
Durante el segundo trimestre, se llevaron a cabo los trámites administrativos para la contratación del Segundo Ciclo Cultural sobre Derechos Humanos. Este Segundo Ciclo Cultural contará con cinco diferentes manifestaciones de artes escénicas, visuales, una para cada día, y será presentando en tres ocasiones. Ya se cuenta con el proveedor adjudicado para realizar el servicio. La primera edición se llevará a cabo del 16 al 20 de julio de 2018, la segunda del 13 al 17 de agosto de 2018 y la tercera del 10 al 14 de septiembre de 2018.</t>
    </r>
  </si>
  <si>
    <t>Porcentaje de personal asistente al Segundo Ciclo Cultural sobre Derechos Humanos de las Mujeres</t>
  </si>
  <si>
    <t xml:space="preserve"> El Programa Nacional para la Igualdad de Oportunidades entre Mujeres y Hombres 2013-2018 (PROIGUALDAD), establece que garantizar el cumplimiento de los derechos humanos de las mujeres y las niñas es uno de los compromisos prioritarios del gobierno federal; y que sólo con su pleno cumplimiento será posible alcanzar las potencialidades que el país tiene, y con ello se logrará el crecimiento y el bienestar al que aspira la sociedad.   De acuerdo con el mismo PROIGUALDAD, incidir en la cultura y en los medios de comunicación para modificar la imagen social que se tiene de las mujeres es fundamental para lograr la igualdad sustantiva. La cultura mexicana está permeada por visiones sexistas y discriminatorias que violentan los derechos de las mujeres y de las niñas, y han construido un modelo de masculinidad que exalta el uso de la violencia y la discriminación. Los medios de comunicación masiva con frecuencia reproducen esas visiones en perjuicio de las mujeres, ?naturalizando? la desigualdad de género. Ante esta situación, resulta necesario propiciar un cambio cultural como sociedad; cambiar el enfoque, de la invisibilización, segregación y discriminación de mujeres y niñas, a una respetuosa visibilidad; de la eliminación de los estereotipos del diseño creativo con perspectiva de género y de la eliminación de imágenes denigrantes.   Con el Segundo Ciclo Cultural sobre Derechos Humanos de las Mujeres se pretende contribuir a los objetivos señalados previamente. Parte de la necesidad de poner al alcance de las y los servidores públicos que laboran en la Secretaría de Energía, eventos que faciliten el conocimiento y la reflexión de sus derechos, así como la forma de tener acceso a los mismos.  </t>
  </si>
  <si>
    <t>(Subsecretaría de Electricidad)</t>
  </si>
  <si>
    <t>Coordinación de lapolítica energética enelectricidad</t>
  </si>
  <si>
    <r>
      <t>Acciones de mejora para el siguiente periodo
UR:</t>
    </r>
    <r>
      <rPr>
        <sz val="10"/>
        <rFont val="Soberana Sans"/>
        <family val="2"/>
      </rPr>
      <t xml:space="preserve"> E00
La impartición de cursos y/o talleres que han sido incluidos en el PAC 2018 de la Comisión Nacional para el Uso Eficiente de la Energía, mismo que contribuye a la profesionalización de las trabajadoras y los trabajadores adscritos.</t>
    </r>
  </si>
  <si>
    <r>
      <t>Justificación de diferencia de avances con respecto a las metas programadas
UR:</t>
    </r>
    <r>
      <rPr>
        <sz val="10"/>
        <rFont val="Soberana Sans"/>
        <family val="2"/>
      </rPr>
      <t xml:space="preserve"> E00
Se planea continuar con la aplicación de actividades referentes a los temas de índole en la Comisión para el desarrollo y mejora constante.</t>
    </r>
  </si>
  <si>
    <r>
      <t>Acciones realizadas en el periodo
UR:</t>
    </r>
    <r>
      <rPr>
        <sz val="10"/>
        <rFont val="Soberana Sans"/>
        <family val="2"/>
      </rPr>
      <t xml:space="preserve"> E00
De acuerdo con el cumplimiento semestral, se ha cumplido con el objetivo trazado durante el ejercicio en curso.</t>
    </r>
  </si>
  <si>
    <t>0.15</t>
  </si>
  <si>
    <t>Porcentaje de difusión de la importancia del uso de lenguaje incluyente en los informes y documentos oficiciales generados por el personal de la Comisión Nacional para el Uso Eficiente de la Energía.</t>
  </si>
  <si>
    <t xml:space="preserve">Porcentaje de Instrumentos internos actualizados y armonizados de conformidad con las disposiciones aplicables en materia de derechos de las mujeres.   </t>
  </si>
  <si>
    <t xml:space="preserve">Porcentaje de personal de la Conuee informado sobre la expedición de licencias de paternidad hasta por 5 días para el cuidado de sus hijas e hijos. </t>
  </si>
  <si>
    <t xml:space="preserve"> E00- Comisión Nacional para el Uso Eficiente de la Energía </t>
  </si>
  <si>
    <t xml:space="preserve"> La sensiblización dentro de la Conuee es un aspecto fundamental para el desarrollo de cada uno de las y los miembros de la Comisión, por lo que el enfoque de las acciones a realizar las centramos especificamente el producir un impacto en el comportamiento de las y los trabajdores, con el fin de implemenar y hacer incapie a los aspetos igualitarios dentro y fuera de la Comisión. </t>
  </si>
  <si>
    <t>(Comisión Nacional para el Uso Eficiente de la Energía)</t>
  </si>
  <si>
    <t>Gestión, promoción, supervisión y evaluación del aprovechamiento sustentable de la energía</t>
  </si>
  <si>
    <t>P008</t>
  </si>
  <si>
    <r>
      <t>Acciones de mejora para el siguiente periodo
UR:</t>
    </r>
    <r>
      <rPr>
        <sz val="10"/>
        <rFont val="Soberana Sans"/>
        <family val="2"/>
      </rPr>
      <t xml:space="preserve"> VUY
Sin información</t>
    </r>
  </si>
  <si>
    <r>
      <t>Justificación de diferencia de avances con respecto a las metas programadas
UR:</t>
    </r>
    <r>
      <rPr>
        <sz val="10"/>
        <rFont val="Soberana Sans"/>
        <family val="2"/>
      </rPr>
      <t xml:space="preserve"> VUY
  El indicador ?Porcentaje de categorías del Pp E016 que coadyuvan a la reducción de la brecha de género existente entre la población joven participante y la población joven beneficiada, entre el total de categorías que integran el Pp E016?, tiene una frecuencia de medición anual.    Por lo anterior, los resultados de la acción se reportarán en el cuarto trimestre del ejercicio fiscal 2018.  </t>
    </r>
  </si>
  <si>
    <r>
      <t>Acciones realizadas en el periodo
UR:</t>
    </r>
    <r>
      <rPr>
        <sz val="10"/>
        <rFont val="Soberana Sans"/>
        <family val="2"/>
      </rPr>
      <t xml:space="preserve"> VUY
Durante el segundo trimestre del año, personal del Imjuve asistió a las siguientes capacitaciones convocadas por Sedesol:   *Capacitación Protocolo de Acoso Sexual y Hostigamiento Sexual. 24 de abril de 2018.  *Diversidad Sexual: los retos de la igualdad  y la inclusión  en el servicio público. 28 de junio de 2018.     </t>
    </r>
  </si>
  <si>
    <t>17.72</t>
  </si>
  <si>
    <t>17.73</t>
  </si>
  <si>
    <t>45.78</t>
  </si>
  <si>
    <t>UR: VUY</t>
  </si>
  <si>
    <t>198.65</t>
  </si>
  <si>
    <t>VUY</t>
  </si>
  <si>
    <t>Porcentaje de categorías del Pp E016 que coadyuvan a la reducción de la brecha de género existente entre la población joven participante y la población joven beneficiada, entre el total de categorías que integran el Pp E016.</t>
  </si>
  <si>
    <t xml:space="preserve"> VUY- Instituto Mexicano de la Juventud </t>
  </si>
  <si>
    <t xml:space="preserve"> Se identifica como constante una mayor participación de hombres jóvenes en las categorías que se ofrece a la población joven en México, a través del Programa Presupuestario E-016. Dichos niveles de participación se asocian a las desventajas históricas que enfrentan las mujeres jóvenes en México, así como a las áreas de oportunidad de las categorías del Pp E-016 para incorporar la perspectiva de género.  En ese contexto, las acciones a realizar durante el presente ejercicio fiscal para reducir la brecha de desigualdad de género, están enfocadas en favorecer la participación de las mujeres jóvenes en las categorías del Pp E-016, a través de mecanismos orientados a la capacitación de quienes operan dichas categorías, así como del establecimiento de medidas especiales de carácter temporal. </t>
  </si>
  <si>
    <t>(Instituto Mexicano de la Juventud)</t>
  </si>
  <si>
    <t>198.6</t>
  </si>
  <si>
    <t>Articulación de políticas públicas integrales de juventud</t>
  </si>
  <si>
    <t>E016</t>
  </si>
  <si>
    <t>Desarrollo Social</t>
  </si>
  <si>
    <t>20</t>
  </si>
  <si>
    <r>
      <t>Acciones de mejora para el siguiente periodo
UR:</t>
    </r>
    <r>
      <rPr>
        <sz val="10"/>
        <rFont val="Soberana Sans"/>
        <family val="2"/>
      </rPr>
      <t xml:space="preserve"> 210
Cabe señalar, que, al operar mediante convocatoria pública, el comportamiento real de la demanda lo determina la población objetivo interesada, sin embargo, la DGOP busca mayores oportunidades de inclusion productiuva e ingreso a grupos sociales conformados por mujeres.</t>
    </r>
  </si>
  <si>
    <r>
      <t>Justificación de diferencia de avances con respecto a las metas programadas
UR:</t>
    </r>
    <r>
      <rPr>
        <sz val="10"/>
        <rFont val="Soberana Sans"/>
        <family val="2"/>
      </rPr>
      <t xml:space="preserve"> 210
La meta se estableció de acuerdo al resultado histórico del indicador; sin embargo, la alta demanda de los grupos presentada en la 1a. convocatoria pública, que derivó en el incremento del número de apoyos otorgados, generó que la meta de apoyos otorgados a grupos sociales conformados por mujeres, fuera mayor a la esperada para el período.</t>
    </r>
  </si>
  <si>
    <r>
      <t>Acciones realizadas en el periodo
UR:</t>
    </r>
    <r>
      <rPr>
        <sz val="10"/>
        <rFont val="Soberana Sans"/>
        <family val="2"/>
      </rPr>
      <t xml:space="preserve"> 210
Al segundo trimestre de 2018, la DGOP otorgó 1,221 proyectos productivos a grupos sociales conformados exclusiva o mayoritariamente por sólo mujeres (3,560 mujeres), lo que representa el 67.65% del total de proyectos otorgados (1,805) entre enero y junio. Asimismo, de las 6,354 personas con ingresos por debajo de la línea de bienestar apoyados al primer trimestre, el 67.03% son mujeres (4,259 mujeres beneficiarias).</t>
    </r>
  </si>
  <si>
    <t>UR: 210</t>
  </si>
  <si>
    <t>53.09</t>
  </si>
  <si>
    <t>210</t>
  </si>
  <si>
    <t>Porcentaje de apoyos otorgados para proyectos productivos de Organismos del Sector Social de la Economía (OSSE) exclusivos o mayoritarios de mujeres</t>
  </si>
  <si>
    <t>43.20</t>
  </si>
  <si>
    <t xml:space="preserve"> L00- Instituto Nacional de la Economía Social  Secretaria de Desarrollo Social </t>
  </si>
  <si>
    <t xml:space="preserve"> En el país persisten condiciones de desigualdad en el desarrollo de las capacidades de mujeres y hombres, siendo uno de los ámbitos de mayor desigualdad de género el acceso, uso y administración de los recursos económicos.  Con el fin de reducir estas brechas de desigualdad, mejorar las condiciones de vida de las mujeres y coadyuvar a la superación de la pobreza, la estrategia transversal del Programa de Fomento a la Economía Social, buscar contribuir a que los Organismos del Sector Social de la Economía (OSSE), conformados exclusivamente o mayoritariamente por mujeres, se incorporen a actividades remuneradas, a través de la implementación y desarrollo de proyectos productivos.  En el ámbito de su competencia, el Programa incorporará la perspectiva de género para identificar las circunstancias que profundizan las brechas de desigualdad manifiestas en la distribución de recursos, acceso a oportunidades y ejercicio de la ciudadanía, entre otros, que generan, discriminación y violencias, en particular hacia las mujeres, a fin de determinar los mecanismos que incidan en su reducción o eliminación e impulsar la igualdad sustantiva entre mujeres y hombres, para alcanzar un desarrollo pleno, y garantizar la vigencia, el reconocimiento y el ejercicio de sus derechos humanos.  Con el financiamiento de proyectos productivos de mujeres el Programa contribuye a reducir las brechas de desigualdad de género, particularmente en lo que refiere al acceso, uso y administración de los recursos económicos.   El Programa de Fomento a la Economía Social busca resolver el siguiente problema público: Los Organismos del Sector Social de la Economía (con medios y capacidades productivas y financieras limitadas) tienen dificultades para consolidarse como una alternativa para la inclusión productiva y financiera que permita mejorar el ingreso y contribuya al desarrollo social y económico del país. </t>
  </si>
  <si>
    <t>2095</t>
  </si>
  <si>
    <t>4259</t>
  </si>
  <si>
    <t>(Instituto Nacional de la Economía Social)</t>
  </si>
  <si>
    <t>(Dirección General de Opciones Productivas)</t>
  </si>
  <si>
    <t>730.6</t>
  </si>
  <si>
    <t>Programa de Fomento a la Economía Social</t>
  </si>
  <si>
    <t>S017</t>
  </si>
  <si>
    <r>
      <t>Acciones de mejora para el siguiente periodo
UR:</t>
    </r>
    <r>
      <rPr>
        <sz val="10"/>
        <rFont val="Soberana Sans"/>
        <family val="2"/>
      </rPr>
      <t xml:space="preserve"> D00
Entre los principales obstáculos a los que se enfrenta la instancia ejecutora para la operación de las convocatorias, se encuentran los siguientes: Actores sociales con poca especialización en igualdad de género y escasa vinculación entre los actores sociales.  Cabe señalar que se ha buscado solventar las situaciones anteriores por medio de acciones de capacitación, talleres y cursos con enfoque de género.  </t>
    </r>
  </si>
  <si>
    <r>
      <t>Justificación de diferencia de avances con respecto a las metas programadas
UR:</t>
    </r>
    <r>
      <rPr>
        <sz val="10"/>
        <rFont val="Soberana Sans"/>
        <family val="2"/>
      </rPr>
      <t xml:space="preserve"> D00
En lo que respecta a los resultados alcanzados en el número de proyectos apoyados al segundo trimestre no se reporta cambios con respecto al 1er trimestre, debido a las medidas que fueron implementadas por la Secretaría de Desarrollo Social en el marco del Programa de Blindaje Electoral. No obstante, lo anterior, en el mes de julio ya se cuenta con avances en el número de proyectos apoyados, situación que se verá reflejada en el reporte del tercer trimestre.</t>
    </r>
  </si>
  <si>
    <r>
      <t>Acciones realizadas en el periodo
UR:</t>
    </r>
    <r>
      <rPr>
        <sz val="10"/>
        <rFont val="Soberana Sans"/>
        <family val="2"/>
      </rPr>
      <t xml:space="preserve"> D00
En lo que respecta a los resultados alcanzados en el número de proyectos apoyados no se reporta cambios con respecto al 1er trimestre debido a las medidas que fueron implementadas por la Secretaría de Desarrollo Social en el marco del Programa de Blindaje Electoral. No obstante, lo anterior, en el mes de julio ya se cuenta con avances en el número de proyectos apoyados, situación que se verá reflejada en el reporte del tercer trimestre.  Las acciones realizadas al segundo semestre son:  Impartición de 199 talleres de capacitaciones, las cuales representan un espacio de aprendizaje colectivo, donde se brinda información sobre temas introductorios respecto al Programa de Coinversión Social y la elaboración de proyectos sociales y con enfoque de derechos e igualdad de género, también, se dieron a conocer del Reglas de Operación del Programa y los requisitos para presentar un proyecto.  También tiene como propósito dar a conocer los detalles de las convocatorias que el Programa ha publicado, haciendo énfasis en las temáticas que abordan.  En estas capacitaciones se contó con la participación de 4,850 personas representantes de Organizaciones de la Sociedad Civil, Gobierno Federal, Estatal y Municipal, así como de la Academia a nivel nacional. 2, 825 mujeres y 2, 025 hombres.  </t>
    </r>
  </si>
  <si>
    <t>181.49</t>
  </si>
  <si>
    <t>UR: D00</t>
  </si>
  <si>
    <t>128.87</t>
  </si>
  <si>
    <t>23.64</t>
  </si>
  <si>
    <t>D00</t>
  </si>
  <si>
    <t>Porcentaje de proyectos apoyados que manifiestan trabajar en favor de la inclusión por género</t>
  </si>
  <si>
    <t>39.49</t>
  </si>
  <si>
    <t xml:space="preserve">Porcentaje de proyectos apoyados que manifiestan trabajar para prevenir y atender la violencia de género </t>
  </si>
  <si>
    <t>34.50</t>
  </si>
  <si>
    <t>Porcentaje de proyectos apoyados que manifiestan trabajar para la igualdad entre mujeres y hombres</t>
  </si>
  <si>
    <t xml:space="preserve"> D00- Instituto Nacional de Desarrollo Social </t>
  </si>
  <si>
    <t xml:space="preserve"> En el Diagnóstico del Programa de Coinversión Social (PCS) se identifica la existencia de Actores Sociales con niveles de fortalecimiento y vinculación insuficiente que impiden su contribución al fomento del capital y la realización de actividades que fortalezcan la cohesión y el desarrollo humano de grupos, comunidades o regiones que viven en situación de vulnerabilidad y exclusión.?. Entre las causas del problema se identifican a) insuficientes mecanismos para la articulación entre actores sociales y gubernamentales, b) limitados recursos públicos para la realización de acciones por parte de los actores sociales, c) insuficiente desarrollo institucional de los actores sociales, d) insuficiente información sobre el impacto e incidencia del trabajo social de los actores sociales en la atención de grupos en situación de vulnerabilidad, e) escasa o nula sinergia entre actores sociales. Uno de los efectos de este problema es que las políticas sociales no logran cabalmente sus objetivos de desarrollo comunitario y social a través de esquemas de inclusión y cohesión social, mientras que el otro efecto es la reducción de actividades de los actores sociales debido a la desvinculación con la sociedad y el tejido social. Todo lo anterior, se traduce en limitada participación social en el desarrollo social y comunitario.   Derivado de lo anterior, el PCS fortalecer a los actores sociales para que a través del apoyo a sus actividades promuevan la cohesión y el capital social de comunidades que viven en situación de vulnerabilidad o exclusión. (RO 2018) Asimismo, el Programa, teniendo como eje transversal la perspectiva de género, contribuye al cumplimiento del Objetivo 2.2 del PND 2013-2018, que establece como prioridad transitar hacia una sociedad equitativa e incluyente, así como al PROIGUALDAD 2013-2018 que comprende aquellas acciones emprendidas en materia de igualdad sustantiva entre mujeres y hombres. (RO 2018).  </t>
  </si>
  <si>
    <t>18943</t>
  </si>
  <si>
    <t>30974</t>
  </si>
  <si>
    <t>(Instituto Nacional de Desarrollo Social)</t>
  </si>
  <si>
    <t>128.8</t>
  </si>
  <si>
    <t>Programa de Coinversión Social</t>
  </si>
  <si>
    <t>S070</t>
  </si>
  <si>
    <r>
      <t>Acciones de mejora para el siguiente periodo
UR:</t>
    </r>
    <r>
      <rPr>
        <sz val="10"/>
        <rFont val="Soberana Sans"/>
        <family val="2"/>
      </rPr>
      <t xml:space="preserve"> D00
Se fortaleció el seguimiento y acompañamiento con las IMEF para mejora de la elaboración de sus Programas Anuales, para precisar conceptos y criterios del reporte de población atendida.  En el tercer trimestre se espera continuar con el acompañamiento a las IMEF con el propósito de asegurar el cumplimiento efectivo de las acciones de sus Programas Anuales y con ello, alcanzar las metas planteadas en relación a la población atendida. </t>
    </r>
  </si>
  <si>
    <r>
      <t>Justificación de diferencia de avances con respecto a las metas programadas
UR:</t>
    </r>
    <r>
      <rPr>
        <sz val="10"/>
        <rFont val="Soberana Sans"/>
        <family val="2"/>
      </rPr>
      <t xml:space="preserve"> D00
Es importante precisar que en el Segundo Trimestre no se reporta población atendida en nueve IMEF, debido a que cuatro de ellas recibieron el recurso del Programa al finalizar el segundo trimestre y, otras cinco IMEF no habían recibido los recursos del PAIMEF al momento del cierre del segundo trimestre.  Se observa cambios en el número de población atendida programada y reportada al segundo trimestre debido principalmente a que hubo cambios en los criterios y en la forma de registro de la población atendida.</t>
    </r>
  </si>
  <si>
    <r>
      <t>Acciones realizadas en el periodo
UR:</t>
    </r>
    <r>
      <rPr>
        <sz val="10"/>
        <rFont val="Soberana Sans"/>
        <family val="2"/>
      </rPr>
      <t xml:space="preserve"> D00
Durante el segundo trimestre, se concluyó la revisión de los Programas Anuales para Prevenir y Atender la Violencia Contra las Mujeres que presentaron las Instancias de las Mujeres en las Entidades Federativas, mismos que  se analizaron en mesas colegiadas en las que participaron especialistas de la academia, OSC y servidores(as) públicos(as) del gobierno federal.  Al cierre del segundo trimestre  27 IMEF ya habían firmado el correspondiente Convenio de Coordinación con el Indesol, para iniciar de inmediato las acciones comprometidas en sus Programas Anuales.</t>
    </r>
  </si>
  <si>
    <t>144.31</t>
  </si>
  <si>
    <t>263.08</t>
  </si>
  <si>
    <t xml:space="preserve">Porcentaje de unidades de atención especializada apoyadas por las IMEF con recursos del PAIMEF </t>
  </si>
  <si>
    <t>0.24</t>
  </si>
  <si>
    <t>0.14</t>
  </si>
  <si>
    <t>Porcentaje de mujeres de 15 años y más que declararon haber sufrido al menos un incidente de violencia a lo largo de la relación con su última pareja</t>
  </si>
  <si>
    <t xml:space="preserve"> La violencia contra las mujeres es un fenómeno multicausal y multifacético en el que intervienen factores tanto individuales como sociales, los cuales incrementan el riesgo de las mujeres a sufrir violencia. En este sentido la violencia de género guarda una estrecha relación con el empoderamiento; esto en la medida en que la violencia limita la capacidad de las mujeres para tomar decisiones y obstaculiza el ejercicio pleno de sus derechos sociales y humanos.  Por lo anterior, el empoderamiento es un término que con el paso del tiempo ha cobrado relevancia y se ha concebido como un elemento crucial para propiciar una sociedad incluyente, igualitaria y libre de violencia de género. El PAIMEF entiende al empoderamiento para una vida libre de violencia como el proceso por medio del cual las mujeres desarrollan capacidades para transitar de una situación de violencia de género, a un estadio de conciencia, autodeterminación y autonomía y, con ello, ejerzan su derecho a una vida libre de violencia. </t>
  </si>
  <si>
    <t>53527</t>
  </si>
  <si>
    <t>486421</t>
  </si>
  <si>
    <t>263.0</t>
  </si>
  <si>
    <t>Programa de Apoyo a las Instancias de Mujeres en las Entidades Federativas (PAIMEF)</t>
  </si>
  <si>
    <t>S155</t>
  </si>
  <si>
    <r>
      <t>Acciones de mejora para el siguiente periodo
UR:</t>
    </r>
    <r>
      <rPr>
        <sz val="10"/>
        <rFont val="Soberana Sans"/>
        <family val="2"/>
      </rPr>
      <t xml:space="preserve"> 211
Sin información</t>
    </r>
  </si>
  <si>
    <r>
      <t>Justificación de diferencia de avances con respecto a las metas programadas
UR:</t>
    </r>
    <r>
      <rPr>
        <sz val="10"/>
        <rFont val="Soberana Sans"/>
        <family val="2"/>
      </rPr>
      <t xml:space="preserve"> 211
Porcentaje de Estancias Infantiles operando en el Programa. Durante el primer semestre del ejercicio fiscal, se atendieron solicitudes de baja de Estancias Infantiles por diversas causas, a saber: terminación anticipada de convenio, no renovación de convenio, baja voluntaria del Programa, entre otras. Sin embargo, también durante el periodo se registraron reactivaciones y nuevas afiliaciones de Estancias Infantiles que cumplieron con los requisitos establecidos en las Reglas de Operación, que compensaron las bajas lo que permitió alcanzar y superar la meta establecida para el periodo.;  Porcentaje de hijas(os) o niñas(os) al cuidado de beneficiarias(os) en la modalidad de Apoyo a Madres Trabajadoras y Padres Solos que reciben servicio de Estancias Infantiles. La meta establecida para el indicador fue ligeramente superada debido al ritmo constante en la sustitución de las(os) niñas(os) inscritas(os) en las Estancias afiliadas al Programa. Es decir, la salida de niñas(os) que causan baja;  Porcentaje de beneficiarias(os) del Programa en la Modalidad de Apoyo a Madres Trabajadoras y Padres solos. El ritmo de afiliación de nuevas personas Beneficiarias de la Modalidad de Apoyo a Madres Trabajadoras y Padres Solos que cumplieron con los criterios y requisitos de afiliación y que inscribieron dos o más niñas(os) a la Estancias Infantiles afiliadas al Programa, fue mayor que el programado, debido, principalmente, a la alta demanda de los servicios de cuidado y atención infantil en las entidades federativas.</t>
    </r>
  </si>
  <si>
    <r>
      <t>Acciones realizadas en el periodo
UR:</t>
    </r>
    <r>
      <rPr>
        <sz val="10"/>
        <rFont val="Soberana Sans"/>
        <family val="2"/>
      </rPr>
      <t xml:space="preserve"> 211
Para el segundo trimestre de 2018, el Programa de Estancias Infantiles para Apoyar a Madres Trabajadoras, reportó entre otros, el indicador Índice de pago oportuno en la modalidad de Apoyo a Madres Trabajadoras y Padres Solos de la Matriz de Indicadores para Resultados. El desempeño de dicho indicador mantuvo la eficiencia en el proceso de pago llevado a cabo por las Coordinaciones a las Responsables de las Estancias Infantiles. En ese sentido, el proceso de pago se realiza en 14 días naturales como promedio a nivel nacional.;  Al 30 de junio se concluyeron los trabajos de elaboración de la Evaluación de Consistencia y Resultados 2017-2018 realizada al Programa en la cual, el PEI obtuvo una calificación de 3.94 puntos sobre 4.00.  </t>
    </r>
  </si>
  <si>
    <t>6,990.00</t>
  </si>
  <si>
    <t>5,935.00</t>
  </si>
  <si>
    <t>6,000.00</t>
  </si>
  <si>
    <t>Estancia Infantil</t>
  </si>
  <si>
    <t>Estancias Infantiles en municipios contenidos en el catálogo de Comisión Nacional para el Desarrollo de los Pueblos Indígenas señalados como población predominantemente indígena</t>
  </si>
  <si>
    <t>101.67</t>
  </si>
  <si>
    <t>9,300.00</t>
  </si>
  <si>
    <t>Porcentaje de Estancias Infantiles operando en el Programa</t>
  </si>
  <si>
    <t>101.06</t>
  </si>
  <si>
    <t>311,322.00</t>
  </si>
  <si>
    <t>Porcentaje de beneficiarias(os) del Programa en la Modalidad de Apoyo a Madres Trabajadoras y Padres solos</t>
  </si>
  <si>
    <t>100.20</t>
  </si>
  <si>
    <t>330,000.00</t>
  </si>
  <si>
    <t>Porcentaje de hijas(os) o niñas(os) al cuidado de beneficiarias(os) en la modalidad de Apoyo a Madres Trabajadoras y Padres Solos que reciben servicio de Estancias Infantiles</t>
  </si>
  <si>
    <t xml:space="preserve"> Secretaria de Desarrollo Social </t>
  </si>
  <si>
    <t xml:space="preserve"> El problema que el Programa de Estancias Infantiles para Apoyar a Madres Trabajadoras (PEI)  busca resolver se refiere a la existencia de madres y padres solos con hijos pequeños (de 1 a 3 años 11 meses), en hogares vulnerables quienes por cuidar a sus hijos, no pueden acceder o permanecer en el mercado laboral, o en su caso estudiar </t>
  </si>
  <si>
    <t>(Delegación SEDESOL en San Luis Potosí)</t>
  </si>
  <si>
    <t>144</t>
  </si>
  <si>
    <t>(Delegación SEDESOL en Quintana Roo)</t>
  </si>
  <si>
    <t>143</t>
  </si>
  <si>
    <t>(Delegación SEDESOL en Querétaro)</t>
  </si>
  <si>
    <t>142</t>
  </si>
  <si>
    <t>(Delegación SEDESOL en Puebla)</t>
  </si>
  <si>
    <t>141</t>
  </si>
  <si>
    <t>(Delegación SEDESOL en Oaxaca)</t>
  </si>
  <si>
    <t>140</t>
  </si>
  <si>
    <t>9813</t>
  </si>
  <si>
    <t>277424</t>
  </si>
  <si>
    <t>781186</t>
  </si>
  <si>
    <t>(Delegación SEDESOL en Nuevo León)</t>
  </si>
  <si>
    <t>(Delegación SEDESOL en Nayarit)</t>
  </si>
  <si>
    <t>(Delegación SEDESOL en Morelos)</t>
  </si>
  <si>
    <t>137</t>
  </si>
  <si>
    <t>4070.2</t>
  </si>
  <si>
    <r>
      <t>Acciones de mejora para el siguiente periodo
UR:</t>
    </r>
    <r>
      <rPr>
        <sz val="10"/>
        <rFont val="Soberana Sans"/>
        <family val="2"/>
      </rPr>
      <t xml:space="preserve"> 213
Continuar con la perspectiva de género para contribuir el acceso y beneficio igualitario de las mujeres a sus derechos sociales, así como seguir con la implementación de acciones afirmativas que aseguren que estas reciban los beneficios del programa.</t>
    </r>
  </si>
  <si>
    <r>
      <t>Justificación de diferencia de avances con respecto a las metas programadas
UR:</t>
    </r>
    <r>
      <rPr>
        <sz val="10"/>
        <rFont val="Soberana Sans"/>
        <family val="2"/>
      </rPr>
      <t xml:space="preserve"> 213
El avance alcanzado al segundo trimestre es mayor a la meta anual dado que se debe a que entre el primer bimestre y el tercer bimestre de 2018 se registró una tasa de crecimiento negativa de beneficiarios hombres mayor que la presentada por las mujeres, lo que provocó que el porcentaje de mujeres respecto al Padrón Activo de Beneficiarios se incrementara.</t>
    </r>
  </si>
  <si>
    <r>
      <t>Acciones realizadas en el periodo
UR:</t>
    </r>
    <r>
      <rPr>
        <sz val="10"/>
        <rFont val="Soberana Sans"/>
        <family val="2"/>
      </rPr>
      <t xml:space="preserve"> 213
La incorporación de la perspectiva de género en el Programa Pensión para Adultos Mayores, permite contribuir a que las mujeres accedan a sus derechos sociales y se beneficien de manera igualitaria de esos derechos. De las 4,977,184 personas adultas mayores incorporadas al Padrón Activo de Beneficiarios del Programa Pensión para Adultos Mayores, 1,952,730, son hombres y 3,024,454, son mujeres.</t>
    </r>
  </si>
  <si>
    <t>60.77</t>
  </si>
  <si>
    <t>59.34</t>
  </si>
  <si>
    <t>59.30</t>
  </si>
  <si>
    <t>Porcentaje de Adultas Mayores dentro del Padrón Activo de Beneficiarios.</t>
  </si>
  <si>
    <t xml:space="preserve"> Se estima que, en 2018, el número de personas de 65 años de edad en delante que son mexicanos por nacimiento o bien que al menos tienen 25 años de residencia en el país, que habitan en el territorio nacional y no reciben un ingreso mayor a $1,092 mensuales por concepto de jubilación o pensión de tipo contributivo asciende aproximadamente a 7 millones de personas de las cuáles 3.8 millones son mujeres y 3.2 son hombres.   Entre las personas Adultas Mayores, las mujeres son quienes enfrentan mayores dificultades, debido a una serie de factores, sociales, económicos, políticos y culturales, entre los que se encuentran la división sexual del trabajo, la condición de género, los roles tradicionales y el lugar de pertinencia rural o zonas urbanas marginadas, que causan que sean ellas las que  encuentren una dificultad mayor de acceder al ámbito laboral formal, a la protección social, y en consecuencia al final de la vida laboral acceder a una jubilación o pensión, ya que muchas de ellas se dedicaron de tiempo completo al cuidado de la casa y de los hijos, mientras que el proveedor era el hombre, es así que del total de adultos mayores que no cuentan con una pensión  o acceso a una jubilación 61.3% son mujeres y 38.6% hombres (ENOE 2017)  </t>
  </si>
  <si>
    <t>1952730</t>
  </si>
  <si>
    <t>3024454</t>
  </si>
  <si>
    <t>2634093</t>
  </si>
  <si>
    <t>4085531</t>
  </si>
  <si>
    <t>14658.5</t>
  </si>
  <si>
    <t>Pensión para Adultos Mayores</t>
  </si>
  <si>
    <t>S176</t>
  </si>
  <si>
    <r>
      <t>Acciones de mejora para el siguiente periodo
UR:</t>
    </r>
    <r>
      <rPr>
        <sz val="10"/>
        <rFont val="Soberana Sans"/>
        <family val="2"/>
      </rPr>
      <t xml:space="preserve"> 411
Continuar con el fortalecimiento de la relación que se tiene con las Delegaciones de SEDESOL y del SAT en las entidades federativas, siendo en algunas de éstas nuestro único contacto.  Seguir realizando el pase de Revista de Supervivencia para este grupo de mujeres.  El cobro de su ayuda, ya lo pueden hacer en la sucursal del Banco Santander en la República Mexicana de su preferencia.  </t>
    </r>
  </si>
  <si>
    <r>
      <t>Justificación de diferencia de avances con respecto a las metas programadas
UR:</t>
    </r>
    <r>
      <rPr>
        <sz val="10"/>
        <rFont val="Soberana Sans"/>
        <family val="2"/>
      </rPr>
      <t xml:space="preserve"> 411
LA DIFERENCIA DE AVANCES SE LLEGA A DAR PORQUE LAS BENEFICIARIAS SE ENFERMAN Y NO PUEDEN SALIR A COBRAR O A PASAR SU REVISTA DE SUPERVIVENCIA Y NO EXISTE ALGUN FAMILIAR QUE DÉ AVISO DE SU ESTADO DE SALUD.</t>
    </r>
  </si>
  <si>
    <r>
      <t>Acciones realizadas en el periodo
UR:</t>
    </r>
    <r>
      <rPr>
        <sz val="10"/>
        <rFont val="Soberana Sans"/>
        <family val="2"/>
      </rPr>
      <t xml:space="preserve"> 411
De los recursos ministrados para el pago de ayuda a las 32 viudas, durante el primer y segundo trimestre del año cobraron las 32 beneficiarias objetivo    </t>
    </r>
  </si>
  <si>
    <t>0.43</t>
  </si>
  <si>
    <t>0.45</t>
  </si>
  <si>
    <t>32.00</t>
  </si>
  <si>
    <t>Apoyo</t>
  </si>
  <si>
    <t>numero de apoyos a viudas de veteranos de la revolución mexicana que reciben ayuda economica semestral</t>
  </si>
  <si>
    <t>Número de apoyos a viudas de veteranos de la revolución que reciben ayuda economica semestral</t>
  </si>
  <si>
    <t xml:space="preserve"> 411- Unidad de Política y Control Presupuestario </t>
  </si>
  <si>
    <t xml:space="preserve"> La población de viudas de veteranos de la Revolución Mexicana es un grupo vulnerable de mujeres en edad avanzada, con limitaciones físicas propias de su edad, algunas de ellas no saben o ya no pueden escribir. Es una población que tiende a disminuir. Es necesario continuar proporcionando en tiempo y forma los apoyos a la población objetivo porque en muchos casos es su único ingreso.  </t>
  </si>
  <si>
    <t>32</t>
  </si>
  <si>
    <t>(Unidad de Política y Control Presupuestario)</t>
  </si>
  <si>
    <t>Apoyo Económico a Viudas de Veteranos de la Revolución Mexicana</t>
  </si>
  <si>
    <t>J014</t>
  </si>
  <si>
    <t>Aportaciones a Seguridad Social</t>
  </si>
  <si>
    <t>19</t>
  </si>
  <si>
    <r>
      <t>Acciones de mejora para el siguiente periodo
UR:</t>
    </r>
    <r>
      <rPr>
        <sz val="10"/>
        <rFont val="Soberana Sans"/>
        <family val="2"/>
      </rPr>
      <t xml:space="preserve"> 600
Sin información</t>
    </r>
  </si>
  <si>
    <r>
      <t>Justificación de diferencia de avances con respecto a las metas programadas
UR:</t>
    </r>
    <r>
      <rPr>
        <sz val="10"/>
        <rFont val="Soberana Sans"/>
        <family val="2"/>
      </rPr>
      <t xml:space="preserve"> 600
La meta de capacitación de mandos medios y superiores se ha logrado debido a que se hizo obligatorio para el personal la asistencia a los talleres para prevenir, atender y sancionar el acoso y hostigamiento sexual y laboral</t>
    </r>
  </si>
  <si>
    <r>
      <t>Acciones realizadas en el periodo
UR:</t>
    </r>
    <r>
      <rPr>
        <sz val="10"/>
        <rFont val="Soberana Sans"/>
        <family val="2"/>
      </rPr>
      <t xml:space="preserve"> 600
Estrategia Integral de prevención a la trata de personas y el trabajo infantil en el sector de los viajes y el turismo. En este trimestre se realizaron los procesos administrativos para asignar el contrato y llevar a cabo la implementación de las acciones para el resto del año.  Adicionalmente, la SECTUR participó en la primera Cumbre Internacional sobre Protección de la Infancia en Viajes y Turismo organizada por el Gobierno de Colombia, en coordinación con el Consejo Mundial de Viajes y Turismo, ECPAT International, UNODC, UNICEF, el Grupo de Trabajo Mundial de Alto Nivel sobre Protección de los Niños en los Viajes y Turismo y ECPAT Colombia / Fundación Renacer; que reunió a líderes representantes de gobiernos de 97 países alrededor del mundo para generar la atención internacional sobre la explotación sexual de niñas, niños y adolescentes en viajes y turismo, a través de la participación de SECTUR México en el GARA se Contribuyó al desarrollo de un Manifiesto para la Protección de ni;  4o Encuentro de Mujeres Emprendedoras y Empresarias en Turismo. Se llevó a cabo el evento en la Ciudad de México con la participación de 186 mujeres, en el mes de mayo . Las asistentes participaron en conferencia con el propósito de acercar el sector a más empresas de mujeres para que formen parte de la cadena de valor.</t>
    </r>
  </si>
  <si>
    <t>2.62</t>
  </si>
  <si>
    <t>7.5</t>
  </si>
  <si>
    <t>Porcentaje  de acciones cumplidas de la estrategia integral de prevención a la Trata de Personas y el Trabajo Infantil en el sector de los viajes y el turismo, 2018</t>
  </si>
  <si>
    <t>Porcentaje de acuerdos cumplidos del Comité de Igualdad de Género</t>
  </si>
  <si>
    <t>orcentaje de Mujeres dueñas de MIPYMES turísticas satisfechas con el 4o encuentro de Mujeres Emprendedoras</t>
  </si>
  <si>
    <t xml:space="preserve">Porcentaje de servidoras/es públicos mandos medios o superiores capacitados y/o sensibilizados en cursos y talleres con enfoque de género  </t>
  </si>
  <si>
    <t>Porcentaje de Servidoras y servidores públicos capacitados y/o sensibilizados en cursos y talleres con enfoque de género.</t>
  </si>
  <si>
    <t>Porcentaje de mujeres graduadas del Programa de Desarrollo Comunitario para Mujeres</t>
  </si>
  <si>
    <t xml:space="preserve"> Secretaria de Turismo </t>
  </si>
  <si>
    <t>130</t>
  </si>
  <si>
    <t>189</t>
  </si>
  <si>
    <t>1024</t>
  </si>
  <si>
    <t>506</t>
  </si>
  <si>
    <t>(Subsecretaría de Planeación y Política Turística)</t>
  </si>
  <si>
    <t>Planeación y conducción de la política de turismo</t>
  </si>
  <si>
    <t>Turismo</t>
  </si>
  <si>
    <t>21</t>
  </si>
  <si>
    <r>
      <t>Acciones de mejora para el siguiente periodo
UR:</t>
    </r>
    <r>
      <rPr>
        <sz val="10"/>
        <rFont val="Soberana Sans"/>
        <family val="2"/>
      </rPr>
      <t xml:space="preserve"> 115
Sin información
</t>
    </r>
    <r>
      <rPr>
        <b/>
        <sz val="10"/>
        <rFont val="Soberana Sans"/>
        <family val="2"/>
      </rPr>
      <t>UR:</t>
    </r>
    <r>
      <rPr>
        <sz val="10"/>
        <rFont val="Soberana Sans"/>
        <family val="2"/>
      </rPr>
      <t xml:space="preserve"> 200
Sin información</t>
    </r>
  </si>
  <si>
    <r>
      <t>Justificación de diferencia de avances con respecto a las metas programadas
UR:</t>
    </r>
    <r>
      <rPr>
        <sz val="10"/>
        <rFont val="Soberana Sans"/>
        <family val="2"/>
      </rPr>
      <t xml:space="preserve"> 115
Indicador 3:  Porcentaje de participantes en actividades para promover la participación de las mujeres en distintas vertientes.  Las actividades programadas por las Juntas Locales Ejecutivas en coordinación con los OPLE tuvieron un aumentó en el desarrollo de actividades adicionales del 135.6%, esto tuvo un impacto positivo en la población atendida.
</t>
    </r>
    <r>
      <rPr>
        <b/>
        <sz val="10"/>
        <rFont val="Soberana Sans"/>
        <family val="2"/>
      </rPr>
      <t>UR:</t>
    </r>
    <r>
      <rPr>
        <sz val="10"/>
        <rFont val="Soberana Sans"/>
        <family val="2"/>
      </rPr>
      <t xml:space="preserve"> 200
Indicador 3:  Porcentaje de participantes en actividades para promover la participación de las mujeres en distintas vertientes. Las actividades programadas por las Juntas Locales Ejecutivas en coordinación con los OPLE tuvieron un aumentó en el desarrollo de actividades adicionales del 135.6%, esto tuvo un impacto positivo en la población atendida.</t>
    </r>
  </si>
  <si>
    <r>
      <t>Acciones realizadas en el periodo
UR:</t>
    </r>
    <r>
      <rPr>
        <sz val="10"/>
        <rFont val="Soberana Sans"/>
        <family val="2"/>
      </rPr>
      <t xml:space="preserve"> 115
Indicador 4:  Porcentaje de OSC participantes en actividades para promover la participación de las mujeres en distintas vertientes. Se está dando seguimiento a 24 OSC en 16 entidades de la república para la implementación oportuna de los proyectos que fueron seleccionados en el Programa Nacional de Impulso a la Participación Política de Mujeres. ;  Indicador 3:  Porcentaje de participantes en actividades para promover la participación de las mujeres en distintas vertientes. Durante este segundo semestre se llevaron acabo un total de 2,109 actividades de cinco tipos principalmente: 1) Conversatorios para el diálogo con jóvenes; 2) Coordinación y colaboración con organizaciones ciudadanas para la promoción del voto y de la participación ciudadana; 3) Fortalecimiento de alianzas con universidades y otras instituciones educativas; 4) Una Foto por el Voto Libre (Selfie por información); y 5) Iniciativas locales como actividades adicionales. Todas ellas con la intención de promover la partic;  Indicador 1: Proporción de mujeres titulares en los poderes ejecutivos locales, presidencias municipales y alcaldías, y en los poderes legislativos federal y locales. Durante este segundo semestre se llevaron acabo un total de 2,109 actividades de cinco tipos principalmente: 1) Conversatorios para el diálogo con jóvenes; 2) Coordinación y colaboración con organizaciones ciudadanas para la promoción del voto y de la participación ciudadana; 3) Fortalecimiento de alianzas con universidades y otras instituciones educativas; 4) Una Foto por el Voto Libre (Selfie por información); y 5) Iniciativas locales como actividades adicionales. Todas ellas con la intención de promover la participación ciudadana en condiciones de igualdad.
</t>
    </r>
    <r>
      <rPr>
        <b/>
        <sz val="10"/>
        <rFont val="Soberana Sans"/>
        <family val="2"/>
      </rPr>
      <t>UR:</t>
    </r>
    <r>
      <rPr>
        <sz val="10"/>
        <rFont val="Soberana Sans"/>
        <family val="2"/>
      </rPr>
      <t xml:space="preserve"> 200
Indicador 4:  Porcentaje de OSC participantes en actividades para promover la participación de las mujeres en distintas vertientes. Se está dando seguimiento a 24 OSC en 16 entidades de la república para la implementación oportuna de los proyectos que fueron seleccionados en el Programa Nacional de Impulso a la Participación Política de Mujeres. ;  Indicador 3:  Porcentaje de participantes en actividades para promover la participación de las mujeres en distintas vertientes. Durante este segundo semestre se llevaron acabo un total de 2,109 actividades de cinco tipos principalmente: 1) Conversatorios para el diálogo con jóvenes; 2) Coordinación y colaboración con organizaciones ciudadanas para la promoción del voto y de la participación ciudadana; 3) Fortalecimiento de alianzas con universidades y otras instituciones educativas; 4) Una Foto por el Voto Libre (Selfie por información); y 5) Iniciativas locales como actividades adicionales. Todas ellas con la intención de promover la partic;  Indicador 1: Proporción de mujeres titulares en los poderes ejecutivos locales, presidencias municipales y alcaldías, y en los poderes legislativos federal y locales. Durante este segundo semestre se llevaron acabo un total de 2,109 actividades de cinco tipos principalmente: 1) Conversatorios para el diálogo con jóvenes; 2) Coordinación y colaboración con organizaciones ciudadanas para la promoción del voto y de la participación ciudadana; 3) Fortalecimiento de alianzas con universidades y otras instituciones educativas; 4) Una Foto por el Voto Libre (Selfie por información); y 5) Iniciativas locales como actividades adicionales. Todas ellas con la intención de promover la participación ciudadana en condiciones de igualdad.</t>
    </r>
  </si>
  <si>
    <t>1.07</t>
  </si>
  <si>
    <t>2.59</t>
  </si>
  <si>
    <t>14.05</t>
  </si>
  <si>
    <t>77.14</t>
  </si>
  <si>
    <t>97.41</t>
  </si>
  <si>
    <t xml:space="preserve">Porcentaje de OSC participantes en actividades para promover la participación de las mujeres en distintas vertientes </t>
  </si>
  <si>
    <t>6.48</t>
  </si>
  <si>
    <t>Porcentaje de participantes en actividades para promover la participación de las mujeres en distintas vertientes</t>
  </si>
  <si>
    <t>Proporción de mujeres indígenas titulares en los poderes ejecutivos locales, presidencias municipales y alcaldías, y en los poderes legislativos federal y locales</t>
  </si>
  <si>
    <t>31.50</t>
  </si>
  <si>
    <t>Proporción de mujeres titulares en los poderes ejecutivos locales, presidencias municipales y alcaldías, y en los poderes legislativos federal y locales</t>
  </si>
  <si>
    <t xml:space="preserve"> Secretaria de Instituto Nacional Electoral </t>
  </si>
  <si>
    <t xml:space="preserve"> Las mujeres representan 51.4 % de la población en México, sin embargo, se encuentran sub representadas en cargos de elección popular de los poderes del Estado, el 27% de los cargos en los poderes legislativo federal y locales y los poderes ejecutivos locales y municipales son ocupados por mujeres. En el caso de las mujeres indígenas, los indicios que existen refieren que la proporción es menor al .5%. Esto implica una desigualdad de género manifestada en obstáculos para el acceso y ejercicio de los derechos políticos de las mujeres, por lo que la participación igualitaria en la vida pública y política es un reto para fortalecer la democracia.  El INE ha considerado desarrollar una acción que contribuya al impulso de la participación política de las mujeres a través de OSC mediante las siguientes vertientes: 1)Generando una convocatoria para que las OSC presenten proyectos que impulsen la participación política de las mujeres, dando seguimiento a acciones de promoción de igualdad. 2)Involucrando a OSC en foros de diálogo, en la generación de diagnósticos, estudios y estrategias que contribuyan a identificar factores que afectan la igualdad sustantiva, el impulso a la participación política de las mujeres, la prevención y visibilización de la violencia política, con énfasis en mujeres indígenas y la generación de propuestas que contribuyan al desarrollo político de las mujeres. Se promoverán ejercicios de participación en diferentes grupos etarios (desde edad temprana), a fin de conocer las percepciones de niñas, niños y adolescentes respecto de los roles de género y las desigualdades. 3)Construyendo y fortaleciendo de capacidades para las OSC nuevas o consolidadas, para desarrollar proyectos que impulsen la igualdad de género, prevenir la violencia política contra las mujeres, promover la participación política incluyente. Favoreciendo el trabajo con las OSC, de modo que éstas participen en las actividades mencionadas y contribuyan a la difusión de las mismas.  Las mujeres representan 51.4 % de la población en México, sin embargo, se encuentran subrepresentadas en cargos de elección popular de los poderes del Estado, el 27% de los cargos en los poderes legislativo federal y locales y los poderes ejecutivos locales y municipales son ocupados por mujeres. En el caso de las mujeres indígenas, los indicios que existen refieren que la proporción es menor al .5%. Esto implica una desigualdad de género manifestada en obstáculos para el acceso y ejercicio de los derechos políticos de las mujeres, por lo que la participación igualitaria en la vida pública y política es un reto para fortalecer la democracia.  El INE ha considerado desarrollar una acción que contribuya al impulso de la participación política de las mujeres a través de OSC mediante las siguientes vertientes: 1Generando una convocatoria para que las OSC presenten proyectos que impulsen la participación política de las mujeres, dando seguimiento a acciones de promoción de igualdad. 2Involucrando a OSC en foros de diálogo, en la generación de diagnósticos, estudios y estrategias que contribuyan a identificar factores que afectan la igualdad sustantiva, el impulso a la participación política de las mujeres, la prevención y visibilización de la violencia política, con énfasis en mujeres indígenas, y la generación de propuestas que contribuyan al desarrollo político de las mujeres. Se promoverán ejercicios de participación en diferentes grupos etarios (desde edad temprana), a fin de conocer las percepciones de niñas, niños y adolescentes respecto de los roles de género y las desigualdades. 3Construyendo y fortaleciendo de capacidades para las OSC nuevas o consolidadas, para desarrollar proyectos que impulsen la igualdad de género, prevenir la violencia política contra las mujeres, promover la participación política incluyente. 4 Favoreciendo el trabajo con las OSC, de modo que éstas participen en las actividades mencionadas y contribuyan a la difusión de las mismas.  </t>
  </si>
  <si>
    <t>97843</t>
  </si>
  <si>
    <t>82044</t>
  </si>
  <si>
    <t>1386590</t>
  </si>
  <si>
    <t>1395646</t>
  </si>
  <si>
    <t>100.0</t>
  </si>
  <si>
    <t>Capacitación y educación para el ejercicio democrático de la ciudadanía</t>
  </si>
  <si>
    <t>R003</t>
  </si>
  <si>
    <t>Instituto Nacional Electoral</t>
  </si>
  <si>
    <t>22</t>
  </si>
  <si>
    <r>
      <t>Acciones de mejora para el siguiente periodo
UR:</t>
    </r>
    <r>
      <rPr>
        <sz val="10"/>
        <rFont val="Soberana Sans"/>
        <family val="2"/>
      </rPr>
      <t xml:space="preserve"> 122
Agilizar los trámites administrativos para que los proyectos se cumplan en tiempo y forma</t>
    </r>
  </si>
  <si>
    <r>
      <t>Justificación de diferencia de avances con respecto a las metas programadas
UR:</t>
    </r>
    <r>
      <rPr>
        <sz val="10"/>
        <rFont val="Soberana Sans"/>
        <family val="2"/>
      </rPr>
      <t xml:space="preserve"> 122
Las actividades que comprenden los indicadores están contempladas para desarrollarse durante todo el año, en ese sentido, no se advierte un retraso en los proyectos</t>
    </r>
  </si>
  <si>
    <r>
      <t>Acciones realizadas en el periodo
UR:</t>
    </r>
    <r>
      <rPr>
        <sz val="10"/>
        <rFont val="Soberana Sans"/>
        <family val="2"/>
      </rPr>
      <t xml:space="preserve"> 122
INDICADOR 3. A1:Se imprimieron los tomos 2 y 3 de la Guía para la Acción Pública y se presentaron en la Cuarta Sesión Ordinaria de la Comisión Temporal para el Fortalecimiento de la Igualdad de Género y No Discriminación en la Participación Política, en el Marco del Proceso Electoral 2017-2018:(http://igualdad.ine.mx/comision-temporal-genero/). El Tomo 4 de la Guía se mandará a diseño e impresión durante el tercer semestre. Avance actividad 80%. A2:Se informó sobre los materiales electorales que promueven el voto de las personas que tienen alguna discapacidad o requerimiento especial, como la mampara especial; la Plantilla Braille; la etiqueta impresa en caracteres Braille que se adhiere a la urna, y el Cartel ubicado de manera visible para indicar quiénes pueden recibir atención prioritaria. Se distribuyeron entre Juntas Locales y Distritales Ejecutivas, Organismos de la Sociedad Civil y público en general, un total de 102,400 folletos en formato tinta; 32,600 folletos en formato brai;  INDICADOR 2. A1:El 7 de junio se realizó la Décimo Primera Sesión Ordinaria del Observatorio de Participación Política de las Mujeres en México, se presentaron los datos sobre el registro de candidaturas a nivel federal y local, el reporte de gastos de aspirantes a las candidaturas y la información relativa a mexicanos y mexicanas residentes en el extranjero. Así como los avances del cumplimiento de la paridad en el registro de las candidaturas a nivel federal y local, las sentencias emitidas para contrarrestar la violencia política en razón de género, y datos sobre la instalación de nuevos observatorios a nivel local. Avance actividad:67%. A5:Del 30 de marzo al 6 de abril se realizó la primera emisión virtual del Curso Interamericano para el Fortalecimiento de habilidades de mujeres candidatas electorales ?Elvia Carillo?, y del 10 al 13 de abril la fase presencial, participaron 27 candidatas electorales, del ámbito nacional como local, ciudadanas de 10 Estados Miembros de la Organización de los Estados Americanos: Argentina, Bolivia, Costa Rica, Ecuador, Guatemala, México Nicaragua, Panamá y Perú. Se facilitó el intercambio de herramientas conceptuales y metodológicas para fortalecer las capacidades de detección, denuncia y seguimiento a conductas tipificadas como delitos en la ley electoral y a incidentes de violencia política de género. Actividad 100%. A9:El INE, en coordinación con la PGR, a través de la Subprocuraduría de Derechos Humanos, Prevención del Delito y Servicios a la Comunidad, la FEPADE, la UNODC y las organizaciones de la Red Nacional Ciudadana de Observación, realizó el Foro sobre Delitos Electorales e Incidentes de Violencia Política, los días 8 y 9 de mayo de 2018. Se facilitó el intercambio de herramientas conceptuales y metodológicas para fortalecer las capacidades de detección, denuncia y seguimiento a conductas tipificadas como delitos en la ley electoral y a incidentes de violencia política de género. Actividad 100%. Avance indicador:66.7%.</t>
    </r>
  </si>
  <si>
    <t>6.65</t>
  </si>
  <si>
    <t>UR: 122</t>
  </si>
  <si>
    <t>122</t>
  </si>
  <si>
    <t>Porcentaje de estrategias para garantizar los derechos políticos-electorales de las mujeres en PEF 2017-2018 realizadas oportunamente</t>
  </si>
  <si>
    <t>66.00</t>
  </si>
  <si>
    <t>Porcentaje de estrategias para la transversalización del principio de igualdad y no discriminación en el Proceso Electoral Federal 2017-2018 realizadas oportunamente</t>
  </si>
  <si>
    <t>Porcentaje de acciones para la igualdad en el ejercicio de los derechos político-electorales realizadas oportunamente</t>
  </si>
  <si>
    <t>Porcentaje de acciones para la igualdad sustantiva en el INE realizadas oportunamente</t>
  </si>
  <si>
    <t xml:space="preserve"> En 2015, la UTIGyND llevó a cabo el proyecto denominado "Investigación sobre los obstáculos que enfrentan las mujeres que trabajan en el INE en el acceso a cargos de dirección" los principales hallazgos son: -En el Servicio Profesional cuando existe una vacante con cambio de residencia, solo tiene acceso hombres o bien mujeres solteras que no tengan a cargo una familia o personas a quién cuidar. Únicamente el 28.2% son mujeres. -En los puestos de "Operador" y "Auxiliar" más del 55% son mujeres, en el puesto de "Responsable", más del 60% son hombres. -Mismo cargo, sueldo distinto en el puesto de "Líder" -Las mujeres hacen referencia a la tensión que se vive en procesos electorales, consideran que escalar ha significado retos para conciliar su vida familiar y laboral y haber vivido situaciones de acoso laboral Aún prevalecen barreras estructurales para lograr igualdad entre mujeres y hombres al interior del INE. Desde la entrada en vigor del Protocolo para prevenir, atender y sancionar el hostigamiento y acoso sexual o laboral en el INE, se han presentado 487 casos: 33 en 2014, 184 en 2015, 143 en 2016 y 127 en 2017. En el acuerdo INE/CG508/2017(criterios para el registro de candidaturas) se encuentran lineamientos de paridad y una acción afirmativa para pueblos y comunidades indígenas. Como el principio de paridad tiene alcances más amplios que la postulación para puestos de elección popular de 50-50 entre mujeres y hombres, el INE evalúa aspectos que influyen en las contiendas electorales, como el caso de la aparición de las y los candidatos en los medios de comunicación, debiendo generarse herramientas para que éstos y los partidos políticos propicien que las contiendas, se realicen con enfoque de igualdad, libres de estereotipos de género y mostrando la diversidad social en los mensajes dirigidos a la ciudadanía. En México, de los 1,125 curules totales que existen entre Congresos Locales y el Federal, 42.0% (472) corresponde a mujeres y 57.8% (650) a hombres. </t>
  </si>
  <si>
    <t>776</t>
  </si>
  <si>
    <t>900</t>
  </si>
  <si>
    <t>6.6</t>
  </si>
  <si>
    <t>Dirección, soporte jurídico electoral y apoyo logístico</t>
  </si>
  <si>
    <t>R008</t>
  </si>
  <si>
    <r>
      <t>Acciones de mejora para el siguiente periodo
UR:</t>
    </r>
    <r>
      <rPr>
        <sz val="10"/>
        <rFont val="Soberana Sans"/>
        <family val="2"/>
      </rPr>
      <t xml:space="preserve"> 120
Para la ejecución del proyecto del ejercicio 2018, la dinámica de trabajo de la UTF será la comunicación y coordinación constante con la DEA y la UTP, con el propósito de cumplir con los objetivos del proyecto, lo que contribuirá a una reducción de tiempos para la contratación de los servicios, una adecuada planeación y ejecución de las actividades para obtener un resultado eficiente y eficaz en cada uno de los entregables programados.    Respecto a las modificaciones que deriven de la ejecución de las actividades del proyecto, éstas se realizaran mediante los formatos y plazos establecidos por la UTP.    Asimismo, se continuará con el programa de capacitación en materia de gasto programado, la sensibilización del personal y partidos políticos y el mejoramiento del clima organizacional con igualdad entre hombres y mujeres; así como con el atestiguamiento de las actividades del gasto programado que realizan los partidos políticos.  </t>
    </r>
  </si>
  <si>
    <r>
      <t>Justificación de diferencia de avances con respecto a las metas programadas
UR:</t>
    </r>
    <r>
      <rPr>
        <sz val="10"/>
        <rFont val="Soberana Sans"/>
        <family val="2"/>
      </rPr>
      <t xml:space="preserve"> 120
No hay diferencia de avances, la frecuencia de medición para este proyecto se determinó con una periodicidad anual, por lo cual hasta el momento no se reflejan avances programado o realizado.</t>
    </r>
  </si>
  <si>
    <r>
      <t>Acciones realizadas en el periodo
UR:</t>
    </r>
    <r>
      <rPr>
        <sz val="10"/>
        <rFont val="Soberana Sans"/>
        <family val="2"/>
      </rPr>
      <t xml:space="preserve"> 120
Se solicitó cotización técnico económica del servicio relativo a la actividad Diagnóstico y líneas de acción sobre las brechas de desigualdad en el origen y aplicación de los recursos a las campañas políticas del Proceso Electoral 17-18, a 8 proveedores, de los cuales cotizaron 4, se realizaron entrevistas a dichos proveedores, a efecto de aclarar dudas o atender comentarios. Como resultado, se realizaron adecuaciones al anexo técnico, toda vez que la UTF consideró pertinente incorporar la actividad denominada ?Análisis estructural para la asignación de recursos para la capacitación, promoción y desarrollo del liderazgo político de las mujeres del gasto programado en los partidos políticos y su impacto en el Programa Anual de Trabajo (PAT)?, antes considerada como ?Análisis de los Programas Anuales de Trabajo 2018? ya que se encuentran relacionados al constituirse uno como insumo del otro. Por lo que se solicitó cotización a los proveedores, para realizar la investigación de mercado que dé continuidad con el procedimiento de contratación. De la actividad ?Encuentro para el fortalecimiento de la rendición de cuentas del ejercicio del Gasto Programado?, la UTF se encuentra en búsqueda de los proveedores adecuados para brindar el servicio, para su posterior solicitud de cotización. Finalmente, en lo que respecta al Proyecto ?Personal Eventual para Operación de los Sistemas DPN del Proceso Electoral 2018?, la Coordinación Operativa con apoyo de la Dirección de Programación Nacional se encuentran elaborando la narrativa del servicio, para la realización del Módulo de Gasto Programado en el SIF V1, con el propósito de facilitar los registros y la revisión de los gastos de las actividades que integran el Gasto Programado, atendiendo los elementos planteados en el Reglamento de Fiscalización y los Lineamientos del Gasto Programado. A la fecha se han realizado 3 reuniones de trabajo para definir las necesidades del servicio, (30 de marzo, 23 de mayo y 27 de junio del 2018).</t>
    </r>
  </si>
  <si>
    <t>5.76</t>
  </si>
  <si>
    <t>6.49</t>
  </si>
  <si>
    <t>Porcentaje de avance de las actividades realizadas del proyecto Acciones para la fiscalización con perspectiva de género</t>
  </si>
  <si>
    <t xml:space="preserve"> La violencia que se ejerce contra las mujeres que participan políticamente es una constante en México, la UTF requiere un diagnóstico para detectar desigualdades entre mujeres y hombres, respecto de los recursos que los partidos políticos entregan a candidatas y candidatos para sus respectivas campañas se ha detectado que: ? La violencia económica en la política amenaza los compromisos para que la toma de decisiones sea balanceada en términos de género y afecta la integridad y calidad de la democracia. ? Existe desigualdad entre candidatos y candidatas en la distribución de los recursos para el desarrollo de campañas políticas. ? La falta de apoyo financiero por parte de los Comités Directivos Estatales genera barreras más grandes para las mujeres. Derivado de la revisión de los Informes Anuales de los partidos políticos nacionales y locales realizada mediante el Programa Anual de Trabajo (PAT) se detectaron áreas de oportunidad los principales hallazgos son: ? El 93% de los PAT en materia de actividades específicas no cumple con todos los requisitos señalados en el Reglamento de Fiscalización y Lineamientos del Gasto Programado, el 90% en materia de liderazgo político de las mujeres incumplen y 92% en materia de liderazgos. ? El 78.30% de los PAT en materia de actividades específicas no cumple con elementos sustantivos para la fiscalización, 71.20% en materia de liderazgos político de las mujeres y el 83.30% en materia de liderazgos juveniles. ? El 53% de los proyectos que componen los PAT no los explicitan ni los declaran los entregables que componen las evidencias del gasto. Es importante generar acciones y programas que fortalezcan las capacidades y conocimientos a los partidos políticos para elaborar y dar seguimiento a los PAT. Desarrollo de un Módulo en el SIF de conformidad con el Reglamento de Fiscalización y los Lineamientos del Gasto Programado y la realización de un Encuentro Nacional para el fortalecimiento de la rendición de cuentas. </t>
  </si>
  <si>
    <t>64</t>
  </si>
  <si>
    <t>570</t>
  </si>
  <si>
    <t>915</t>
  </si>
  <si>
    <t>Otorgamiento de prerrogativas a partidos políticos, fiscalización de sus recursos y administración de los tiempos del estado en radio y televisión</t>
  </si>
  <si>
    <t>R009</t>
  </si>
  <si>
    <r>
      <t>Acciones de mejora para el siguiente periodo
UR:</t>
    </r>
    <r>
      <rPr>
        <sz val="10"/>
        <rFont val="Soberana Sans"/>
        <family val="2"/>
      </rPr>
      <t xml:space="preserve"> 104
Acciones de mejora. Una vez evaluado los indicadores planteados, se podrán registrar acciones de mejora.  </t>
    </r>
  </si>
  <si>
    <r>
      <t>Justificación de diferencia de avances con respecto a las metas programadas
UR:</t>
    </r>
    <r>
      <rPr>
        <sz val="10"/>
        <rFont val="Soberana Sans"/>
        <family val="2"/>
      </rPr>
      <t xml:space="preserve"> 104
VARIACIÓN PRESUPUESTAL:    En este segundo trimestre de 2018, se ejercieron 11.55 millones de pesos, equivalentes al 57.04 por ciento respecto de los 20.26 millones de pesos programados. Lo anterior, en virtud de que algunas acciones de promoción y seguimiento, como son seminarios, conferencias y estudios, conllevan un proceso de programación y desarrollo, proceso en el cual nos encontramos para poder ejecutarse a partir del segundo semestre de 2018.  Asimismo, se tiene una ampliación para reforzar las acciones del capital humano.;  JUSTIFICACIÓN DE DIFERENCIA DE AVANCE CON RESPECTO A LAS METAS PROGRAMADAS:    Al segundo trimestre de 2018 se continua con acciones que suman al cumplimiento de los indicadores planteados a reportar de forma anual al cierre del ejercicio, como son:    - Servicios de promoción y difusión para el cumplimiento de la Política Nacional en Materia de Igualdad de género, y derechos humanos de las mujeres, proporcionados: Se tiene un sobrecumplimiento debido a la solicitud extraordinaria de actividades de capacitación, principalmente de presentaciones, y talleres.  - Monitoreo, seguimiento y evaluación para la observancia dirigida a las instituciones encargadas del cumplimiento de la Política Nacional de Igualdad. No aplica, debido a que la meta fue 100 por ciento.  - Vinculación con instancias públicas, para efectuar actividades de promoción o difusión, en materia de género para el cumplimiento de la Política Nacional en Materia de Igualdad entre Mujeres y Hombre: Las reuniones de AVGM no se pueden programar con exactitud, pues esta programación depende de autoridades externas a la CNDH por lo que se refleja un cumplimiento medio.</t>
    </r>
  </si>
  <si>
    <r>
      <t>Acciones realizadas en el periodo
UR:</t>
    </r>
    <r>
      <rPr>
        <sz val="10"/>
        <rFont val="Soberana Sans"/>
        <family val="2"/>
      </rPr>
      <t xml:space="preserve"> 104
ACCIONES REALIZADAS EN EL PERIODO ENERO A JUNIO DE 2018.    - Servicios de promoción y difusión para el cumplimiento de la Política Nacional en Materia de Igualdad de género, y derechos humanos de las mujeres, proporcionados.    Del 1 de enero al 31 de marzo de 2018 se realizaron 15 servicios de promoción proporcionados respecto 12 actividades requeridas, lo que representa un avance trimestral del 125%.    Del 1 de abril al 30 de junio de 2018 se realizaron 32 de promoción proporcionados respecto 27 actividades requeridas, lo que representa un avance trimestral del 119%.;   - Monitoreo, seguimiento y evaluación para la observancia dirigida a las instituciones encargadas del cumplimiento de la Política Nacional de Igualdad.  Del de enero al 30 de junio de 2018 se realizaron 162 acciones de monitoreo, seguimiento y evaluación respecto a las 162 acciones programadas, lo que representa un avance semestral del 100.0 por ciento,;  - Vinculación con instancias públicas, para efectuar actividades de promoción o difusión, en materia de género para el cumplimiento de la Política Nacional en Materia de Igualdad entre Mujeres y Hombres.    Del 1 de enero al 31 de marzo de 2018 se realizaron 10 acciones de vinculación respecto a las 17 actividades programadas, lo que representa un avance trimestral del 59 por ciento.    Del 1 de abril al 30 de junio de 2018 se realizaron 26 acciones de vinculación respecto a las 20 actividades programadas, lo que representa un avance trimestral del 130 por ciento.</t>
    </r>
  </si>
  <si>
    <t>11.55</t>
  </si>
  <si>
    <t>20.26</t>
  </si>
  <si>
    <t>35.83</t>
  </si>
  <si>
    <t>UR: 104</t>
  </si>
  <si>
    <t>35.54</t>
  </si>
  <si>
    <t>53.10</t>
  </si>
  <si>
    <t>104</t>
  </si>
  <si>
    <t>3. Porcentaje de Organismos Públicos de Derechos Humanos sensibilizados en materia de género y derechos humanos.</t>
  </si>
  <si>
    <t>2. Porcentaje de instituciones en la Administración Pública Federal (APF) a las que se les da seguimiento y son evaluadas por el Programa de Asuntos de la Mujer y de Igualdad entre Mujeres y Hombres (PAMIMH) en el cumplimiento de objetivos del Programa Nacional para la Igualdad de Oportunidades y No Discriminación contra las Mujeres (PROIGUALDAD) con respecto al total de instituciones de la APF obligadas a cumplirlos.</t>
  </si>
  <si>
    <t>81.80</t>
  </si>
  <si>
    <t>1. Porcentaje de temas relacionados con el principio de igualdad, no discriminación y no violencia contra las mujeres monitoreados en 32 congresos de las entidades federativas y el Congreso de la Unión.</t>
  </si>
  <si>
    <t xml:space="preserve"> 104- Cuarta Visitaduría General </t>
  </si>
  <si>
    <t xml:space="preserve"> En nuestra sociedad persisten estereotipos de género que constituyen discriminación contra las mujeres, por lo que aún es necesario emprender acciones que propicien la igualdad sustantiva entre mujeres y hombres en México y que contribuyan a que tanto los programas como el quehacer cotidiano de las servidoras y servidores públicos se oriente por el principio de igualdad, de no discriminación y de no violencia contra las mujeres.   La Ley General para la Igualdad entre Mujeres y Hombres (LGIMH) y la Ley de la Comisión Nacional de los Derechos Humanos atribuyen a la CNDH, la tarea de realizar la observancia en el cumplimiento de la Política Nacional de Igualdad, particularmente, a través de su Programa de Asuntos de la Mujer y de Igualdad entre Mujeres y Hombres (PAMIMH). Tanto el objetivo estratégico del PAMIMH como su quehacer institucional se orientan por la articulación de la perspectiva de género con un enfoque de derechos humanos, en el seguimiento de aquellos programas y acciones para la igualdad de género, que prioricen el fortalecimiento de la autonomía y empoderamiento de las mujeres_1/ Nota: _1/  En esta tarea, es importante considerar como punto de partida, la visión que nos ofrece la División de Asuntos de Género de la Comisión Económica para América Latina y El Caribe (CEPAL) a través de su Observatorio de Igualdad de Género, que menciona que la igualdad de género, requiere de la transformación de tres dimensiones de la autonomía de las mujeres: la física, la política y la económica. Donde la autonomía es entendida como ?la capacidad de las personas para tomar decisiones libres e informadas sobre sus vidas, de manera de poder ser, y hacer en función de sus propias aspiraciones y deseos en el contexto histórico que las hace posibles?.  La autonomía es crucial para alcanzar la igualdad como un derecho humano fundamental, y una precondición para que las mujeres actúen como sujetos plenos del desarrollo. (CEPAL, 2011).   </t>
  </si>
  <si>
    <t>607</t>
  </si>
  <si>
    <t>1638</t>
  </si>
  <si>
    <t>(Cuarta Visitaduría General)</t>
  </si>
  <si>
    <t>35.5</t>
  </si>
  <si>
    <t>Promover, divulgar, dar seguimiento, evaluar y monitorear la política nacional en materia de Igualdad entre mujeres y hombres, y atender Asuntos de la mujer</t>
  </si>
  <si>
    <t>Comisión Nacional de los Derechos Humanos</t>
  </si>
  <si>
    <t>35</t>
  </si>
  <si>
    <r>
      <t>Acciones de mejora para el siguiente periodo
UR:</t>
    </r>
    <r>
      <rPr>
        <sz val="10"/>
        <rFont val="Soberana Sans"/>
        <family val="2"/>
      </rPr>
      <t xml:space="preserve"> 112
ACCIONES DE MEJORA PARA EL SIGUIENTE PERIODO:    Reforzar las convocatorias dirigida al personal masculino para que asista a las capacitaciones.</t>
    </r>
  </si>
  <si>
    <r>
      <t>Justificación de diferencia de avances con respecto a las metas programadas
UR:</t>
    </r>
    <r>
      <rPr>
        <sz val="10"/>
        <rFont val="Soberana Sans"/>
        <family val="2"/>
      </rPr>
      <t xml:space="preserve"> 112
Indicador 2. Porcentaje de hombres capacitados en materia de género, lenguaje incluyente, no sexista y erradicar la discriminación y violencia. Del total de los 148 hombres que debieron ser capacitados para este periodo, fueron capacitados al periodo 120 hombres, lo que significa un cumplimiento del 81.1 por ciento respecto a los 148 hombres como meta programada. Esto debido a que las capacitaciones iniciaron en el mes de marzo y al enmarcarse en el Día Internacional de la Mujer, asistieron más mujeres que hombres a los primeros talleres; también hemos detectado que, en materia de género, siguen asistiendo más mujeres que hombres a las capacitaciones. ;  Indicador 1 Porcentaje de mujeres capacitadas en materia de género, lenguaje incluyente, no sexista y erradicar la discriminación y violencia. Del total de las 128 mujeres que debieron ser capacitadas para este periodo, fueron capacitadas 221, lo que representa un avance superior en 72.7 por ciento del cumplimiento de la meta al segund;  Variación presupuestal:    En este segundo trimestre de 2018, se ejercieron 1.7 millones de pesos, equivalentes al 69.42 por ciento respecto de los 2.45 millones de pesos programados. La diferencia se debe a que diversas actividades de capacitación se reprogramaron para el segundo semestre del 2018; asimismo existen actividades de difusión y materiales de divulgación programados para los meses subsecuentes en el año.</t>
    </r>
  </si>
  <si>
    <r>
      <t>Acciones realizadas en el periodo
UR:</t>
    </r>
    <r>
      <rPr>
        <sz val="10"/>
        <rFont val="Soberana Sans"/>
        <family val="2"/>
      </rPr>
      <t xml:space="preserve"> 112
5. Se han realizado acciones de difusión de temas relativos a derechos de las mujeres o sobre derechos humanos desde un enfoque de género, mediante 31 infografías, las cuales sumaron un total de 5,499 visitas. Lo anterior, a efecto de fortalecer una cultura laboral y organizacional de igualdad de oportunidades, sin violencia y libre de discriminación.;  ACCIONES REALIZADAS EN EL PERIODO ENERO A JUNIO DE 2018. 1. La Unidad de Igualdad de Género tiene aprobado el plan de trabajo 2018, mismo que se inscribe en la Política de Igualdad de Género 2017-2019 y en el Programa de Cultura Institucional de Igualdad, No discriminación e Inclusión 2017-2019. 2. Los temas centrales para las acciones de capacitación, sensibilización, promoción y difusión para el 2018 son la perspectiva de género, la prevención de la violencia de género, el lenguaje incluyente y no sexista, las nuevas masculinidades, la no discriminación y la inclusión. 3. Durante el periodo reportado, se han capacitado a un acumulado ;  4. Se llevaron a cabo las acciones de capacitación, promoción y difusión mediante los  talleres de: Uso del Lenguaje Incluyente y No Sexista, Derechos Humanos de las Mujeres, Foro ?Compartiendo experiencias en favor de la igualdad: mujeres destacadas de la CNDH en la promoción de los derechos humanos de las mujeres?, Taller ?Género, no discriminación e inclusión?, ?Transversalización de la perspectiva de género y uso de lenguaje incluyente y no sexista?, ?Derechos de las personas con discapacidad y transversalización de la perspectiva de género?, ?Derechos de la población LGBTTTI y transversalización de la perspectiva de género en el trabajo de la CNDH? y ?Claves para la Igualdad entre Mujeres y Hombres?.  Estas capacitaciones sumaron un total de 341 personas capacitadas, de las cuales 221 son mujeres y 120 son hombres.</t>
    </r>
  </si>
  <si>
    <t>1.70</t>
  </si>
  <si>
    <t>2.45</t>
  </si>
  <si>
    <t>5.33</t>
  </si>
  <si>
    <t>80.94</t>
  </si>
  <si>
    <t>90.22</t>
  </si>
  <si>
    <t>3. Porcentaje del personal que manifiesta que incrementa sus conocimientos sobre la perspectiva de género, lenguaje incluyente y no sexista y prevención de la discriminación y violencia de género.</t>
  </si>
  <si>
    <t>81.10</t>
  </si>
  <si>
    <t>2. Porcentaje de hombres capacitados en materia de género, lenguaje incluyente, no sexista y prevención de la discriminación y violencia de género.</t>
  </si>
  <si>
    <t>172.70</t>
  </si>
  <si>
    <t>1. Porcentaje de mujeres capacitadas en materia de género, lenguaje incluyente, no sexista y en prevención de la discriminación y violencia de género.</t>
  </si>
  <si>
    <t xml:space="preserve"> 112- Oficialía Mayor </t>
  </si>
  <si>
    <t xml:space="preserve"> Fortalecer al personal de la CNDH en el conocimiento sobre los conceptos básicos de género, el lenguaje incluyente y no sexista y la no discriminación para que generar un ambiente laboral sin discriminación y libre de violencia de género; y para generar comunicaciones internas y externas con lenguaje incluyente y no sexista. </t>
  </si>
  <si>
    <t>221</t>
  </si>
  <si>
    <t>296</t>
  </si>
  <si>
    <t>256</t>
  </si>
  <si>
    <t>5.3</t>
  </si>
  <si>
    <r>
      <t>Acciones de mejora para el siguiente periodo
UR:</t>
    </r>
    <r>
      <rPr>
        <sz val="10"/>
        <rFont val="Soberana Sans"/>
        <family val="2"/>
      </rPr>
      <t xml:space="preserve"> 90X
Se trabaja en un aplicativo informático que permitirá en breve realizar la formalización y administración de los recursos directamente a las becarias asignadas en el Programa de Apoyo a Madres mexicanas jefas de Familia para Fortalecer su Desarrollo Profesional, así como la renovación de convenios anuales;  Para el Programa de Incorporación de Mujeres Indígenas a Posgrados para el Fortalecimiento Regional, se está trabajando en el desarrollo informático para agilizar la recepción de solicitudes por parte de las instituciones, la evaluación de las propuestas y formalización de los apoyos otorgados.</t>
    </r>
  </si>
  <si>
    <r>
      <t>Justificación de diferencia de avances con respecto a las metas programadas
UR:</t>
    </r>
    <r>
      <rPr>
        <sz val="10"/>
        <rFont val="Soberana Sans"/>
        <family val="2"/>
      </rPr>
      <t xml:space="preserve"> 90X
Referente al indicador para Apoyo a Madres mexicanas Jefas de Familia para Fortalecer su Desarrollo Profesional y debido a un error humano involuntario, se tuvo que ajustar el número base de becarias asignadas con término de vigencia de enero a diciembre, 2018 de 826 a 833.</t>
    </r>
  </si>
  <si>
    <r>
      <t>Acciones realizadas en el periodo
UR:</t>
    </r>
    <r>
      <rPr>
        <sz val="10"/>
        <rFont val="Soberana Sans"/>
        <family val="2"/>
      </rPr>
      <t xml:space="preserve"> 90X
Se informa que en el mes de junio se publicó la Convocatoria de Incorporación de Mujeres Indígenas a Posgrados para el Fortalecimiento Regional 2018, del 4 al 22 de junio;  Con fecha de 14/05/2018 se publicó la Convocatoria 2018(1) de Apoyo a Madres mexicanas Jefas de Familia para Fortalecer su Desarrollo Profesional, cuya fecha de cierre fue el 29/06/2018 y fecha de publicación de resultados el 10/08/2018    Actualmente se está utilizando un aplicativo informático que permitirá en breve realizar la formalización y administración de los recursos directamente a las becarias asignadas, así como la renovación de convenios anuales. El aplicativo informático, tiene un desarrollo de aproximadamente el 30%, se ha implementado el uso del módulo para la recepción de solicitudes y están en desarrollo los módulos para evaluación de solicitudes y formalización, posteriormente se desarrollarán los módulos de seguimiento y pagos</t>
    </r>
  </si>
  <si>
    <t>90.0</t>
  </si>
  <si>
    <t>UR: 90X</t>
  </si>
  <si>
    <t>90X</t>
  </si>
  <si>
    <t>Porcentaje de mujeres indígenas becarias que ingresan a un Posgrado de Calidad</t>
  </si>
  <si>
    <t>Porcentaje de Becarias Indígenas CONACYT beneficiadas en el 2018 que hayan obtenido un apoyo previo del  programa de Apoyos complementarios</t>
  </si>
  <si>
    <t>Porcentaje de madres mexicanas jefas de familia que recibieron beca de apoyo y concluyeron sus estudios en el periodo de vigencia</t>
  </si>
  <si>
    <t xml:space="preserve"> Secretaria de Consejo Nacional de Ciencia y Tecnología </t>
  </si>
  <si>
    <t xml:space="preserve"> Reconociendo la importancia de incluir el enfoque de género en las políticas públicas, sobre todo aquellas orientadas a fortalecer y fomentar la formación de capital humano de alto nivel como un mecanismo para impulsar el desarrollo personal y económico de las personas, familias y comunidades, el CONACYT decidió desde hace ya varios años, llevar a cabo acciones afirmativas en materia de igualdad de oportunidades entre mujeres y hombres con una perspectiva de inclusión y ejercicio de derechos. </t>
  </si>
  <si>
    <t>(Consejo Nacional de Ciencia y Tecnología)</t>
  </si>
  <si>
    <t>Apoyos para actividades científicas, tecnológicas y de innovación</t>
  </si>
  <si>
    <t>F002</t>
  </si>
  <si>
    <t>Consejo Nacional de Ciencia y Tecnología</t>
  </si>
  <si>
    <t>38</t>
  </si>
  <si>
    <r>
      <t>Acciones de mejora para el siguiente periodo
UR:</t>
    </r>
    <r>
      <rPr>
        <sz val="10"/>
        <rFont val="Soberana Sans"/>
        <family val="2"/>
      </rPr>
      <t xml:space="preserve"> 90X
Considerando que si bien ha quedado establecido en el Reglamento del Programa que las becas y apoyos que otorga se asignan con base a: méritos y criterios de calidad académica del programa de estudios, estancia o proyecto a desarrollar; su pertinencia; relevancia para el país; los méritos académicos del aspirante seleccionado; el resultado esperado del apoyo que se le otorga; así como a la disponibilidad de recursos; se observa que para fortalecer la carrera científica desde el enfoque de género, se abren las oportunidad siguientes:    Que las Universidades e Instituciones de educación Superior redoblen el esfuerzo entre su población femenina para que puedan realizar estudios de posgrado de calidad nacional y en el extranjero desde que cursan una licenciatura.    Fortalecer la cultura de la formación de capital humano de alto nivel con el enfoque de género desde las Universidades e Instituciones de Educación Superior nacionales y en el extranjero, para ampliar su espectro de atención a la población femenina para que su proyecto académico abarque su acceso a educación de posgrado de calidad.    Desde su interior, los coordinadores de los Programas Nacionales Posgrado de Calidad, favorezcan las propuestas de solicitud de becas de mujeres en las áreas de ciencias naturales y exactas y ciencias agropecuarias que resultan estratégicas y amplían su horizonte de oportunidades para ellas y para el país.  </t>
    </r>
  </si>
  <si>
    <r>
      <t>Justificación de diferencia de avances con respecto a las metas programadas
UR:</t>
    </r>
    <r>
      <rPr>
        <sz val="10"/>
        <rFont val="Soberana Sans"/>
        <family val="2"/>
      </rPr>
      <t xml:space="preserve"> 90X
El indicador Porcentaje de mujeres con Beca de posgrado vigente se ubicó en 47.40% como resultado acumular 27,287 becarias beneficiarias respecto a un total de 57,568 becarios vigente. Se superó la meta prevista de 46% en un 1.4 puntos porcentuales </t>
    </r>
  </si>
  <si>
    <r>
      <t>Acciones realizadas en el periodo
UR:</t>
    </r>
    <r>
      <rPr>
        <sz val="10"/>
        <rFont val="Soberana Sans"/>
        <family val="2"/>
      </rPr>
      <t xml:space="preserve"> 90X
Al cierre del primer semestre los resultados obtenidos por el Programa S190  Becas de Posgrado y Apoyos a la Calidad en la perspectiva de género muestran la relación directamente proporcional entre el gasto realizado y el número de becarias vigentes al final del periodo y confirman la tendencia de que gradualmente se va cerrando la brecha entre mujer y hombre que buscan acceder a estudios de posgrado de calidad. Adicionalmente a ello resulta importante destacar que la selección mujeres para estudios de posgrado de alta calidad se realizan mediante procedimientos competitivos, eficientes, equitativos, transparentes y públicos, sustentados en méritos y calidad; los apoyos que se otorgan están sujetos a procesos de evaluación, selección, formalización y seguimiento, en términos del marco normativo que corresponde a cada programa, por tanto, el CONACYT, en la asignación de recursos a las beneficiarias, se obliga a no discriminar a los proponentes por ningún motivo o condición social o física. En el caso particular de las Instituciones proponentes, deberán observar en la selección de personas a proponer en la presente convocatoria, los principios de equidad y no discriminación, particularmente cuidando la equidad de género; cualquier incumplimiento a dichos principios declarado por resolución de autoridad competente, será motivo de cancelación del apoyo.  </t>
    </r>
  </si>
  <si>
    <t>2,163.41</t>
  </si>
  <si>
    <t>4100.15</t>
  </si>
  <si>
    <t>47.40</t>
  </si>
  <si>
    <t>Porcentaje de mujeres con beca de posgrado vigente</t>
  </si>
  <si>
    <t>51.95</t>
  </si>
  <si>
    <t>51.50</t>
  </si>
  <si>
    <t>Avance del cumplimiento del ejercicio del presupuesto para becas de posgrado con enfoque de género.</t>
  </si>
  <si>
    <t>100.90</t>
  </si>
  <si>
    <t xml:space="preserve">Ejercicio del presupuesto de becas de posgrado con enfoque de género </t>
  </si>
  <si>
    <t xml:space="preserve"> OTORGAR ACCESO A MUJERES A OPORTUNIDADES DE FOMENTO, FORMACIÓN Y CONSOLIDACIÓN EN DIVERSAS ÁREAS DEL CONOCIMIENTO, MEDIANTE LAS CONVOCATORIAS O CONVENIOS DE COLABORACIÓN SUSCRITOS POR EL CONACYT CON INSTITUCIONES Y ORGANISMOS NACIONALES E INTERNACIONALES, GOBIERNOS DE LOS ESTADOS Y PERSONAS MORALES DE LOS DIFERENTES SECTORES, EN ÁREAS ESTABLECIDAS EN TALES INSTRUMENTOS, SEGÚN APLIQUE PARA CADA CASO </t>
  </si>
  <si>
    <t>26613</t>
  </si>
  <si>
    <t>23582</t>
  </si>
  <si>
    <t>27570</t>
  </si>
  <si>
    <t>24430</t>
  </si>
  <si>
    <t>4100.1</t>
  </si>
  <si>
    <t>Becas de posgrado y apoyos a la calidad</t>
  </si>
  <si>
    <t>S190</t>
  </si>
  <si>
    <r>
      <t>Acciones de mejora para el siguiente periodo
UR:</t>
    </r>
    <r>
      <rPr>
        <sz val="10"/>
        <rFont val="Soberana Sans"/>
        <family val="2"/>
      </rPr>
      <t xml:space="preserve"> 100
  No se prevén mejoras en los proyectos   </t>
    </r>
  </si>
  <si>
    <r>
      <t>Justificación de diferencia de avances con respecto a las metas programadas
UR:</t>
    </r>
    <r>
      <rPr>
        <sz val="10"/>
        <rFont val="Soberana Sans"/>
        <family val="2"/>
      </rPr>
      <t xml:space="preserve"> 100
No se presentan diferencias</t>
    </r>
  </si>
  <si>
    <r>
      <t>Acciones realizadas en el periodo
UR:</t>
    </r>
    <r>
      <rPr>
        <sz val="10"/>
        <rFont val="Soberana Sans"/>
        <family val="2"/>
      </rPr>
      <t xml:space="preserve"> 100
ENDIREH  Durante el segundo periodo los trabajos giraron en torno al Taller para la elaboración de los Panoramas Estatales sobre Violencia contra las Mujeres, le realización de los capítulos 1 y 2 del Panorama Nacional y las tareas de preparación de los siguientes capítulos: elaboración de tabulados, cuadros con la información por entidad, entre otros.  ENIGH  Se llevaron a cabo diversas actividades: Se atendieron las solicitudes especiales de usuarios sobre la ENIGH 2016 y anteriores; Se continuaron con las actividades seguimiento para la impresión de los materiales para el levantamiento de la ENIGH 2018; Se realizaron las actividades de planeación, logística y seguimiento de la capacitación para el levantamiento de la ENIGH 2018 y la Prueba Estadística de la ENIGH 2018. La capacitación se llevó a cabo del 4 al 29 de junio de 2018.   ENOE  Se actualizaron en mayo 2018 una serie de indicadores con enfoque de género, a partir de la información captada en la Encuesta Nacional de Ocupación y Empleo (ENOE), correspondientes al primer trimestre de 2018, los cuales permiten analizar las diferencias que se presentan entre ambos sexos, y que son: Tasa de participación, Tasa de desocupación, Tasa de ocupación parcial y desocupación 1 (TOPD1), Tasa de presión general (TPRG), Tasa de trabajo asalariado, Tasa de subocupación, Tasa de condiciones críticas de ocupación (TCCO), Tasa de ocupación en el sector informal 1 (TOSI1), Tasa de Ocupación en el Sector Informal 2 (TOSI2), Tasa de Informalidad Laboral 1 (TIL1) y Tasa de Informalidad Laboral 2 (TIL2).   SIESVIM  Durante este trimestre las actividades se orientaron a la mejora de los contenidos y funcionamiento de la plataforma electrónica y página web del Sistema Integrado de Estadísticas sobre violencia contra las mujeres (SIESVIM), al análisis de fuentes de información, así como a la actualización de un conjunto de documentos e indicadores.  </t>
    </r>
  </si>
  <si>
    <t>40.59</t>
  </si>
  <si>
    <t>81.17</t>
  </si>
  <si>
    <t>Porcentaje de informes que reporten trimestral las actividades realizadas para la elaboración de Panoramas sobre de Violencia contra las Mujeres con base a la ENDIREH 2016.</t>
  </si>
  <si>
    <t>Porcentaje de informes que reporten trimestral las actividades realizadas en el Sistema Integrado de Estadísticas de Violencia contra las Mujeres (SIESVIM).</t>
  </si>
  <si>
    <t xml:space="preserve">Porcentaje de informes que reporta trimestralmente el avance de las actividades programadas para el levantamiento de la encuesta. </t>
  </si>
  <si>
    <t>Porcentaje de avance en la publicación de los indicadores de ocupación y empleo con perspectiva de género de manera trimestral en la página electrónica del INEGI</t>
  </si>
  <si>
    <t>Porcentaje de avance en la publicación de la ENOE según trimestre.</t>
  </si>
  <si>
    <t>Porcentaje de avance en la publicación de los indicadores estratégicos de ocupación y empleo según trimestre</t>
  </si>
  <si>
    <t xml:space="preserve"> Secretaria de Información Nacional Estadística y Geográfica </t>
  </si>
  <si>
    <t xml:space="preserve"> Se requiere contar con  información estadística que permita analizar la situación de las mujeres en aspectos demográficos, económicos y de empleo, para generar y sustentar los programas encaminados a coadyuvar en la equidad de género. </t>
  </si>
  <si>
    <t>46987983</t>
  </si>
  <si>
    <t>51791544</t>
  </si>
  <si>
    <t>64055635</t>
  </si>
  <si>
    <t>59926893</t>
  </si>
  <si>
    <t>(Instituto Nacional de Estadística y Geografía)</t>
  </si>
  <si>
    <t>81.1</t>
  </si>
  <si>
    <t>Producción y difusión de información estadística y geográfica</t>
  </si>
  <si>
    <t>Información Nacional Estadística y Geográfica</t>
  </si>
  <si>
    <t>40</t>
  </si>
  <si>
    <r>
      <t>Acciones de mejora para el siguiente periodo
UR:</t>
    </r>
    <r>
      <rPr>
        <sz val="10"/>
        <rFont val="Soberana Sans"/>
        <family val="2"/>
      </rPr>
      <t xml:space="preserve"> 240
Seguir promoviendo la igualdad entre mujeres y hombres al interior del Instituto con el fin de integrar en la cultura organizacional los principios de respeto, tolerancia, igualdad, fraternidad, reconocimiento, etc. Lo anterior con objeto de que permee de igual manera al exterior con sus familias y conocidos creando un efecto positivo en la sociedad.</t>
    </r>
  </si>
  <si>
    <r>
      <t>Justificación de diferencia de avances con respecto a las metas programadas
UR:</t>
    </r>
    <r>
      <rPr>
        <sz val="10"/>
        <rFont val="Soberana Sans"/>
        <family val="2"/>
      </rPr>
      <t xml:space="preserve"> 240
En el segundo trimestre se superó la meta establecida para las siguientes acciones: Promover e impartir cursos de sensibilización y capacitación sobre comunicación organizacional incluyente que promueva la igualdad de género y la no discriminación y Desarrollo de proyectos y actividades que promuevan la igualdad entre mujeres y hombres, y la participación política de las mujeres. Lo anterior se generó debido al avance de personal capacitado en el IFT en materia de igualdad de género, no discriminación, diversidad e inclusión, asimismo se llevó a cabo un evento más del que se tenía programado,  éste consistió en una reunión de seguimiento con las mujeres que trabajan en áreas STEM del IFT con el objetivo de crear un grupo que promueva el liderazgo de las mujeres STEM al interior del IFT y que sea un vínculo con la Red Internacional de Mujeres Ingenieras y Científicas INWES.</t>
    </r>
  </si>
  <si>
    <r>
      <t>Acciones realizadas en el periodo
UR:</t>
    </r>
    <r>
      <rPr>
        <sz val="10"/>
        <rFont val="Soberana Sans"/>
        <family val="2"/>
      </rPr>
      <t xml:space="preserve"> 240
En el segundo trimestre de 2018 se realizaron las actividades que se tenían programadas para las cuatro acciones que tiene comprometidas el IFT, asimismo se superó la meta programada para las acciones: Promover e impartir cursos de sensibilización y capacitación sobre comunicación organizacional incluyente que promueva la igualdad de género y la no discriminación y Desarrollo de proyectos y actividades que promuevan la igualdad entre mujeres y hombres, y la participación política de las mujeres . Se llevaron a cabo una serie de cursos de capacitación en materia de igualdad de género, no discriminación, diversidad e inclusión, se celebró el Día Internacional de las Niñas en las Tecnologías de la Información y la Comunicación (TIC´s), se firmó una membresía corporativa con Women in Cable Telecomunications (WICT), se dio a conocer al personal del IFT como al público en general el Programa Anual 2018 para la promoción de la Igualdad de Género, Diversidad e Inclusión del IFT y se dio seguimiento al cumplimiento de las acciones comprometidas en el mismo para el primer semestre de 2018. </t>
    </r>
  </si>
  <si>
    <t>3.94</t>
  </si>
  <si>
    <t>8.96</t>
  </si>
  <si>
    <t>UR: 240</t>
  </si>
  <si>
    <t>8.83</t>
  </si>
  <si>
    <t>Porcentaje de avance de las actividades y proyectos de promoción de la igualdad entre mujeres y hombres</t>
  </si>
  <si>
    <t>Elaboracion y Seguimiento del Programa Anual 2018 para la Promoción de la Igualdad de Género, Diversidad e Inclusión del Instituto Federal de Telecomunicaciones</t>
  </si>
  <si>
    <t>Porcentaje de avance de las actividades realizadas en la semana de las Mujeres del IFT</t>
  </si>
  <si>
    <t>74.71</t>
  </si>
  <si>
    <t>Porcentaje de personal capacitado en temas de Igualdad, Diversidad e Inclusión</t>
  </si>
  <si>
    <t xml:space="preserve"> Secretaria de Instituto Federal de Telecomunicaciones </t>
  </si>
  <si>
    <t xml:space="preserve"> Al interior del Instituto Federal de Telecomunicaciones es necesario capacitar al personal en materia de Igualdad, Diversidad e Inclusión con el fin de lograr integrar en la cultura organizacional los valores de respeto, tolerancia, igualdad, fraternidad, etc.  Como parte de las acciones para generar mayor conciencia en el personal, los últimos tres años, el Instituto ha organizado una serie de eventos en el marco de la Conmemoración del Día Internacional de la Mujer, por lo que el IFT organiza la ?Semana de las Mujeres IFT?  La semana de las mujeres del IFT consiste en una serie de eventos, conferencias y paneles que se hacen con orientación a una temática específica, en éste caso para el año 2018 la Organización de las Naciones Unidas, a través de la Comisión de la Condición Jurídica y Social de la Mujer (CSW, por sus siglas en inglés) definió como uno de los temas a revisar este año la participación y el acceso de la mujer en los medios de difusión y las tecnologías de la información y las comunicaciones, como un medio para su fortalecimiento y desarrollo.  Asimismo como parte del funcionamiento y labor de la Unidad de Género del Instituto es necesario desarrollar y dar seguimiento a un programa Anual para la promoción de la Igualdad de Género, Diversidad e Inclusión, con el cual se logrará consolidar la incorporación de las perspectiva de género en todos los procesos así como en los programas, proyectos o acciones; así como fortalecer los principios de diversidad e inclusión.  Finalmente es necesario llevar a cabo una serie de actividades y proyectos de promoción de la igualdad entre mujeres y hombres para concientizar al personal y posicionar el tema al interior del instituto con el fin de proveedor un clima laboral de respeto, reconocimiento, tolerancia y libre de sesgos discriminatorios. </t>
  </si>
  <si>
    <t>502</t>
  </si>
  <si>
    <t>810</t>
  </si>
  <si>
    <t>667</t>
  </si>
  <si>
    <t>452</t>
  </si>
  <si>
    <t>(Unidad de Administración)</t>
  </si>
  <si>
    <t>8.8</t>
  </si>
  <si>
    <t>Instituto Federal de Telecomunicaciones</t>
  </si>
  <si>
    <t>43</t>
  </si>
  <si>
    <r>
      <t>Acciones de mejora para el siguiente periodo
UR:</t>
    </r>
    <r>
      <rPr>
        <sz val="10"/>
        <rFont val="Soberana Sans"/>
        <family val="2"/>
      </rPr>
      <t xml:space="preserve"> 220
Sin información</t>
    </r>
  </si>
  <si>
    <r>
      <t>Justificación de diferencia de avances con respecto a las metas programadas
UR:</t>
    </r>
    <r>
      <rPr>
        <sz val="10"/>
        <rFont val="Soberana Sans"/>
        <family val="2"/>
      </rPr>
      <t xml:space="preserve"> 220
Sin información</t>
    </r>
  </si>
  <si>
    <r>
      <t>Acciones realizadas en el periodo
UR:</t>
    </r>
    <r>
      <rPr>
        <sz val="10"/>
        <rFont val="Soberana Sans"/>
        <family val="2"/>
      </rPr>
      <t xml:space="preserve"> 220
Se llevó a cabo una campaña en redes sociales con dos videos y tres infografías para sensibilizar y crear conciencia de los problemas de la brecha de género y cómo estos merman el desarrollo de la sociedad. Se anexan los contenidos difundidos. </t>
    </r>
  </si>
  <si>
    <t>UR: 220</t>
  </si>
  <si>
    <t>220</t>
  </si>
  <si>
    <t>Porcentaje de sensibilización conseguido entre las y los empleados de la Comisión, ante las campañas realizadas</t>
  </si>
  <si>
    <t>Porcentaje de servidores públicos sensibilizados en materia de LGIMyH y la LGAMVLV durante 2018</t>
  </si>
  <si>
    <t xml:space="preserve"> Secretaria de Comisión Reguladora de Energía </t>
  </si>
  <si>
    <t>(Unidad de Planeación y Vinculación)</t>
  </si>
  <si>
    <t>Regulación y permisos de electricidad</t>
  </si>
  <si>
    <t>G001</t>
  </si>
  <si>
    <t>Comisión Reguladora de Energía</t>
  </si>
  <si>
    <t>45</t>
  </si>
  <si>
    <r>
      <t>Acciones realizadas en el periodo
UR:</t>
    </r>
    <r>
      <rPr>
        <sz val="10"/>
        <rFont val="Soberana Sans"/>
        <family val="2"/>
      </rPr>
      <t xml:space="preserve"> 220
Se llevó a cabo una campaña en redes sociales con dos videos y tres infografías para sensibilizar y crear conciencia de los problemas de la brecha de género y cómo estos merman el desarrollo de la sociedad.</t>
    </r>
  </si>
  <si>
    <t>Porcentaje de servidoras/res públicos sensibilizados en materia de LGIMyH y la LGAMVLV durante 2018</t>
  </si>
  <si>
    <t>Regulación y permisos de Hidrocarburos</t>
  </si>
  <si>
    <t>G002</t>
  </si>
  <si>
    <r>
      <t xml:space="preserve">Acciones de mejora para el siguiente periodo
</t>
    </r>
    <r>
      <rPr>
        <sz val="10"/>
        <rFont val="Soberana Sans"/>
        <family val="2"/>
      </rPr>
      <t>Sin Información</t>
    </r>
  </si>
  <si>
    <r>
      <t xml:space="preserve">Justificación de diferencia de avances con respecto a las metas programadas
</t>
    </r>
    <r>
      <rPr>
        <sz val="10"/>
        <rFont val="Soberana Sans"/>
        <family val="2"/>
      </rPr>
      <t>Sin Información</t>
    </r>
  </si>
  <si>
    <r>
      <t xml:space="preserve">Acciones realizadas en el periodo
</t>
    </r>
    <r>
      <rPr>
        <sz val="10"/>
        <rFont val="Soberana Sans"/>
        <family val="2"/>
      </rPr>
      <t>Sin Información</t>
    </r>
  </si>
  <si>
    <t>Porcentaje de servidoras/es públicos de mando medio o superior capacitados en materia de género.</t>
  </si>
  <si>
    <t xml:space="preserve">Porcentaje de servidoras/es públicos capacitados en materia de género, nivel básico, con calificación aprobatoria. </t>
  </si>
  <si>
    <r>
      <t>Acciones de mejora para el siguiente periodo
UR:</t>
    </r>
    <r>
      <rPr>
        <sz val="10"/>
        <rFont val="Soberana Sans"/>
        <family val="2"/>
      </rPr>
      <t xml:space="preserve"> AYJ
  Se identifica como una oportunidad plantear en términos prospectivos los temas de preocupación del grupo de expertas del Comité de la CEDAW para integrar propuestas de corto, mediano y largo plazos en materia de trabajo con mujeres víctimas del delito y de violaciones a derechos humanos.    </t>
    </r>
  </si>
  <si>
    <r>
      <t>Justificación de diferencia de avances con respecto a las metas programadas
UR:</t>
    </r>
    <r>
      <rPr>
        <sz val="10"/>
        <rFont val="Soberana Sans"/>
        <family val="2"/>
      </rPr>
      <t xml:space="preserve"> AYJ
Durante el período que se informa se han realizado las gestiones para el desarrollo de las acciones de capacitación, mismas que tendrán lugar durante el tercer y cuarto trimestre de acuerdo con la reprogramación.  En el período que se informa se han realizado las siguientes acciones:  ? Mediante oficio No. CEAV/OCE/271/2018, de fecha 18 de abril del 2018, el Comisionado Ejecutivo instruye a las Unidades Administrativas para designar a una persona como enlace ante la Unidad de Género para la consecución de los requisitos establecidos en el Apéndice Normativo C de la Norma Mexicana NMX-R-025-SCFI-2015 en Igualdad Laboral y No Discriminación.  ? Durante el mes de abril y mayo, la Unidad de Género desarrolló una propuesta de Política de Igualdad Laboral de la CEAV, misma que ha sido revisada por las personas enlaces de las Unidades Administrativas de la CEAV, se espera realizar la instalación del Comité para la Igualdad Laboral y No Discriminación de la CEAV durante el mes de agosto y formalizar entonces la emisión de la política y los lineamientos de operación del Comité  </t>
    </r>
  </si>
  <si>
    <r>
      <t>Acciones realizadas en el periodo
UR:</t>
    </r>
    <r>
      <rPr>
        <sz val="10"/>
        <rFont val="Soberana Sans"/>
        <family val="2"/>
      </rPr>
      <t xml:space="preserve"> AYJ
Al corte que se informa se han realizado las siguientes actividades:    106 Capacitación permanente dirigida a que las y los servidores públicos se apropien de la perspectiva de género como herramienta de trabajo en la atención integral a víctimas y ofendidos.  110 Desarrollo de información, estadísticas, investigaciones y evaluaciones en materia de igualdad entre mujeres y hombres  Acciones de promoción y articulación interinstitucional e intersectorial para la atención a víctimas con perspectiva de igualdad de género.  Acciones para la institucionalización de la perspectiva de igualdad de género.</t>
    </r>
  </si>
  <si>
    <t>7.77</t>
  </si>
  <si>
    <t>UR: AYJ</t>
  </si>
  <si>
    <t>AYJ</t>
  </si>
  <si>
    <t>Porcentaje de avance alcanzado en el Proceso de certificaci¨®n en la  Norma Mexicana NMX-R-025-SCFI-2015 en Igualdad Laboral y No Discriminaci¨®n, en el per¨ªodo que se informa.</t>
  </si>
  <si>
    <t>Promedio Anual del Índice de valoración de las acciones para generar información y conocimiento especializado sobre mujeres en situación de víctima.</t>
  </si>
  <si>
    <t>Promedio Anual del Índice de valoración de documentos metodológicos y procedimentales para la atención de mujeres en situación de víctima.</t>
  </si>
  <si>
    <t>Porcentaje de personal de la Comisión Ejecutiva de Atención a Víctimas, que brinda atención directa, capacitado en contenidos especializados para la atención de mujeres en situación de víctima que en la evaluación post alcanzan al menos el 80% de aciertos.</t>
  </si>
  <si>
    <t>Porcentaje de personal, de mando medio y superior de la Comisión Ejecutiva de Atención a Víctimas, capacitado para la incorporación de la perspectiva de igualdad de género que en la evaluación post alcanzan al menos el 80% de aciertos.</t>
  </si>
  <si>
    <t xml:space="preserve"> AYJ- Comisión Ejecutiva de Atención a Víctimas </t>
  </si>
  <si>
    <t>(Comisión Ejecutiva de Atención a Víctimas)</t>
  </si>
  <si>
    <t>7.7</t>
  </si>
  <si>
    <t>Atención a Víctimas</t>
  </si>
  <si>
    <t>E033</t>
  </si>
  <si>
    <t>Entidades no Sectorizadas</t>
  </si>
  <si>
    <t>47</t>
  </si>
  <si>
    <r>
      <t>Acciones de mejora para el siguiente periodo
UR:</t>
    </r>
    <r>
      <rPr>
        <sz val="10"/>
        <rFont val="Soberana Sans"/>
        <family val="2"/>
      </rPr>
      <t xml:space="preserve"> HHG
Indicador Porcentaje de personas certificadas con respecto a las personas programadas: Se dará seguimiento a las IMEF para impulsar la realización de los procesos de certificación pendientes y se implementarán estrategias de difusión para promover la capacitación y certificación de las personas consejeras registradas. Sin embargo, ante los inminentes cambios de administración en algunas de las entidades federativas, como resultado del proceso electoral, podría preverse el riesgo de la suspensión de proyectos que las IMEF tenían programados para este 2018, incluyendo los relacionados con la profesionalización de su personal mediante la certificación de competencias laborales.    Indicador Porcentaje de avance en las actividades para realizar la evaluación de resultados: Se ajustará el cronograma de actividades del proyecto  para cumplir en tiempo y forma lo proyectado para alcanzar la meta en los trimestres subsecuentes.  Índice de las actividades de compilación y difusión de la informa;  El Consejo Interinstitucional de la Norma Mexicana NMX-R-025-SCFI-2015 en Igualdad Laboral y No Discriminación está analizando estrategias para mejorar los procesos de flujo de información.</t>
    </r>
  </si>
  <si>
    <r>
      <t>Justificación de diferencia de avances con respecto a las metas programadas
UR:</t>
    </r>
    <r>
      <rPr>
        <sz val="10"/>
        <rFont val="Soberana Sans"/>
        <family val="2"/>
      </rPr>
      <t xml:space="preserve"> HHG
Indicador Porcentaje de personas capacitadas: El excedente respecto a la meta programada responde a que cuando ésta se estableció, todo apuntaba a una reducción significativa en el número de lugares que se brindaría al curso Mooc ¡Cero tolerancia al hostigamiento sexual y acoso sexual!. Sin embargo, debido a la obligatoriedad establecida en el propio Protocolo de sensibilizar al 100% de servidoras y servidores públicos y la apertura de la Televisión Educativa, (institución en la que se aloja el curso Mooc) se acordó incrementar considerablemente la capacidad de atención en este tema.   Indicador Porcentaje de personas certificadas con respecto a las personas programadas: El resultado se encuentra por debajo de lo programado para el segundo trimestre, situación atribuible principalmente a dos factores: en primer lugar los recursos del Programa de Fortalecimiento a la Transversalidad de la Perspectiva de Género, para el ejercicio fiscal 2018 apenas están siendo recibidos por las Instanci;  El número de centros de trabajo supera lo programado debido a que las organizaciones reportadas (68) obtuvieron, en su mayoría, su certificado con fecha 2017 y realizaron sus gestiones para ser incorporados en el padrón nacional recientemente. Asimismo, se destaca que la Norma Mexicana NMX-R-025-SCFI-2015 en Igualdad Laboral y No Discriminación es promovida de manera coordinada entre tres dependencias (STPS, Inmujeres y Conapred), logrando un mayor impacto.</t>
    </r>
  </si>
  <si>
    <r>
      <t>Acciones realizadas en el periodo
UR:</t>
    </r>
    <r>
      <rPr>
        <sz val="10"/>
        <rFont val="Soberana Sans"/>
        <family val="2"/>
      </rPr>
      <t xml:space="preserve"> HHG
El índice se compone por el avance de los indicadores: Porcentaje de avance en las actividades realizadas en el marco del Comité Técnico Especializado de Información con Perspectiva de Género (50%); Porcentaje de indicadores y tarjetas temáticas de los Sistemas de información actualizados (53%); y Porcentaje de boletines estadísticos de divulgación de información y cuadernillos temáticos con perspectiva de género elaborados y difundidos, respecto a los programados en el Programa Anual de Resultados (50%).;  Indicador Porcentaje de personas capacitadas: En el periodo que se reporta fueron capacitadas presencialmente y en línea 18,291 servidoras y servidores públicos (7874 mujeres y 10417 hombres) en cinco de los cursos que integran la oferta de capacitación de la Dirección de Formación y Certificación para la Igualdad de Género. Resultado que representa 52.26% de la meta para 2018, es decir, 31.56 puntos porcentuales más de lo proyectado para este periodo.      Indicador de desarrollo d;  En el periodo de enero a junio de 2018 se agregaron 68 centros de trabajo al Padrón Nacional de Centros de Trabajo Certificados. De manera acumulada, dicho listado se integra de 295 centros certificados en la Norma Mexicana NMX-R-025-SCFI-2015 en Igualdad Laboral y No Discriminación. El padrón es público y está disponible en la página: www.gob.mx/normalaboral </t>
    </r>
  </si>
  <si>
    <t>241.07</t>
  </si>
  <si>
    <t>267.86</t>
  </si>
  <si>
    <t>422.12</t>
  </si>
  <si>
    <t>UR: HHG</t>
  </si>
  <si>
    <t>421.46</t>
  </si>
  <si>
    <t>21.40</t>
  </si>
  <si>
    <t>35.70</t>
  </si>
  <si>
    <t>HHG</t>
  </si>
  <si>
    <t>Porcentaje de programas con Reglas de Operación que tienen recusos en el Anexo 13 que incluyen medidas especiales de carácter temporal (acciones afirmativas).</t>
  </si>
  <si>
    <t>Porcentaje de Organizaciones de la Sociedad Civil apoyadas por el Programa PROEQUIDAD</t>
  </si>
  <si>
    <t>Porcentaje de avance en las acciones de promoción de la Norma Mexicana NMX-R-025-SCFI-2015 en Igualdad Laboral y No Discriminación</t>
  </si>
  <si>
    <t>Porcentaje de centros de trabajo certificados en la Norma Mexicana NMX-R-025-SCFI-2015 en Igualdad Laboral y No Discriminación</t>
  </si>
  <si>
    <t>Porcentaje de entidades federativas que tienen como mínimo en su marco normativo: Ley de acceso de las mujeres a una vida libre de violencia, Ley de igualdad entre mujeres y hombres y Ley para prevenir y eliminar la Discriminación.</t>
  </si>
  <si>
    <t xml:space="preserve">Porcentaje de convenios de colaboración entre el Inmujeres y otras dependencias, entidades e instituciones públicas para promover y fortalecer las acciones para el logro de la igualdad sustantiva firmados. </t>
  </si>
  <si>
    <t>Porcentaje de avance en las actividades para realizar la evaluación de resultados</t>
  </si>
  <si>
    <t>Porcentaje de avance en las actividades para el diagnóstico de necesidades de capacitación y certificación</t>
  </si>
  <si>
    <t>15.76</t>
  </si>
  <si>
    <t>Porcentaje de personas certificadas con respecto a las personas programadas</t>
  </si>
  <si>
    <t>Porcentaje de avance en las acciones realizadas para el desarrollo de materiales educativos y/o cursos en línea.</t>
  </si>
  <si>
    <t>52.26</t>
  </si>
  <si>
    <t>Porcentaje de personas capacitadas en materia de igualdad entre mujeres y hombres con respecto a las personas programadas</t>
  </si>
  <si>
    <t>50.49</t>
  </si>
  <si>
    <t>Índice</t>
  </si>
  <si>
    <t>Índice de las actividades de compilación y difusión de la información con perspectiva de género</t>
  </si>
  <si>
    <t xml:space="preserve"> HHG- Instituto Nacional de las Mujeres </t>
  </si>
  <si>
    <t xml:space="preserve"> A pesar del avance en la legislación que tutela los derechos de las mujeres, éstas todavía no pueden ejercerlos plenamente por la situación en la que se encuentran inmersas. La discriminación y la violencia que viven las mujeres y las niñas mexicanas, y de las cuales hay contundentes evidencias estadísticas, impiden o limitan su inserción en el desarrollo nacional, en condiciones de igualdad de oportunidades y de no discriminación en relación con los varones. El reto de la transversalidad de género para México es lograr la ejecución de programas y acciones con perspectiva de género coordinadas o conjuntas en las distintas dependencias y entidades de la APF para contribuir al logro de la igualdad sustantiva entre mujeres y hombres; eliminar la violencia contra las mujeres, y propiciar un cambio cultural donde las personas se reconozcan y respeten, donde hombres y mujeres se vean, se traten y se conciban como pares; y donde prevalezca una cultura de derechos humanos, igualdad y no discriminación que permita la construcción de una sociedad inclusiva con una ciudadanía participativa. </t>
  </si>
  <si>
    <t>(Instituto Nacional de las Mujeres)</t>
  </si>
  <si>
    <t>421.4</t>
  </si>
  <si>
    <t>Fortalecimiento de la Igualdad Sustantiva entre Mujeres y Hombres</t>
  </si>
  <si>
    <t>P010</t>
  </si>
  <si>
    <r>
      <t>Acciones de mejora para el siguiente periodo
UR:</t>
    </r>
    <r>
      <rPr>
        <sz val="10"/>
        <rFont val="Soberana Sans"/>
        <family val="2"/>
      </rPr>
      <t xml:space="preserve"> HHG
Sin información</t>
    </r>
  </si>
  <si>
    <r>
      <t>Justificación de diferencia de avances con respecto a las metas programadas
UR:</t>
    </r>
    <r>
      <rPr>
        <sz val="10"/>
        <rFont val="Soberana Sans"/>
        <family val="2"/>
      </rPr>
      <t xml:space="preserve"> HHG
Causas: Se superó la meta programada para este trimestre en 11.64 puntos porcentuales; debido a que en el Acuerdo por el cual se modifican diversos numerales de las ROP se señala que la radicación de recursos para la ejecución de los proyectos beneficiados en el marco del Programa, se realizará directamente a la Tesorería estatal u homóloga de las entidades federativas; sin embargo se encuentra en proceso que éstas transfieran los recursos a las IMEF y las IMM para la ejecución de las metas.  Acciones: Durante el segundo trimestre se dio seguimiento a la formalización de los Convenios Específicos de Colaboración para la ejecución de los proyectos beneficiados y los Convenios del Gobierno del Estado para garantizar la transferencia de los recursos a los MAM. Asimismo, se radicó a las Tesorerías estatales y se monitoreó que transfirieran los recursos a los MAM.  Riesgos: Que se retrase la transferencia de recursos de las Tesorerías estatales a los MAM o que decidan declinar su participación en el Programa. En cuanto al indicador Porcentaje de presupuesto transferido a los MAM para llevar a cabo acciones de fortalecimiento institucional, se superó la meta en 6.89 puntos porcentuales ya que todos los MAM eligieron metas de fortalecimiento institucional.  Acciones: Además de brindar asesoría mediante llamadas telefónicas y correos electrónicos, los MAM consultan la  la página oficial del Inmujeres  Riesgo: No existe ningún riesgo ya que un mayor número de asesorías no impactan de manera negativa la ejecución de los proyectos.</t>
    </r>
  </si>
  <si>
    <r>
      <t>Acciones realizadas en el periodo
UR:</t>
    </r>
    <r>
      <rPr>
        <sz val="10"/>
        <rFont val="Soberana Sans"/>
        <family val="2"/>
      </rPr>
      <t xml:space="preserve"> HHG
En cuanto al recurso destinado para la presentación de propuestas en temas estratégicos, la distribución por modalidad se presentó de la siguiente forma:  Modalidad I  Marco Normativo: $10,491,800.00 - 94 metas - 29 IMEF  Instrumentos de planeación: $ 8,862,200.00 -  59 metas  - 29 IMEF  Presupuestos con PEG: $6,493,600.00 - 56 metas - 28 IMEF    Modalidad II  Marco Normativo: $9,006,000.00 - 162 metas - 162 IMM de 23 entidades federarivas  Instrumentos de planeación: $ 18,620,000.00 -  314 metas -293 IMM de 27 entidades federativas  Presupuestos con PEG: $4,028,000.00 - 72 metas -66 IMM de 28 entidades federativas    Modalidad III  Estrategia de empoderamiento: $97,147,800.00 - 700 metas de 31 IMEF.    En cuanto al indicador Porcentaje de presupuesto transferido a los MAM para llevar a cabo acciones de fortalecimiento institucional, se brindó asesoría en temas de fortalecimiento a 338 Mecanismos para el Adelanto de las Mujeres (MAM):  32 MAM asesoradas en modalidad I y/o modalidad III en el mismo número de entidades federativas.</t>
    </r>
  </si>
  <si>
    <t>345.83</t>
  </si>
  <si>
    <t>346.85</t>
  </si>
  <si>
    <t>350.0</t>
  </si>
  <si>
    <t>16.88</t>
  </si>
  <si>
    <t>19.93</t>
  </si>
  <si>
    <t>24.90</t>
  </si>
  <si>
    <t>Porcentaje de presupuesto transferido a los MAM para llevar a cabo acciones de fortalecimiento institucional en: 1. Profesionalización, 2. Recursos Materiales, y 3. Recursos humanos.</t>
  </si>
  <si>
    <t>44.71</t>
  </si>
  <si>
    <t>33.07</t>
  </si>
  <si>
    <t>41.30</t>
  </si>
  <si>
    <t>Porcentaje de presupuesto transferido a los MAM para presentar propuestas en los temas estratégicos</t>
  </si>
  <si>
    <t xml:space="preserve"> México ha registrado avances importantes en la incorporación de la perspectiva de género en las políticas públicas con resultados favorables. Sin embargo, en la gestión gubernamental se siguen realizando acciones aisladas y sin integralidad debido a que no se ha considerado esta perspectiva en todas las fases del ciclo de las políticas públicas; esto es, en el diseño, presupuestación, implementación, seguimiento y evaluación. El fortalecimiento a los mecanismos para el adelanto de las mujeres, mediante los cuales los tres órdenes de gobierno realizan acciones para institucionalizar la perspectiva de género es un aspecto fundamental para alcanzar la igualdad sustantiva entre mujeres y hombres. En este contexto, el Programa de Fortalecimiento a la Transversalidad de la Perspectiva de Género (PFTPG), impulsa y facilita el acceso de los mecanismos para el adelanto de las mujeres a subsidios y herramientas que los fortalezcan en aspectos técnicos, metodológicos y de procedimiento para que formulen, ejecuten y evalúen políticas, programas y acciones que les permitan consolidar su incidencia e insertar de manera transversal la perspectiva de género en la gestión gubernamental. </t>
  </si>
  <si>
    <t>Fortalecimiento a la Transversalidad de la Perspectiva de Género</t>
  </si>
  <si>
    <t>S010</t>
  </si>
  <si>
    <r>
      <t>Acciones de mejora para el siguiente periodo
UR:</t>
    </r>
    <r>
      <rPr>
        <sz val="10"/>
        <rFont val="Soberana Sans"/>
        <family val="2"/>
      </rPr>
      <t xml:space="preserve"> AYB
Las Delegaciones de la CDI en los estados continuarán con los procesos de validación y autorización de los proyectos productivos, para lograr el alcance de las metas ajustadas. La Unidad Responsable del Programa continuará en estricto monitoreo de las acciones realizadas en las mencionadas Delegaciones. </t>
    </r>
  </si>
  <si>
    <r>
      <t>Justificación de diferencia de avances con respecto a las metas programadas
UR:</t>
    </r>
    <r>
      <rPr>
        <sz val="10"/>
        <rFont val="Soberana Sans"/>
        <family val="2"/>
      </rPr>
      <t xml:space="preserve"> AYB
El número de mujeres beneficiadas con acciones de capacitación y asistencia técnica está vinculado a los proyectos que recibieron capacitación y asistencia técnica en el periodo, motivo por el que las metas alcanzadas fueron menores a las programadas. Las variaciones en los indicadores mujeres beneficiadas por el Programa y número de grupos y sociedades que recibieron apoyo con la vertiente Mujer Indígena, se deriva de los procesos de identificación directa de los proyectos que realizaron las Delegaciones de la CDI, así como el interés y cumplimiento de la población objetivo en la presentación de las solicitudes de apoyo para acceder a los recursos del programa.</t>
    </r>
  </si>
  <si>
    <r>
      <t>Acciones realizadas en el periodo
UR:</t>
    </r>
    <r>
      <rPr>
        <sz val="10"/>
        <rFont val="Soberana Sans"/>
        <family val="2"/>
      </rPr>
      <t xml:space="preserve"> AYB
Al 30 de junio, se apoyaron 1,885 proyectos en la modalidad Mujer Indígena, en beneficio de 10,615 mujeres, de 481 municipios de 29 entidades federativas, por un monto total de 221,153.4 miles de pesos. En la modalidad Proyectos Productivos Comunitarios, se ejercieron 167,659.9 miles de pesos, para apoyar 1,314 proyectos en beneficio de 7,878 productores indígenas (4,311 mujeres y 3,567 hombres), de 416 municipios ubicados en 28 estados de la república. Finalmente, en la modalidad Turismo de Naturaleza al 30 de junio se autorizaron 9 proyectos por un monto de 3,950 miles de pesos, en beneficio de 1,607 productores indígenas (79 mujeres y 1,528 hombres), en 7 municipios y 5 estados de la república. </t>
    </r>
  </si>
  <si>
    <t>320.12</t>
  </si>
  <si>
    <t>323.46</t>
  </si>
  <si>
    <t>430.99</t>
  </si>
  <si>
    <t>UR: AYB</t>
  </si>
  <si>
    <t>436.62</t>
  </si>
  <si>
    <t>52.23</t>
  </si>
  <si>
    <t>41.63</t>
  </si>
  <si>
    <t>AYB</t>
  </si>
  <si>
    <t>Porcentaje de mujeres beneficiadas por el Programa.</t>
  </si>
  <si>
    <t>2.68</t>
  </si>
  <si>
    <t>8.64</t>
  </si>
  <si>
    <t>Porcentaje de mujeres apoyadas con acciones de capacitación y asistencia técnica.</t>
  </si>
  <si>
    <t>47.51</t>
  </si>
  <si>
    <t>40.53</t>
  </si>
  <si>
    <t>55.20</t>
  </si>
  <si>
    <t>Porcentaje de grupos o sociedades que recibieron recursos con la vertiente Mujer Indígena</t>
  </si>
  <si>
    <t xml:space="preserve"> AYB- Comisión Nacional para el Desarrollo de los Pueblos Indígenas </t>
  </si>
  <si>
    <t xml:space="preserve"> La Comisión Nacional para el Desarrollo de los Pueblos Indígenas consideró necesario e imprescindible poner a disposición de la población indígena esquemas de apoyo y financiamiento de fácil acceso para el desarrollo de proyectos productivos y el mejoramiento de los procesos en aquellos casos en que se cuenta con experiencia productiva. Por ello, la CDI estableció la creación del PROIN. Este Programa está orientado al desarrollo de proyectos productivos y turísticos sostenibles, con pertinencia cultural, con equidad de género y con pleno respeto a los valores de los pueblos indígenas.  Se considera de manera específica las condiciones de marginación y discriminación en las que vive la mayoría de las mujeres indígenas en nuestro país, que comúnmente provocan que éstas no tengan acceso a los medios de producción de sus comunidades como son la tierra, el ganado y la infraestructura productiva en general. Esto les imposibilita poseer una fuente de trabajo con la cual generar ingresos económicos, situación que a su vez, favorece que esas condiciones de discriminación que padecen, continúen reproduciéndose a lo largo de las generaciones.   Es por esto que, el PROIN busca ofrecer a la población indígena en general y a las mujeres indígenas en particular, esquemas de apoyo y financiamiento de fácil acceso que les permitan desarrollar su actividad económica, y fungir como una herramienta fundamental para incrementar sus oportunidades de ingreso, capacitación y empleo sin tener que abandonar sus comunidades. </t>
  </si>
  <si>
    <t>895</t>
  </si>
  <si>
    <t>3196</t>
  </si>
  <si>
    <t>20261</t>
  </si>
  <si>
    <t>25235</t>
  </si>
  <si>
    <t>(Comisión Nacional para el Desarrollo de los Pueblos Indígenas)</t>
  </si>
  <si>
    <t>436.6</t>
  </si>
  <si>
    <t>Programa para el Mejoramiento de la Producción y la Productividad Indígena</t>
  </si>
  <si>
    <t>S249</t>
  </si>
  <si>
    <r>
      <t>Acciones de mejora para el siguiente periodo
UR:</t>
    </r>
    <r>
      <rPr>
        <sz val="10"/>
        <rFont val="Soberana Sans"/>
        <family val="2"/>
      </rPr>
      <t xml:space="preserve"> AYB
Durante el segundo trimestre del año en curso, se concluirá con el proceso de suscripción de los convenios y la entrega de los recursos autorizados a las instancias ejecutoras aprobadas.</t>
    </r>
  </si>
  <si>
    <r>
      <t>Justificación de diferencia de avances con respecto a las metas programadas
UR:</t>
    </r>
    <r>
      <rPr>
        <sz val="10"/>
        <rFont val="Soberana Sans"/>
        <family val="2"/>
      </rPr>
      <t xml:space="preserve"> AYB
Al periodo que se reporta fueron publicadas las convocatorias de las diferentes modalidades del tipo de apoyo Derecho a la Igualdad de Género; las cuales tuvieron como fecha de vigencia el 29 de enero. En el marco de estas convocatorias, se recepcionaron 524 propuestas, de las cuales dentro del proceso de dictaminación se autorizaron el siguiente número de proyectos:    Coordinación para la prevención y atención con enfoque intercultural de la violencia contra mujeres y niñas: 90  Fortalecimiento para el ejercicio de derechos de las mujeres y niñas indígenas:98  Casas de la Mujer Indígena de Continuidad: 29    A la fecha se esta en proceso de suscripción de convenios y entrega de los recursos autorizados a las instancias ejecutoras aprobadas.</t>
    </r>
  </si>
  <si>
    <r>
      <t>Acciones realizadas en el periodo
UR:</t>
    </r>
    <r>
      <rPr>
        <sz val="10"/>
        <rFont val="Soberana Sans"/>
        <family val="2"/>
      </rPr>
      <t xml:space="preserve"> AYB
Al periodo que se reporta fueron publicadas las convocatorias de las diferentes modalidades del tipo de apoyo Derecho a la Igualdad de Género; las cuales tuvieron como fecha de vigencia el 29 de enero. En el marco de estas convocatorias, se recepcionaron 524 propuestas, de las cuales dentro del proceso de dictaminación se autorizaron el siguiente número de proyectos:    Coordinación para la prevención y atención con enfoque intercultural de la violencia contra mujeres y niñas: 90  Fortalecimiento para el ejercicio de derechos de las mujeres y niñas indígenas:98  Casas de la Mujer Indígena de Continuidad: 29    A la fecha se esta en proceso de suscripción de convenios y entrega de los recursos autorizados a las instancias ejecutoras aprobadas.</t>
    </r>
  </si>
  <si>
    <t>61.57</t>
  </si>
  <si>
    <t>62.01</t>
  </si>
  <si>
    <t>83.46</t>
  </si>
  <si>
    <t>88.36</t>
  </si>
  <si>
    <t>Porcentaje de población indígena fortalecida para el ejercicio de sus derechos a la igualdad de género debido a la intervención del programa en el año t.</t>
  </si>
  <si>
    <t xml:space="preserve"> La diferencia cultural en México no sólo se expresa en manifestaciones culturales que nos enriquecen; también está asociada a situaciones de desigualdad y desventaja social y jurídica para ellos. Los indígenas conforman uno de los sectores de la población que enfrenta mayores rezagos sociales. Estos rezagos se agudizan por género y grupo de edad y se hacen presentes tanto en las localidades rurales como en las urbanas, el acceso a la justicia y ejercicio de sus derechos son una demanda y un reclamo generalizado. Bajo este contexto, las mujeres indígenas de las diferentes edades representan el sector de la población que acumula mayores rezagos sociales. Ellas han sido discriminadas y afectadas por la pobreza y por diversos referentes culturales, que en ocasiones, fomentan la desigualdad y que se traducen en menores oportunidades para acceder a la educación, la salud y los niveles mínimos de bienestar. Los factores que han provocado esta situación tienen naturalezas diferentes, algunos tienen que ver con el desconocimiento de la existencia de los derechos y de los alcances de los mismos o con la discriminación y otros con la ausencia de procedimientos y recursos para asegurar su observancia. </t>
  </si>
  <si>
    <t>88.3</t>
  </si>
  <si>
    <t>Programa de Derechos Indígenas</t>
  </si>
  <si>
    <t>U011</t>
  </si>
  <si>
    <r>
      <t>Acciones de mejora para el siguiente periodo
UR:</t>
    </r>
    <r>
      <rPr>
        <sz val="10"/>
        <rFont val="Soberana Sans"/>
        <family val="2"/>
      </rPr>
      <t xml:space="preserve"> 210
Sin información
</t>
    </r>
    <r>
      <rPr>
        <b/>
        <sz val="10"/>
        <rFont val="Soberana Sans"/>
        <family val="2"/>
      </rPr>
      <t>UR:</t>
    </r>
    <r>
      <rPr>
        <sz val="10"/>
        <rFont val="Soberana Sans"/>
        <family val="2"/>
      </rPr>
      <t xml:space="preserve"> E00
Sin información</t>
    </r>
  </si>
  <si>
    <r>
      <t>Justificación de diferencia de avances con respecto a las metas programadas
UR:</t>
    </r>
    <r>
      <rPr>
        <sz val="10"/>
        <rFont val="Soberana Sans"/>
        <family val="2"/>
      </rPr>
      <t xml:space="preserve"> 210
No se abrió convocatoria en este trimestre.
</t>
    </r>
    <r>
      <rPr>
        <b/>
        <sz val="10"/>
        <rFont val="Soberana Sans"/>
        <family val="2"/>
      </rPr>
      <t>UR:</t>
    </r>
    <r>
      <rPr>
        <sz val="10"/>
        <rFont val="Soberana Sans"/>
        <family val="2"/>
      </rPr>
      <t xml:space="preserve"> E00
Para el segundo trimestre de 2018 se alcanzaron 44 eventos de 73 programados para un cumplimiento apenas del 60.27%. Esto se debió a que no se contó con recursos adicionales para este tipo de actividades, sin embargo, la asistencia a estos eventos fue muy significativa, 53,373 asistentes debido a los esfuerzos para su atención con recursos del presupuesto regular asignado.</t>
    </r>
  </si>
  <si>
    <r>
      <t>Acciones realizadas en el periodo
UR:</t>
    </r>
    <r>
      <rPr>
        <sz val="10"/>
        <rFont val="Soberana Sans"/>
        <family val="2"/>
      </rPr>
      <t xml:space="preserve"> 210
El trabajo colegiado entre los maestros de canto y expresión corporal ha sido de suma importancia para impulsar la marcha de esta línea de acción coordinada por el Sistema Nacional de Fomento Musical (SNFM) de la Secretaría de Cultura, pues a través de una metodología previamente de unida que incluye clases de canto, cursos de expresión corporal y talleres de análisis de texto, las niñas y los niños interiorizan su canto y el modo de expresarlo con el cuerpo.En esta presentación, 100 menores de hasta 17 años unen gestos, voz y movimientos corporales para interpretar canciones que hablan sobre la ecología, la equidad de género, la libertad, el sentido de pertenencia y cómo un niño sordo describe el mundo a su alrededor. Son temas populares de compositores como Francisco Gabilondo Soler, Silvio Rodríguez, Violeta Parra, Bob Dylan, Bob Chilcott, hasta temas de grupos como Bandúla y Calle 13.El concierto se realizó el día sábado 26 de mayo del presente año en el Teatro de las Artes del CENART, cabe señalar que, dentro de las actividades del campamento de estudio, los niños y niñas elaboraron carteles donde plasmaron algunos pensamientos e ideas propios, de los cuales algunos de ellos en materia de la igualdad de género entre otros temas. El objetivo de Voces en movimiento es que los niños, niñas y adolescentes de México exploren sus capacidades lúdicas para comunicarse, que a través del canto descubran sus habilidades para transmitir inquietudes, alegrías, impresiones y un sinfín de sentimientos nacionales y universales. 
</t>
    </r>
    <r>
      <rPr>
        <b/>
        <sz val="10"/>
        <rFont val="Soberana Sans"/>
        <family val="2"/>
      </rPr>
      <t>UR:</t>
    </r>
    <r>
      <rPr>
        <sz val="10"/>
        <rFont val="Soberana Sans"/>
        <family val="2"/>
      </rPr>
      <t xml:space="preserve"> E00
Lectura de poetas galardonadas con el Premio de Poesía Aguascalientes Mujeres toman la palabra; Ensayos críticos sobre autoras y temas; Testimonios de mujeres  escritura creativa; Mesa: Maternidad y literatura. Una discusión desde el feminismo; Taller itinerante de bordado feminista; Conf. El videoarte de las mujeres.</t>
    </r>
  </si>
  <si>
    <t>6.83</t>
  </si>
  <si>
    <t>7.52</t>
  </si>
  <si>
    <t>11.81</t>
  </si>
  <si>
    <t>5.0</t>
  </si>
  <si>
    <t>7.06</t>
  </si>
  <si>
    <t>7.28</t>
  </si>
  <si>
    <t>25.69</t>
  </si>
  <si>
    <t>29.28</t>
  </si>
  <si>
    <t>Porcentaje de niñas y jovenes atendidas integrantes de las Agrupaciones Musicales Comunitarias</t>
  </si>
  <si>
    <t>41.12</t>
  </si>
  <si>
    <t>68.22</t>
  </si>
  <si>
    <t>Porcentaje de eventos presentados con representaciones femeninas destacadas para promover su participación en la programación cultural</t>
  </si>
  <si>
    <t xml:space="preserve"> E00- Instituto Nacional de Bellas Artes y Literatura  Secretaria de Cultura </t>
  </si>
  <si>
    <t>(Dirección General del Centro Nacional de las Artes)</t>
  </si>
  <si>
    <t>(Instituto Nacional de Bellas Artes y Literatura)</t>
  </si>
  <si>
    <t>34.2</t>
  </si>
  <si>
    <t>Desarrollo Cultural</t>
  </si>
  <si>
    <t>Cultura</t>
  </si>
  <si>
    <t>48</t>
  </si>
  <si>
    <t>4.22</t>
  </si>
  <si>
    <t>70.70</t>
  </si>
  <si>
    <t>Porcentaje de becas que se otorgan a alumnas en las escuelas del INBA para su formación artística.</t>
  </si>
  <si>
    <t xml:space="preserve"> E00- Instituto Nacional de Bellas Artes y Literatura </t>
  </si>
  <si>
    <t>4.2</t>
  </si>
  <si>
    <r>
      <t>Acciones de mejora para el siguiente periodo
UR:</t>
    </r>
    <r>
      <rPr>
        <sz val="10"/>
        <rFont val="Soberana Sans"/>
        <family val="2"/>
      </rPr>
      <t xml:space="preserve"> GYR
Mantener la identificación oportuna de casos sospechosos de padecer diabetes mellitus, los cuales se derivan con el médico familiar para su confirmación. Asi como la  de casos de displasia cervical leve y moderada, severa y cáncer in situ, de tumor maligno del cuello del útero en mujeres de 25 años y más y casos de  tumor maligno de mama en mujeres de 50 y más años, para que reciban tratamiento. Respecto a la comunicación educativa, la aceptación de un método anticonceptivo en forma informada, favorecerá la continuidad en el uso del mismo, a fin de planear un embarazo en las mejores condiciones de salud.</t>
    </r>
  </si>
  <si>
    <r>
      <t>Justificación de diferencia de avances con respecto a las metas programadas
UR:</t>
    </r>
    <r>
      <rPr>
        <sz val="10"/>
        <rFont val="Soberana Sans"/>
        <family val="2"/>
      </rPr>
      <t xml:space="preserve"> GYR
Para el indicador de Cobertura de detección de primera vez de diabetes mellitus en población derechohabiente de 20 años y más,  La cobertura alcanzada fue  11.5%, cifra por debajo de la meta establecida para el primer semestre  (16.5%), los factores que influyeron para obtener estos resultados fueron: retraso en la licitación de tiras reactivas y lancetas para la toma de la glucosa capilar, lo que ocasionó desabasto en algunas delegaciones del sistema, incremento de la población derechohabiente de 20 años y más en dos millones de 2017 a 2018. Para el indicador de Cobertura de detección de cáncer cérvico uterino a través de citología cervical en mujeres de 25 a 64 años, La cobertura estimada  fue de 12.5%, cifra por debajo de la meta establecida para el primer semestre  (15.0%), los factores que influyeron para obtener estos resultados fueron: retraso en la licitación de algunos insumos necesarios para realizar el papanicolau, incremnto de 5.7% de la población de mujeres derechohabientes de 25 a 64 años de edad, con respecto a 2017, alta rotación de personal de enfermería que realiza la detección. Para el indicador Cobertura de detección de cáncer de mama por mastografía en mujeres de 50 a 69 años, La cobertura  estimada a junio fue de 9.8%, cifra ligeramente inferior a la meta programada para el primer semestre del año (10.0%), los factores que influyeron en el logro de la meta fueron: incremnto de 6.5% de la población de mujeres derechohabientes de 50 a 69 años, con respecto a 2017, alta rotación de personal de enfermería que realiza la detección. Para el indicador Porcentaje de entrevistas de consejería anticonceptiva, el indicador se mantiene ligeramente por debajo de la meta pero  favorece la continuidad la aceptación  y uso de un método anticonceptivo en forma informada, a fin de planear un embarazo en las mejores condiciones de salud.</t>
    </r>
  </si>
  <si>
    <r>
      <t>Acciones realizadas en el periodo
UR:</t>
    </r>
    <r>
      <rPr>
        <sz val="10"/>
        <rFont val="Soberana Sans"/>
        <family val="2"/>
      </rPr>
      <t xml:space="preserve"> GYR
Se realizaron 444,494entrevistas dirigidas a no embarazadas o no usuarias; 263,986 a puérperas en posparto y posaborto; 205,826a varones, 87,552 a mujeres y hombres adolescentes y 283,996 a usuarias o usuarios de métodos anticonceptivos. En mujeres y hombres de 20 años y más, se realizaron 3, 443,169 de detección de diabetes mellitus, con una cobertura de 11.5%, lo que permitió conocer a 188,202 sospechosos de padecer esta enfermedad y 9, 810,118 de detecciones de hipertensión arterial con una cobertura de 37.3% identificándose a 1,479,378 sospechosos. En relación a los cánceres de la mujer, se benefició con la prueba del Papanicolaou a 1, 488,506 mujeres de 25 a 64 años de edad. A 498,530 mujeres de 50 a 69 años se les realizó mastografía de detección, con una cobertura de 9.8%</t>
    </r>
  </si>
  <si>
    <t>UR: GYR</t>
  </si>
  <si>
    <t>11.50</t>
  </si>
  <si>
    <t>16.50</t>
  </si>
  <si>
    <t>GYR</t>
  </si>
  <si>
    <t>Cobertura de detección de primera vez de diabetes mellitus en población derechohabiente de 20 años y más.</t>
  </si>
  <si>
    <t>9.80</t>
  </si>
  <si>
    <t xml:space="preserve">Cobertura de detección de cáncer de mama por mastografía en mujeres de 50 a 69 años. </t>
  </si>
  <si>
    <t>12.50</t>
  </si>
  <si>
    <t xml:space="preserve">Cobertura de detección de cáncer cérvico uterino a través de citología cervical en mujeres de 25 a 64 años. </t>
  </si>
  <si>
    <t>Proporción</t>
  </si>
  <si>
    <t>Proporción de Adolescentes Embarazadas</t>
  </si>
  <si>
    <t>94.70</t>
  </si>
  <si>
    <t>98.40</t>
  </si>
  <si>
    <t>99.70</t>
  </si>
  <si>
    <t xml:space="preserve">Porcentaje de entrevistas de consejería anticonceptiva </t>
  </si>
  <si>
    <t xml:space="preserve"> GYR- Instituto Mexicano del Seguro Social </t>
  </si>
  <si>
    <t xml:space="preserve"> Actualmente, el Instituto enfrenta el doble reto de tratar una población con enfermedades crónico-degenerativas y con las enfermedades infecciosas que compiten por los recursos de atención en los servicios de salud. Así, el IMSS tiene dos grandes objetivos: i) mejorar la atención sobre todo en el primer nivel para poder atender los enfermos agudos, y ii) tener una estrategia frontal contra las enfermedades crónicas no transmisibles. La población derechohabiente IMSS perdió 11 millones de años de vida saludable en el 2010, (último año disponible en el acervo de información hasta el momento). El grupo de enfermedades crónicas no transmisibles fue responsable de 81% de estos AVISA; las enfermedades transmisibles, condiciones maternas, perinatales y nutricionales fueron responsables de 10% y el grupo de lesiones, de 9%. En materia de promoción de la salud, prevención y detección de enfermedades se mantiene la cobertura preventiva anual cerca del 65%. En 2017, la cobertura de Atención Integral PREVENIMSS fue de 64.6%, lo que permitió que 28,489,552 derechohabientes recibieran sus acciones de nutrición, prevención, protección específica, detección oportuna, salud reproductiva y educativas, que les corresponden según su grupo de edad y sexo, cifra similar a la registrada en el mismo periodo del año anterior (28,645,591). Las coberturas obtenidas por grupo de edad fueron: Niños (80.8%), Adolescentes (67.6%), Mujeres (63.2%), Hombres (60.8%) y Adultos mayores (56.0%). Es importante señalar que no se observan incrementos en las coberturas, ya que la infraestructura y los recursos disponibles se han mantenido constante y se ha elevado la población derechohabiente adscrita a médico familiar, que cuantificó para 2017 47,417,750. En Planificación Familiar es necesario fortalecer la competencia técnica del personal médico, de enfermería y trabajo social, para garantizar la prestación del servicio en forma oportuna y de calidad dirigida a la mujer y al hombre en edad reproductiva. </t>
  </si>
  <si>
    <t>28489552</t>
  </si>
  <si>
    <t>47417750</t>
  </si>
  <si>
    <t>(Instituto Mexicano del Seguro Social)</t>
  </si>
  <si>
    <t>E001</t>
  </si>
  <si>
    <t>Instituto Mexicano del Seguro Social</t>
  </si>
  <si>
    <t>50</t>
  </si>
  <si>
    <r>
      <t>Acciones de mejora para el siguiente periodo
UR:</t>
    </r>
    <r>
      <rPr>
        <sz val="10"/>
        <rFont val="Soberana Sans"/>
        <family val="2"/>
      </rPr>
      <t xml:space="preserve"> GYR
5. Indicadores de desempeño del servicio de guardería   ? Se obtendrán resultados por guardería de la aplicación de la encuesta de satisfacción del usuario de guardería correspondientes al segundo cuatrimestre. Se aplicarán 15,398 encuestas a nivel nacional.  ? Se determinará la muestra para aplicación del tercer cuatrimestre considerando las guarderías que se encuentren en operación. Para el tercer trimestre de 2018 se tienen programadas 1,347 supervisiones asesoría integrales, las cuales serán ejecutadas para dar cumplimiento parcial al Programa Anual de Trabajo.  6. Alimentación Sana, Variada y Suficiente  ? Se prevé continuar trabajando en los documentos para su difusión.  7. Preescolar  ? Las guarderías que ya cuentan con validez oficial del preescolar entregarán el REEP a los niños de 3 a 4 años de edad que cursan ese grado.  8. Formato de valoración médica  ? Se realizará la prueba piloto y se incluirán las versiones finales a la norma y se iniciarán los trámites para su aprobación con la DPES y la Coordinación de Modernización y Competitividad.  9. Lectura en voz alta en guarderías IMSS  ? Se dará seguimiento a la implementación del programa  Lectura en voz alta guarderías IMSS.  10.Expansión del Servicio de Guardería  En cumplimiento de la meta establecida para la expansión del servicio de guardería en el segundo trimestre:  ? Se dará continuidad a los procedimientos de contratación que aún están en curso en las Delegaciones y a aquellos que darán inicio conforme a la Ley de adquisiciones, arrendamientos y servicios del sector.   ? Se dará seguimiento a las propuestas de incremento de capacidad instalada presentadas por los proveedores actuales y a la formalización de aquellas que han sido viables.   ? Se dará continuidad a las acciones para concretar nuevas guarderías en el esquema empresarial y en el campo.  </t>
    </r>
  </si>
  <si>
    <r>
      <t>Justificación de diferencia de avances con respecto a las metas programadas
UR:</t>
    </r>
    <r>
      <rPr>
        <sz val="10"/>
        <rFont val="Soberana Sans"/>
        <family val="2"/>
      </rPr>
      <t xml:space="preserve"> GYR
Cobertura de la demanda del servicio de guardería por delegación: En el mes de junio, la cobertura de la demanda se encuentra en 23.22%, sobrepasó la meta estimada para el mes, la cual se esperaba fuera del 22.94%, sin embargo la diferencia de 0.28 puntos porcentuales derivado del aumento en aproximadamente 1,487 lugares de la capacidad instalada total con respecto al trimestre anterior.  Trabajadoras/es beneficiadas/os a través del servicio de guarderías por sexo y entidad federativa: Al mes de junio de 2018 se vieron beneficiados con la prestación del servicio 179,708 trabajadoras y trabajadores, de los cuales el 99.80% son mujeres y el 0.196% son padres viudos y/o divorciados con derecho a la prestación del servicio. En comparación con el trimestre anterior, se registró un incremento de 2,072 beneficiarios cumpliendo la meta programada.  Número de niñas/os que reciben el servicio de guarderías, por sexo y entidad federativa: Durante el mes de junio se atendieron a 196,200 niñas y niños, de los cuales el 51.79% fueron niñas y el 48.21% niños. Las entidades con mayor número de niñas y niños atendidos son Jalisco 14,316, Chihuahua 13,153, Sonora 12,705, Baja California 12,155, Nuevo León  11,116, DF Sur 10,269, Tamaulipas 10,155 y Guanajuato 9,691 donde se concentra el 47.68% del total de los niños inscritos en el sistema de guarderías.   </t>
    </r>
  </si>
  <si>
    <r>
      <t>Acciones realizadas en el periodo
UR:</t>
    </r>
    <r>
      <rPr>
        <sz val="10"/>
        <rFont val="Soberana Sans"/>
        <family val="2"/>
      </rPr>
      <t xml:space="preserve"> GYR
2. Participación Social en Guarderías y Comunicación con Padres  ? En abril y mayo se llevaron a cabo 314 visitas, en las cuales se contó con la participación de 1,585 padres de familia, quienes invirtieron aproximadamente 3,170 horas en este ejercicio ciudadano. Según la percepción de los participantes, se obtuvo un 99.22% de cumplimiento en las medidas de seguridad integral en estos meses. Con lo anterior los padres de familia han visitado el 64.77% de las guarderías de prestación indirecta.  ? Como parte de la estrategia de Comunicación con padres, la Coordinación incluyó la nota informativa sobre filtro sanitario en el micrositio de Comunicación con padres, además de enviarla por correo electrónico a los aproximadamente 200 mil usuarios del servicio.  10.Expansión del Servicio de Guardería  En cumplimiento a la nueva meta para la expansión del servicio de guardería de 28,103 nuevos lugares para 2017-2018 autorizada por el H. Consejo Técnico para lograr una mayor cobertura de la demanda:  ? Se solicitó nuevamente a 19 delegaciones que lanzaran procedimientos de contratación adicionales mediante los procedimientos previstos en la Ley de adquisiciones, arrendamientos y servicios del sector público para 34 guarderías, lo que llegó a representar hasta 6,888 lugares nuevos. A junio de 2018, las Delegaciones lograron adjudicar 4,782 lugares en 21 guarderías.  ? Se continúa con el proceso de incremento de la capacidad instalada de las guarderías que actualmente se encuentran en operación de aquellos proveedores que manifestaron su interés.  ? Se están realizando acciones para concretar nuevas guarderías en el esquema empresarial y en el campo.    Al mes de junio se cuenta con un avance global de 27,779 nuevos lugares.   </t>
    </r>
  </si>
  <si>
    <t>82.77</t>
  </si>
  <si>
    <t>84.77</t>
  </si>
  <si>
    <t>82.50</t>
  </si>
  <si>
    <t>Porcentaje de inscripción en guarderías</t>
  </si>
  <si>
    <t>23.22</t>
  </si>
  <si>
    <t>22.94</t>
  </si>
  <si>
    <t>23.40</t>
  </si>
  <si>
    <t xml:space="preserve">Porcentaje de cobertura de la demanda del servicio de guardería.  </t>
  </si>
  <si>
    <t>99.80</t>
  </si>
  <si>
    <t xml:space="preserve">Porcentaje de madres trabajadoras beneficiarias mediante el servicio de guardería </t>
  </si>
  <si>
    <t xml:space="preserve"> El Seguro de Guarderías cubre el riesgo de no poder proporcionar cuidados a los menores entre 45 días y 4 años a la madre trabajadora, al padre viudo o divorciado con custodia del menor y a aquel al que por resolución judicial ejerza la patria potestad y custodia del menor. Para otorgar estas prestaciones, el seguro se financia con una prima de 1 por ciento sobre el salario base de cotización que aporta exclusivamente el patrón. A Guarderías se tiene que destinar al menos 80 por ciento de este monto. La disponibilidad de los recursos de este seguro está en función del mercado laboral formal y del crecimiento económico.  </t>
  </si>
  <si>
    <t>96185</t>
  </si>
  <si>
    <t>103321</t>
  </si>
  <si>
    <t>479</t>
  </si>
  <si>
    <t>241341</t>
  </si>
  <si>
    <t>Servicios de guardería</t>
  </si>
  <si>
    <t>E007</t>
  </si>
  <si>
    <r>
      <t>Acciones de mejora para el siguiente periodo
UR:</t>
    </r>
    <r>
      <rPr>
        <sz val="10"/>
        <rFont val="Soberana Sans"/>
        <family val="2"/>
      </rPr>
      <t xml:space="preserve"> GYR
La finalidad de iniciar tempranamente la atención prenatal es brindarle todas las acciones médico preventivas  para poder culminar la gestación a término, con la madre y el producto saludables.Se propicia que la embarazada asista a la vigilancia prenatal en forma periódica, lo cual contribuye a la detección oportuna de signos y síntomas que pudieran complicar el embarazo. </t>
    </r>
  </si>
  <si>
    <r>
      <t>Justificación de diferencia de avances con respecto a las metas programadas
UR:</t>
    </r>
    <r>
      <rPr>
        <sz val="10"/>
        <rFont val="Soberana Sans"/>
        <family val="2"/>
      </rPr>
      <t xml:space="preserve"> GYR
El promedio de atenciones prenatales por embarazada resultó 0.7, por abajo de la meta establecida para el periodo (7.0). La oportunidad de inicio de la vigilancia prenatal durante el primer trimestre de gestación, resultó en 55.8%.      Se considera satisfactorio, ya que se interpreta que de 5 a 6 de cada 10 embarazadas acuden al inicio de su vigilancia prenatal antes de las primeras 12 semanas y 6 días de la gestación.</t>
    </r>
  </si>
  <si>
    <r>
      <t>Acciones realizadas en el periodo
UR:</t>
    </r>
    <r>
      <rPr>
        <sz val="10"/>
        <rFont val="Soberana Sans"/>
        <family val="2"/>
      </rPr>
      <t xml:space="preserve"> GYR
En el segundo trimestre de 2018, la oportunidad en el inicio de la vigilancia prenatal fue de 55.8%, es decir que de 5 a 6 de cada 10 embarazadas inician su control en el primer trimestre del embarazo, lo cual es satisfactorio. En relación al promedio de consultas, cada mujer asiste a vigilancia prenatal 6.3 veces durante toda la gestación, lo que contribuye a que la mujer reciba el beneficio de las acciones médico preventivas a que puede ser acreedora durante esta etapa, para poder llegar a un feliz término.</t>
    </r>
  </si>
  <si>
    <t>7.00</t>
  </si>
  <si>
    <t>Promedio de atenciones prenatales por embarazada</t>
  </si>
  <si>
    <t>55.80</t>
  </si>
  <si>
    <t>Oportunidad de inicio de la vigilancia prenatal en el primer trimestre de gestación</t>
  </si>
  <si>
    <t xml:space="preserve"> No todas las mujeres embarazadas acuden dentro de las primeras 13 semanas y 6 dpias de gestación a la vigilancia prenatal para identificar tempranamente factores de riesgo y/o complicaciones en el binomio madre-hijo. No siempre la mujer embarazada acude a su consulta prenatal para favorecer la oportunidad de brindarle acciones preventivas, educativas y asistenciasles para el autocuidado de la salud del binomio. </t>
  </si>
  <si>
    <t>154926</t>
  </si>
  <si>
    <t>22514007</t>
  </si>
  <si>
    <t>24962097</t>
  </si>
  <si>
    <r>
      <t>Acciones de mejora para el siguiente periodo
UR:</t>
    </r>
    <r>
      <rPr>
        <sz val="10"/>
        <rFont val="Soberana Sans"/>
        <family val="2"/>
      </rPr>
      <t xml:space="preserve"> GYN
Sin información</t>
    </r>
  </si>
  <si>
    <r>
      <t>Justificación de diferencia de avances con respecto a las metas programadas
UR:</t>
    </r>
    <r>
      <rPr>
        <sz val="10"/>
        <rFont val="Soberana Sans"/>
        <family val="2"/>
      </rPr>
      <t xml:space="preserve"> GYN
Durante el periodo se alcanzó una meta superior del 80% de lo programado, derivado del incremento de enlaces de equidad y del compromiso institucional que tienen las unidades administrativas quienes llevaron a cabo un mayor número de actividades de sensibilización y capacitación en sus unidades administrativas.</t>
    </r>
  </si>
  <si>
    <r>
      <t>Acciones realizadas en el periodo
UR:</t>
    </r>
    <r>
      <rPr>
        <sz val="10"/>
        <rFont val="Soberana Sans"/>
        <family val="2"/>
      </rPr>
      <t xml:space="preserve"> GYN
Durante el periodo se alcanzó una meta superior del 80% de lo programado, derivado del incremento de enlaces de equidad y del compromiso institucional que tienen las unidades administrativas quienes llevaron a cabo un mayor número de actividades de sensibilización y capacitación en sus unidades administrativas.</t>
    </r>
  </si>
  <si>
    <t>11.27</t>
  </si>
  <si>
    <t>27.6</t>
  </si>
  <si>
    <t>UR: GYN</t>
  </si>
  <si>
    <t>44.44</t>
  </si>
  <si>
    <t>GYN</t>
  </si>
  <si>
    <t>Porcentaje de materiales y recursos didácticos elaborados en materia de igualdad, no discriminación y de acceso a las mujeres a una vida libre de violencia</t>
  </si>
  <si>
    <t>22.22</t>
  </si>
  <si>
    <t>Porcentaje de cursos de capacitación en materia de igualdad, no discriminación y el acceso a las mujeres a una vida libre de violencia impartidos.</t>
  </si>
  <si>
    <t>66.67</t>
  </si>
  <si>
    <t>Porcentaje de campañas de difusión en materia de igualdad y no discriminación realizadas.</t>
  </si>
  <si>
    <t>57.60</t>
  </si>
  <si>
    <t>Porcentaje de acciones de sensibilización y capacitación en materia de igualdad, no discriminación y de acceso a las mujeres a una vida libre de violencia realizadas en las Unidades Administrativas.</t>
  </si>
  <si>
    <t>13.98</t>
  </si>
  <si>
    <t>5.38</t>
  </si>
  <si>
    <t>Porcentaje de Enlaces de Equidad capacitados.</t>
  </si>
  <si>
    <t>66.40</t>
  </si>
  <si>
    <t>Porcentaje de acciones de difusión e información en materia de igualdad, no discriminación y de acceso a las mujeres a una vida libre de violencia realizadas en las Unidades Administrativas.</t>
  </si>
  <si>
    <t>71.42</t>
  </si>
  <si>
    <t>Porcentaje de Estrategias del PROIGUALDAD instrumentadas en las Unidades Administrativas.</t>
  </si>
  <si>
    <t>53.80</t>
  </si>
  <si>
    <t>Porcentaje de Unidades Administrativas con objetivos transversales del PROIGUALDAD incorporados a las actividades de la Unidad Administrativa.</t>
  </si>
  <si>
    <t xml:space="preserve"> GYN- Instituto de Seguridad y Servicios Sociales de los Trabajadores del Estado </t>
  </si>
  <si>
    <t>(Instituto de Seguridad y Servicios Sociales de los Trabajadores del Estado)</t>
  </si>
  <si>
    <t>Equidad de Género</t>
  </si>
  <si>
    <t>Instituto de Seguridad y Servicios Sociales de los Trabajadores del Estado</t>
  </si>
  <si>
    <t>51</t>
  </si>
  <si>
    <t>193.66</t>
  </si>
  <si>
    <t>426.89</t>
  </si>
  <si>
    <t>440.16</t>
  </si>
  <si>
    <t>1.09</t>
  </si>
  <si>
    <t>1.39</t>
  </si>
  <si>
    <t>Promedio de consultas por mujer embarazada</t>
  </si>
  <si>
    <t>15.64</t>
  </si>
  <si>
    <t>16.68</t>
  </si>
  <si>
    <t>Porcentaje de mujeres embarazadas que recibieron el carnet CUIDAME durante la consulta prenatal</t>
  </si>
  <si>
    <t xml:space="preserve"> Reducir el número de muertes maternas y perinatales Atención efectiva e integral de la mujer embarazada  Identificación temprana de factores de riesgo  Ampliar las capacidades y oportunidades de las mujeres para cursar el embarazo sano, el parto respetuoso y el puerperio seguro  </t>
  </si>
  <si>
    <t>440.1</t>
  </si>
  <si>
    <t>Prevención y Control de Enfermedades</t>
  </si>
  <si>
    <t>E043</t>
  </si>
  <si>
    <r>
      <t>Acciones de mejora para el siguiente periodo
UR:</t>
    </r>
    <r>
      <rPr>
        <sz val="10"/>
        <rFont val="Soberana Sans"/>
        <family val="2"/>
      </rPr>
      <t xml:space="preserve"> T9N
Para el siguiente trimestre se espera tener resultados más concretos para el indicador 4, una vez que se concluya con el diseño del proyecto.</t>
    </r>
  </si>
  <si>
    <r>
      <t>Justificación de diferencia de avances con respecto a las metas programadas
UR:</t>
    </r>
    <r>
      <rPr>
        <sz val="10"/>
        <rFont val="Soberana Sans"/>
        <family val="2"/>
      </rPr>
      <t xml:space="preserve"> T9N
Se capacitó y sensibilizó en materia de violencia de género a 1,428 personas, es decir, el 71.4% de la meta prevista; sin embargo, de forma acumulada se capacitó durante el primer semestre de 2018 un total de 4,265 personas, lo cual representa 852.3% de la meta anual, lo que hace previsible considerar que se superará ampliamente la meta anual establecida, gracias a la ampliación y diversificación de las acciones en esta materia. Por lo que se refiera a la renovación del DEI y el DEFR, se cuenta con registro y se ha avanzado con la sistematización de las evidencias, lo cual representa 20% de la meta anual, lo cual supera al doble lo programado en el trimestre, esto debido a que se contó con la consultoría de asistencia técnica para este proceso. Los avances obtenidos en la Estrategia para la reducción de brechas de género en Pemex, significaron un cumplimiento en el indicador de 50% acumulado al segundo trimestre, mientras que en el periodo de referencia se cumplió con el 40%, lo que significa 2 veces lo programado; lo anterior se explica por los importantes avances obtenidos específicamente con la Estrategia de Mentorías y la prueba piloto del Toolking, las cuales tuvieron gran aceptación y rebasaron las expectativas iniciales. Finalmente, el modelo de capacitación para personal operativo no ha tenido los avances esperados, debido a que se privilegiaron otras acciones, por lo que solamente se lleva un 10% acumulado, la mitad de lo previsto en el primer semestre del año.</t>
    </r>
  </si>
  <si>
    <r>
      <t>Acciones realizadas en el periodo
UR:</t>
    </r>
    <r>
      <rPr>
        <sz val="10"/>
        <rFont val="Soberana Sans"/>
        <family val="2"/>
      </rPr>
      <t xml:space="preserve"> T9N
En el presente trimestre para el indicador 1 durante el periodo de referencia se capacitaron y sensibilizaron un total de 1,428 personas mediante 3 conferencias y un evento de sensibilización con la alta dirección. Se obtuvieron los folios de participación para la renovación de los Distintivos Empresa Incluyente Gilberto Rincón Gallardo (DEI) y Empresa Familiarmente Responsable (DEFR), y se ha avanzado significativamente en la sistematización de las evidencias para el cumplimiento de los reactivos que evalúan. Por otro lado, se instrumentó la Estrategia de Mentorías para mujeres en Pemex, donde 17 tuteladas trabajaron en conjunto en más de 70 sesiones con sus mentores, quienes fueron los titulares de la alta dirección de Pemex, incluyendo al propio Director General; de igual forma, se realizó la prueba piloto del Toolkit ?Por un México con más científicas, ingenieras y matemáticas?, con personal docente y estudiantado de nivel medio superior, a partir de lo cual se realizarán los ajustes pertinentes para contar con el material final. Por último, se encuentra en proceso la elaboración de las notas técnicas de los proyectos para la capacitación del personal operativo, así como del modelo de inclusión económica y sociocultural de jóvenes en comunidades de influencia de Pemex, en el marco de la revisión sustantiva del convenio con el PNUD.</t>
    </r>
  </si>
  <si>
    <t>7.09</t>
  </si>
  <si>
    <t>7.13</t>
  </si>
  <si>
    <t>12.72</t>
  </si>
  <si>
    <t>UR: T9N</t>
  </si>
  <si>
    <t>T9N</t>
  </si>
  <si>
    <t>Porcentaje de modelos de gestión en materia de inclusión, igualdad y no discriminación que continúan vigentes para Pemex al inicio del ejercicio 2019.</t>
  </si>
  <si>
    <t>Porcentaje de avance en el diseño y validación del modelo de capacitación para personal operativo de Pemex en materia de inclusión, igualdad y no discriminación, durante 2018.</t>
  </si>
  <si>
    <t>Porcentaje de avance en el diseño, la instrumentación y sistematización de una estrategia para reducir las brechas de desigualdad laboral entre mujeres y hombres en Pemex, durante 2018.</t>
  </si>
  <si>
    <t>85.30</t>
  </si>
  <si>
    <t>Porcentaje de personas capacitadas y sensibilizadas en materia de violencia de género en Pemex, durante 2018.</t>
  </si>
  <si>
    <t xml:space="preserve"> T9N- Pemex Corporativo </t>
  </si>
  <si>
    <t xml:space="preserve"> De acuerdo a los datos del Foro Económico Mundial, en las industrias extractivas del mundo la participación de las mujeres se encuentra en menos del 20% a nivel general, y en puestos de toma de decisiones apenas alcanza entre el 10% y 15%. Actualmente la plantilla laboral de Petróleos Mexicanos está conformada por un 28% de mujeres y 72% hombres, lo cual indica que Pemex se encuentra dentro del promedio; no obstante, en puestos de toma de decisiones la participación de las mujeres es del 16% (mandos medios y superiores). Asimismo, según el ?Diagnóstico situacional sobre el acceso de las mujeres a puestos de toma de decisión en Pemex?, realizado en 2017, a partir de una encuesta a 133 mujeres en mandos superiores, un grupo focal y estadísticas de la empresa, el 69.2% de las trabajadoras encuestadas señaló estar de acuerdo respecto a que las mujeres enfrentan obstáculos para su desarrollo, los cuales se centran principalmente en la existencia de preferencias a favor de los hombres en los procesos de selección (61.6%), adicionalmente señalan en un 51,2% que sus responsabilidades familiares, de cuidado, afectivas o de trabajo doméstico en casa, también son un obstáculo. Finalmente, 32% se refirió a la discriminación por razones de género. Por otro lado, los resultados de la Encuesta de Clima y Cultura Organizacional (ECCO) 2016 de la Secretaría de la Función Pública para Petróleos Mexicanos, respondida por 12,637 trabajadoras/es, muestra que en el Índice de Factores Básicos se obtuvo 81.89% de percepciones de la empresa como inclusiva, mientras que en el Factor Compuesto ?Equidad de Género? del índice global,  el porcentaje fue de 82.81. </t>
  </si>
  <si>
    <t>1659</t>
  </si>
  <si>
    <t>1626</t>
  </si>
  <si>
    <t>3500</t>
  </si>
  <si>
    <t>1500</t>
  </si>
  <si>
    <t>(Pemex Corporativo)</t>
  </si>
  <si>
    <t>12.7</t>
  </si>
  <si>
    <t>Petróleos Mexicanos</t>
  </si>
  <si>
    <t>52</t>
  </si>
  <si>
    <r>
      <t>Acciones de mejora para el siguiente periodo
UR:</t>
    </r>
    <r>
      <rPr>
        <sz val="10"/>
        <rFont val="Soberana Sans"/>
        <family val="2"/>
      </rPr>
      <t xml:space="preserve"> TVV
Sin información</t>
    </r>
  </si>
  <si>
    <r>
      <t>Justificación de diferencia de avances con respecto a las metas programadas
UR:</t>
    </r>
    <r>
      <rPr>
        <sz val="10"/>
        <rFont val="Soberana Sans"/>
        <family val="2"/>
      </rPr>
      <t xml:space="preserve"> TVV
Sin información</t>
    </r>
  </si>
  <si>
    <r>
      <t>Acciones realizadas en el periodo
UR:</t>
    </r>
    <r>
      <rPr>
        <sz val="10"/>
        <rFont val="Soberana Sans"/>
        <family val="2"/>
      </rPr>
      <t xml:space="preserve"> TVV
La empresa se encuentra en redimensionamiento debido a la estricta separación legal, motivo por el cual se han re agendado las acciones para el segundo semestre.</t>
    </r>
  </si>
  <si>
    <t>5.25</t>
  </si>
  <si>
    <t>10.5</t>
  </si>
  <si>
    <t>UR: TVV</t>
  </si>
  <si>
    <t>Informe</t>
  </si>
  <si>
    <t>TVV</t>
  </si>
  <si>
    <t>informe de resultados</t>
  </si>
  <si>
    <t>Actividad</t>
  </si>
  <si>
    <t>difusion sobre igualdad, no discriminaciòn y erradicaciòn de la violencia</t>
  </si>
  <si>
    <t>Capacitación</t>
  </si>
  <si>
    <t>personal sensibilizado</t>
  </si>
  <si>
    <t xml:space="preserve"> TVV- CFE Consolidado </t>
  </si>
  <si>
    <t>(CFE Consolidado)</t>
  </si>
  <si>
    <t>Operación y mantenimiento de las centrales generadoras de energía eléctrica</t>
  </si>
  <si>
    <t>E561</t>
  </si>
  <si>
    <t>Comisión Federal de Electricidad</t>
  </si>
  <si>
    <t>53</t>
  </si>
  <si>
    <t>1.65</t>
  </si>
  <si>
    <t>3.31</t>
  </si>
  <si>
    <t>Operación y mantenimiento de la Red Nacional de Transmisión</t>
  </si>
  <si>
    <t>E579</t>
  </si>
  <si>
    <t>0.54</t>
  </si>
  <si>
    <t>Operación y mantenimiento de la infraestructura del proceso de distribución de energía eléctrica</t>
  </si>
  <si>
    <t>E580</t>
  </si>
  <si>
    <t>Comercialización de energía eléctrica y productos asociados</t>
  </si>
  <si>
    <t>E581</t>
  </si>
  <si>
    <t>0.74</t>
  </si>
  <si>
    <t>0.7</t>
  </si>
  <si>
    <t>Servicios de infraestructura aplicable a telecomunicaciones</t>
  </si>
  <si>
    <t>E583</t>
  </si>
  <si>
    <t>0.70</t>
  </si>
  <si>
    <t>1.4</t>
  </si>
  <si>
    <t>Operación de mecanismos para mejorar la comercialización de servicios y productos</t>
  </si>
  <si>
    <t>E584</t>
  </si>
  <si>
    <t>0.88</t>
  </si>
  <si>
    <t>1.76</t>
  </si>
  <si>
    <t>1.7</t>
  </si>
  <si>
    <t>Funciones en relación con Estrategias de Negocios Comerciales, así como potenciales nuevos negocios</t>
  </si>
  <si>
    <t>E585</t>
  </si>
  <si>
    <t>0.26</t>
  </si>
  <si>
    <t>0.52</t>
  </si>
  <si>
    <t>Promoción de medidas para el ahorro y uso eficiente de la energía eléctrica</t>
  </si>
  <si>
    <t>F571</t>
  </si>
  <si>
    <t>2.01</t>
  </si>
  <si>
    <t>4.02</t>
  </si>
  <si>
    <t>0.13</t>
  </si>
  <si>
    <t>0.27</t>
  </si>
  <si>
    <t>Informe de avances</t>
  </si>
  <si>
    <t>Actividades de difusiòn</t>
  </si>
  <si>
    <t>Personal sensibilizado</t>
  </si>
  <si>
    <t>2.36</t>
  </si>
  <si>
    <t>4.72</t>
  </si>
  <si>
    <t>Coordinación de las funciones y recursos para la infraestructura eléctrica</t>
  </si>
  <si>
    <t>P552</t>
  </si>
  <si>
    <t>0.28</t>
  </si>
  <si>
    <t>0.55</t>
  </si>
  <si>
    <t>Seguridad física en las instalaciones de electricidad</t>
  </si>
  <si>
    <t>R582</t>
  </si>
  <si>
    <t>Informes Sobre la Situación Económica, las Finanzas
Públicas y la Deuda Pública, Anexos</t>
  </si>
  <si>
    <t>Segundo trimestre de 2018</t>
  </si>
  <si>
    <t>EVOLUCIÓN DE LAS EROGACIONES CORRESPONDIENTES AL ANEXO PARA LA IGUALDAD ENTRE MUJERES Y HOMBRES</t>
  </si>
  <si>
    <t>Avance de los indicadores reportados respecto a la meta programada al período</t>
  </si>
  <si>
    <t>Total</t>
  </si>
  <si>
    <t>Sin meta al
periodo
(N/A)</t>
  </si>
  <si>
    <t>Con avance</t>
  </si>
  <si>
    <t>Sin avance</t>
  </si>
  <si>
    <t>Hasta 50</t>
  </si>
  <si>
    <t>Más de 50
hasta 75</t>
  </si>
  <si>
    <t>Más de 75
menos de
100</t>
  </si>
  <si>
    <t>100 o más</t>
  </si>
  <si>
    <t>TOTAL</t>
  </si>
  <si>
    <t>Porcentaje respecto de su total</t>
  </si>
  <si>
    <t>Segundo Trimestre de 2018</t>
  </si>
  <si>
    <t>Programas
Presupuestarios</t>
  </si>
  <si>
    <t>Indicadores
Reportados</t>
  </si>
  <si>
    <t>Avance en el ejercicio del presupuesto</t>
  </si>
  <si>
    <t>Aprobado
anual</t>
  </si>
  <si>
    <t>Autorizado
anual</t>
  </si>
  <si>
    <t>Autorizado
al período</t>
  </si>
  <si>
    <t>Porcentaje de avance</t>
  </si>
  <si>
    <t>Enero-junio</t>
  </si>
  <si>
    <t>Aprobado anual</t>
  </si>
  <si>
    <t>Autorizado al
período</t>
  </si>
  <si>
    <t>(a)</t>
  </si>
  <si>
    <t>(b)</t>
  </si>
  <si>
    <t>( c )</t>
  </si>
  <si>
    <t>(d)</t>
  </si>
  <si>
    <t>(d)/(b)*100</t>
  </si>
  <si>
    <t>(d)/( c )*100</t>
  </si>
  <si>
    <t>n.a.: No aplica</t>
  </si>
  <si>
    <t>Fuente: Dependencias y entidades de la Administración Pública Federal.</t>
  </si>
  <si>
    <t xml:space="preserve">Programa orientado a las actividades de apoyo administrativo (servicios basicos, arrendamiento y mantenimiento del inmueble) y Servicios Personales.
</t>
  </si>
  <si>
    <t>Presupuesto anual aprobado para el Programa presupuestario registrado en el Anexo 13 del PEF 2017</t>
  </si>
  <si>
    <r>
      <t xml:space="preserve">Justificación de diferencia de avances con respecto a las metas programadas
</t>
    </r>
    <r>
      <rPr>
        <sz val="10"/>
        <rFont val="Soberana Sans"/>
        <family val="3"/>
      </rPr>
      <t>Sin información.</t>
    </r>
  </si>
  <si>
    <r>
      <t xml:space="preserve">Acciones de mejora para el siguiente periodo
</t>
    </r>
    <r>
      <rPr>
        <sz val="10"/>
        <rFont val="Soberana Sans"/>
        <family val="3"/>
      </rPr>
      <t>Sin información.</t>
    </r>
  </si>
  <si>
    <t>Las reformas que México necesita no pueden salir adelante sin un acuerdo respaldado por una amplia mayoría, que trascienda las diferencias políticas y que coloque los intereses de las personas por encima de cualquier interés partidario. El Pacto Por México en su acuerdo número 4 para la Transparencia, Rendición de Cuentas y Combate a la Corrupción, señala que la transparencia y la rendición de cuentas son dos herramientas de los estados democráticos para elevar el nivel deconfianza de los ciudadanos en su gobierno, La Secretaría de la Función Pública, dependencia del Poder Ejecutivo Federal, vigila que los servidores públicos federales se apeguen a la legalidad durante el ejercicio de sus funciones, sanciona a los que no lo hacen así; promueve el cumplimiento de los procesos de control y fiscalización del gobierno federal, de disposiciones legales en diversas materias, dirige y determina la política de compras públicas de la Federación, coordina y realiza auditorías sobre el gasto de recursos federales, coordina procesos de desarrollo administrativo, gobierno digital, opera y encabeza el Servicio Profesional de Carrera, coordina la labor de los órganos internos de control en cada dependencia del gobierno federal y evalúa la gestión de las entidades, también a nivel federal.</t>
  </si>
  <si>
    <t>Presupuesto anual aprobado para el Programa presupuestario registrado en el anexo 13 del PEF 2017</t>
  </si>
  <si>
    <r>
      <t xml:space="preserve">Justificación de diferencia de avances con respecto a las metas programadas
UR: </t>
    </r>
    <r>
      <rPr>
        <sz val="10"/>
        <rFont val="Soberana Sans"/>
        <family val="3"/>
      </rPr>
      <t>HHG</t>
    </r>
    <r>
      <rPr>
        <sz val="10"/>
        <rFont val="Soberana Sans"/>
        <family val="2"/>
      </rPr>
      <t xml:space="preserve">
Sin información.</t>
    </r>
  </si>
  <si>
    <r>
      <t>Acciones de mejora para el siguiente periodo
UR:</t>
    </r>
    <r>
      <rPr>
        <sz val="10"/>
        <rFont val="Soberana Sans"/>
        <family val="2"/>
      </rPr>
      <t xml:space="preserve"> HHG
Sin información.</t>
    </r>
  </si>
  <si>
    <t xml:space="preserve">Avance en los Programas Presupuestarios con Erogaciones para la Igualdad entre Mujeres y Hombres, Anexo 13, PEF 2018
    Periodo Enero - Junio  </t>
  </si>
  <si>
    <r>
      <t xml:space="preserve">Acciones Realizadas:
</t>
    </r>
    <r>
      <rPr>
        <sz val="10"/>
        <rFont val="Soberana Sans"/>
        <family val="3"/>
      </rPr>
      <t xml:space="preserve">Se cumplieron las obligaciones de pago en materia de servicios básicos  para el óptimo funcionamiento de las instalciones (energía eléctrica, telefonía convencional y servicios de internet, entre otros ); además de cubrir las erogaciones por arrendamiento del inmueble sede del Inmujeres y los servicios de vigilancia.
Al periodo, a través de este programa presupuestario, se ha ejercido el 7.1 por ciento del recurso de Servicios Personales.
El recurso erogado representa el 88.0 por ciento con respecto al presupuesto programado modificado al periodo, lo que permitió contar con los servicios necesarios para el desarrollo de las actvidades institucionales.
</t>
    </r>
  </si>
  <si>
    <r>
      <t xml:space="preserve">Acciones realizadas en el periodo
UR: </t>
    </r>
    <r>
      <rPr>
        <sz val="10"/>
        <rFont val="Soberana Sans"/>
        <family val="3"/>
      </rPr>
      <t>HHG
Para mayor información de las acciones realizadas por el Programa O001 Actividades de apoyo a la función pública y buen gobierno en el periodo enero - junio, se sugiere consultar el Anexo 3. Notas Adicionales del Informe sobre la Situación Económica, las Finanzas Públicas y la Deuda Pública.</t>
    </r>
  </si>
  <si>
    <r>
      <t xml:space="preserve">Energía </t>
    </r>
    <r>
      <rPr>
        <vertAlign val="superscript"/>
        <sz val="10"/>
        <color indexed="8"/>
        <rFont val="Soberana Sans"/>
        <family val="3"/>
      </rPr>
      <t>1_/</t>
    </r>
  </si>
  <si>
    <r>
      <t xml:space="preserve">Instituto Mexicano del Seguro Social  </t>
    </r>
    <r>
      <rPr>
        <vertAlign val="superscript"/>
        <sz val="10"/>
        <color indexed="8"/>
        <rFont val="Soberana Sans"/>
        <family val="3"/>
      </rPr>
      <t>2_/</t>
    </r>
  </si>
  <si>
    <r>
      <t xml:space="preserve">Instituto de Seguridad y Servicios Sociales de los Trabajadores del Estado </t>
    </r>
    <r>
      <rPr>
        <vertAlign val="superscript"/>
        <sz val="10"/>
        <color indexed="8"/>
        <rFont val="Soberana Sans"/>
        <family val="3"/>
      </rPr>
      <t>2_/</t>
    </r>
  </si>
  <si>
    <r>
      <t xml:space="preserve">Petróleos Mexicanos </t>
    </r>
    <r>
      <rPr>
        <vertAlign val="superscript"/>
        <sz val="10"/>
        <color indexed="8"/>
        <rFont val="Soberana Sans"/>
        <family val="3"/>
      </rPr>
      <t>2_/</t>
    </r>
  </si>
  <si>
    <r>
      <t xml:space="preserve">Comisión Federal de Electricidad </t>
    </r>
    <r>
      <rPr>
        <vertAlign val="superscript"/>
        <sz val="10"/>
        <color indexed="8"/>
        <rFont val="Soberana Sans"/>
        <family val="3"/>
      </rPr>
      <t>2_/</t>
    </r>
  </si>
  <si>
    <t>EVOLUCIÓN DE LAS EROGACIONES CORRESPONDIENTES AL ANEXO PARA LA IGUALDAD ENTRE MUJERES Y HOMBRES
Enero-junio de 2018
(Pesos)</t>
  </si>
  <si>
    <r>
      <rPr>
        <vertAlign val="superscript"/>
        <sz val="10"/>
        <rFont val="Soberana Sans"/>
        <family val="3"/>
      </rPr>
      <t xml:space="preserve">1_/ </t>
    </r>
    <r>
      <rPr>
        <sz val="10"/>
        <rFont val="Soberana Sans"/>
        <family val="3"/>
      </rPr>
      <t>Se excluyen del total de los montos aprobado anual, autorizado anual y autorizado al periodo 250,000 pesos, los cuales corresponden a recursos propios.</t>
    </r>
  </si>
  <si>
    <r>
      <rPr>
        <vertAlign val="superscript"/>
        <sz val="10"/>
        <color theme="1"/>
        <rFont val="Soberana Sans"/>
        <family val="3"/>
      </rPr>
      <t>2_/</t>
    </r>
    <r>
      <rPr>
        <sz val="10"/>
        <color theme="1"/>
        <rFont val="Soberana Sans"/>
        <family val="3"/>
      </rPr>
      <t xml:space="preserve"> El presupuesto no se suma en el total por ser recursos propios.</t>
    </r>
  </si>
  <si>
    <t>Presupuesto anual aprobado para el Programa presupuestario registrado en el anexo 13 del PEF 2018</t>
  </si>
  <si>
    <t xml:space="preserve">UR: </t>
  </si>
  <si>
    <t>UR: 121</t>
  </si>
  <si>
    <t>UR: 123</t>
  </si>
  <si>
    <t>UR: 124</t>
  </si>
  <si>
    <t>UR: 125</t>
  </si>
  <si>
    <t>UR: 126</t>
  </si>
  <si>
    <t>UR: 127</t>
  </si>
  <si>
    <t>UR: 128</t>
  </si>
  <si>
    <t>UR: 130</t>
  </si>
  <si>
    <t>UR: 131</t>
  </si>
  <si>
    <t>UR: 132</t>
  </si>
  <si>
    <t>UR: 134</t>
  </si>
  <si>
    <t>UR: 135</t>
  </si>
  <si>
    <t>UR: 136</t>
  </si>
  <si>
    <t>UR: 137</t>
  </si>
  <si>
    <t>UR: 140</t>
  </si>
  <si>
    <t>UR: 141</t>
  </si>
  <si>
    <t>UR: 142</t>
  </si>
  <si>
    <t>UR: 143</t>
  </si>
  <si>
    <t>UR: 144</t>
  </si>
  <si>
    <t>UR: 145</t>
  </si>
  <si>
    <t>UR: 146</t>
  </si>
  <si>
    <t>UR: 147</t>
  </si>
  <si>
    <t>UR: 148</t>
  </si>
  <si>
    <t>UR: 149</t>
  </si>
  <si>
    <t>UR: 150</t>
  </si>
  <si>
    <t>UR: 151</t>
  </si>
  <si>
    <t>UR: 152</t>
  </si>
  <si>
    <t>UR: 129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</si>
</sst>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7" formatCode="00"/>
    <numFmt numFmtId="168" formatCode="_-* #,##0.0_-;\-* #,##0.0_-;_-* &quot;-&quot;??_-;_-@_-"/>
  </numFmts>
  <fonts count="45" x14ac:knownFonts="1">
    <font>
      <sz val="10"/>
      <name val="Soberana Sans"/>
      <family val="2"/>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b/>
      <sz val="12"/>
      <name val="Soberana Sans"/>
      <family val="2"/>
    </font>
    <font>
      <b/>
      <sz val="12"/>
      <color indexed="8"/>
      <name val="Soberana Sans"/>
      <family val="2"/>
    </font>
    <font>
      <sz val="12"/>
      <name val="Soberana Sans"/>
      <family val="3"/>
    </font>
    <font>
      <b/>
      <sz val="16"/>
      <color indexed="8"/>
      <name val="Soberana Titular"/>
      <family val="3"/>
    </font>
    <font>
      <sz val="14"/>
      <color indexed="8"/>
      <name val="Soberana Titular"/>
      <family val="3"/>
    </font>
    <font>
      <b/>
      <sz val="16"/>
      <color indexed="9"/>
      <name val="Trajan Pro"/>
      <family val="3"/>
    </font>
    <font>
      <b/>
      <sz val="10"/>
      <color indexed="53"/>
      <name val="Soberana Sans"/>
      <family val="2"/>
    </font>
    <font>
      <b/>
      <sz val="10"/>
      <color indexed="8"/>
      <name val="Soberana Sans"/>
      <family val="2"/>
    </font>
    <font>
      <sz val="10"/>
      <color indexed="8"/>
      <name val="Soberana Sans"/>
      <family val="2"/>
    </font>
    <font>
      <b/>
      <sz val="9"/>
      <color indexed="8"/>
      <name val="Soberana Sans"/>
      <family val="2"/>
    </font>
    <font>
      <sz val="9"/>
      <name val="Soberana Sans"/>
      <family val="2"/>
    </font>
    <font>
      <sz val="10"/>
      <name val="Soberana Sans"/>
      <family val="2"/>
    </font>
    <font>
      <sz val="10"/>
      <name val="Soberana Sans"/>
      <family val="3"/>
    </font>
    <font>
      <sz val="14"/>
      <color theme="0"/>
      <name val="Soberana Sans"/>
      <family val="3"/>
    </font>
    <font>
      <b/>
      <sz val="12"/>
      <color indexed="23"/>
      <name val="Soberana Sans"/>
      <family val="3"/>
    </font>
    <font>
      <b/>
      <sz val="11"/>
      <name val="Soberana Sans"/>
      <family val="3"/>
    </font>
    <font>
      <sz val="11"/>
      <color theme="1"/>
      <name val="Soberana Sans"/>
      <family val="3"/>
    </font>
    <font>
      <sz val="11"/>
      <name val="Soberana Sans"/>
      <family val="3"/>
    </font>
    <font>
      <b/>
      <sz val="10"/>
      <color indexed="8"/>
      <name val="Soberana Sans"/>
      <family val="3"/>
    </font>
    <font>
      <sz val="10"/>
      <color indexed="8"/>
      <name val="Soberana Sans"/>
      <family val="3"/>
    </font>
    <font>
      <vertAlign val="superscript"/>
      <sz val="10"/>
      <color indexed="8"/>
      <name val="Soberana Sans"/>
      <family val="3"/>
    </font>
    <font>
      <vertAlign val="superscript"/>
      <sz val="10"/>
      <name val="Soberana Sans"/>
      <family val="3"/>
    </font>
    <font>
      <sz val="10"/>
      <color theme="1"/>
      <name val="Soberana Sans"/>
      <family val="3"/>
    </font>
    <font>
      <vertAlign val="superscript"/>
      <sz val="10"/>
      <color theme="1"/>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C6E0B4"/>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969696"/>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thick">
        <color rgb="FFD8D8D8"/>
      </left>
      <right/>
      <top/>
      <bottom style="thick">
        <color rgb="FFD8D8D8"/>
      </bottom>
      <diagonal/>
    </border>
    <border>
      <left/>
      <right/>
      <top/>
      <bottom style="thick">
        <color rgb="FFD8D8D8"/>
      </bottom>
      <diagonal/>
    </border>
    <border>
      <left/>
      <right style="thick">
        <color rgb="FFD8D8D8"/>
      </right>
      <top/>
      <bottom style="thick">
        <color rgb="FFD8D8D8"/>
      </bottom>
      <diagonal/>
    </border>
    <border>
      <left/>
      <right/>
      <top style="thick">
        <color rgb="FF969696"/>
      </top>
      <bottom/>
      <diagonal/>
    </border>
    <border>
      <left/>
      <right style="thick">
        <color rgb="FFD8D8D8"/>
      </right>
      <top style="thick">
        <color rgb="FFD8D8D8"/>
      </top>
      <bottom style="thick">
        <color rgb="FFD8D8D8"/>
      </bottom>
      <diagonal/>
    </border>
    <border>
      <left/>
      <right/>
      <top style="thick">
        <color rgb="FFD8D8D8"/>
      </top>
      <bottom style="thick">
        <color rgb="FFD8D8D8"/>
      </bottom>
      <diagonal/>
    </border>
    <border>
      <left style="medium">
        <color auto="1"/>
      </left>
      <right/>
      <top/>
      <bottom/>
      <diagonal/>
    </border>
    <border>
      <left/>
      <right style="medium">
        <color auto="1"/>
      </right>
      <top/>
      <bottom/>
      <diagonal/>
    </border>
    <border>
      <left/>
      <right/>
      <top/>
      <bottom style="medium">
        <color rgb="FFD8D8D8"/>
      </bottom>
      <diagonal/>
    </border>
    <border>
      <left style="medium">
        <color rgb="FFD8D8D8"/>
      </left>
      <right style="medium">
        <color rgb="FFD8D8D8"/>
      </right>
      <top style="medium">
        <color rgb="FFD8D8D8"/>
      </top>
      <bottom style="medium">
        <color rgb="FFD8D8D8"/>
      </bottom>
      <diagonal/>
    </border>
    <border>
      <left style="thick">
        <color rgb="FFD8D8D8"/>
      </left>
      <right/>
      <top style="thick">
        <color rgb="FFD8D8D8"/>
      </top>
      <bottom style="thick">
        <color rgb="FFD8D8D8"/>
      </bottom>
      <diagonal/>
    </border>
    <border>
      <left style="medium">
        <color auto="1"/>
      </left>
      <right/>
      <top style="thick">
        <color rgb="FF969696"/>
      </top>
      <bottom/>
      <diagonal/>
    </border>
    <border>
      <left/>
      <right style="medium">
        <color auto="1"/>
      </right>
      <top style="thick">
        <color rgb="FF969696"/>
      </top>
      <bottom/>
      <diagonal/>
    </border>
    <border>
      <left style="medium">
        <color auto="1"/>
      </left>
      <right/>
      <top/>
      <bottom style="medium">
        <color rgb="FF808080"/>
      </bottom>
      <diagonal/>
    </border>
    <border>
      <left/>
      <right style="medium">
        <color auto="1"/>
      </right>
      <top/>
      <bottom style="medium">
        <color rgb="FF808080"/>
      </bottom>
      <diagonal/>
    </border>
    <border>
      <left/>
      <right/>
      <top/>
      <bottom style="medium">
        <color rgb="FF808080"/>
      </bottom>
      <diagonal/>
    </border>
    <border>
      <left style="medium">
        <color auto="1"/>
      </left>
      <right/>
      <top style="thick">
        <color rgb="FF969696"/>
      </top>
      <bottom style="medium">
        <color rgb="FF808080"/>
      </bottom>
      <diagonal/>
    </border>
    <border>
      <left/>
      <right style="medium">
        <color rgb="FF969696"/>
      </right>
      <top style="thick">
        <color rgb="FF969696"/>
      </top>
      <bottom style="medium">
        <color rgb="FF808080"/>
      </bottom>
      <diagonal/>
    </border>
    <border>
      <left/>
      <right/>
      <top style="thick">
        <color rgb="FF969696"/>
      </top>
      <bottom style="medium">
        <color rgb="FF808080"/>
      </bottom>
      <diagonal/>
    </border>
    <border>
      <left style="medium">
        <color rgb="FF969696"/>
      </left>
      <right/>
      <top/>
      <bottom style="medium">
        <color rgb="FF969696"/>
      </bottom>
      <diagonal/>
    </border>
    <border>
      <left/>
      <right style="medium">
        <color auto="1"/>
      </right>
      <top/>
      <bottom style="medium">
        <color rgb="FF969696"/>
      </bottom>
      <diagonal/>
    </border>
    <border>
      <left/>
      <right/>
      <top/>
      <bottom style="medium">
        <color rgb="FF969696"/>
      </bottom>
      <diagonal/>
    </border>
    <border>
      <left/>
      <right/>
      <top style="medium">
        <color rgb="FF808080"/>
      </top>
      <bottom/>
      <diagonal/>
    </border>
    <border>
      <left style="medium">
        <color auto="1"/>
      </left>
      <right/>
      <top style="medium">
        <color rgb="FF808080"/>
      </top>
      <bottom/>
      <diagonal/>
    </border>
    <border>
      <left style="medium">
        <color auto="1"/>
      </left>
      <right/>
      <top/>
      <bottom style="medium">
        <color auto="1"/>
      </bottom>
      <diagonal/>
    </border>
    <border>
      <left/>
      <right/>
      <top/>
      <bottom style="medium">
        <color auto="1"/>
      </bottom>
      <diagonal/>
    </border>
    <border>
      <left/>
      <right style="medium">
        <color rgb="FF969696"/>
      </right>
      <top style="medium">
        <color rgb="FF808080"/>
      </top>
      <bottom/>
      <diagonal/>
    </border>
    <border>
      <left/>
      <right style="medium">
        <color rgb="FF969696"/>
      </right>
      <top/>
      <bottom style="medium">
        <color auto="1"/>
      </bottom>
      <diagonal/>
    </border>
    <border>
      <left style="medium">
        <color rgb="FF969696"/>
      </left>
      <right/>
      <top style="medium">
        <color rgb="FF969696"/>
      </top>
      <bottom/>
      <diagonal/>
    </border>
    <border>
      <left style="medium">
        <color rgb="FF969696"/>
      </left>
      <right/>
      <top/>
      <bottom style="medium">
        <color auto="1"/>
      </bottom>
      <diagonal/>
    </border>
    <border>
      <left/>
      <right/>
      <top style="medium">
        <color rgb="FF969696"/>
      </top>
      <bottom/>
      <diagonal/>
    </border>
    <border>
      <left/>
      <right style="medium">
        <color auto="1"/>
      </right>
      <top style="medium">
        <color rgb="FF969696"/>
      </top>
      <bottom style="medium">
        <color auto="1"/>
      </bottom>
      <diagonal/>
    </border>
    <border>
      <left/>
      <right style="medium">
        <color auto="1"/>
      </right>
      <top style="medium">
        <color rgb="FF969696"/>
      </top>
      <bottom/>
      <diagonal/>
    </border>
    <border>
      <left/>
      <right style="medium">
        <color auto="1"/>
      </right>
      <top/>
      <bottom style="medium">
        <color auto="1"/>
      </bottom>
      <diagonal/>
    </border>
    <border>
      <left/>
      <right style="thick">
        <color rgb="FFB2B2B2"/>
      </right>
      <top style="thick">
        <color rgb="FF969696"/>
      </top>
      <bottom/>
      <diagonal/>
    </border>
    <border>
      <left/>
      <right style="thick">
        <color rgb="FFB2B2B2"/>
      </right>
      <top/>
      <bottom style="medium">
        <color auto="1"/>
      </bottom>
      <diagonal/>
    </border>
    <border>
      <left style="medium">
        <color auto="1"/>
      </left>
      <right/>
      <top/>
      <bottom style="medium">
        <color rgb="FFD8D8D8"/>
      </bottom>
      <diagonal/>
    </border>
    <border>
      <left/>
      <right style="medium">
        <color auto="1"/>
      </right>
      <top/>
      <bottom style="thin">
        <color auto="1"/>
      </bottom>
      <diagonal/>
    </border>
    <border>
      <left style="medium">
        <color auto="1"/>
      </left>
      <right/>
      <top style="medium">
        <color rgb="FFD8D8D8"/>
      </top>
      <bottom style="thin">
        <color auto="1"/>
      </bottom>
      <diagonal/>
    </border>
    <border>
      <left/>
      <right/>
      <top style="medium">
        <color rgb="FFD8D8D8"/>
      </top>
      <bottom style="thin">
        <color auto="1"/>
      </bottom>
      <diagonal/>
    </border>
    <border>
      <left/>
      <right style="medium">
        <color auto="1"/>
      </right>
      <top style="medium">
        <color rgb="FFD8D8D8"/>
      </top>
      <bottom style="thin">
        <color auto="1"/>
      </bottom>
      <diagonal/>
    </border>
    <border>
      <left style="medium">
        <color auto="1"/>
      </left>
      <right/>
      <top/>
      <bottom style="thin">
        <color rgb="FFD8D8D8"/>
      </bottom>
      <diagonal/>
    </border>
    <border>
      <left/>
      <right style="medium">
        <color auto="1"/>
      </right>
      <top/>
      <bottom style="thin">
        <color rgb="FFD8D8D8"/>
      </bottom>
      <diagonal/>
    </border>
    <border>
      <left/>
      <right/>
      <top/>
      <bottom style="thin">
        <color rgb="FFD8D8D8"/>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top style="thick">
        <color rgb="FFD8D8D8"/>
      </top>
      <bottom/>
      <diagonal/>
    </border>
    <border>
      <left/>
      <right style="thick">
        <color rgb="FFD8D8D8"/>
      </right>
      <top style="thick">
        <color rgb="FFD8D8D8"/>
      </top>
      <bottom/>
      <diagonal/>
    </border>
    <border>
      <left style="thick">
        <color rgb="FFD8D8D8"/>
      </left>
      <right/>
      <top style="thick">
        <color rgb="FFD8D8D8"/>
      </top>
      <bottom/>
      <diagonal/>
    </border>
    <border>
      <left style="thick">
        <color rgb="FF969696"/>
      </left>
      <right/>
      <top style="thick">
        <color rgb="FF969696"/>
      </top>
      <bottom style="medium">
        <color auto="1"/>
      </bottom>
      <diagonal/>
    </border>
    <border>
      <left/>
      <right/>
      <top style="thick">
        <color rgb="FF969696"/>
      </top>
      <bottom style="medium">
        <color auto="1"/>
      </bottom>
      <diagonal/>
    </border>
    <border>
      <left/>
      <right style="thick">
        <color rgb="FF969696"/>
      </right>
      <top style="thick">
        <color rgb="FF969696"/>
      </top>
      <bottom style="medium">
        <color auto="1"/>
      </bottom>
      <diagonal/>
    </border>
  </borders>
  <cellStyleXfs count="48">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1" fillId="0" borderId="0"/>
    <xf numFmtId="0" fontId="1" fillId="0" borderId="0"/>
    <xf numFmtId="43" fontId="32" fillId="0" borderId="0" applyFont="0" applyFill="0" applyBorder="0" applyAlignment="0" applyProtection="0"/>
  </cellStyleXfs>
  <cellXfs count="281">
    <xf numFmtId="0" fontId="0" fillId="0" borderId="0" xfId="0"/>
    <xf numFmtId="0" fontId="0" fillId="0" borderId="0" xfId="0" applyAlignment="1">
      <alignment vertical="top" wrapText="1"/>
    </xf>
    <xf numFmtId="0" fontId="20" fillId="0" borderId="0" xfId="0" applyFont="1" applyAlignment="1">
      <alignment vertical="top" wrapText="1"/>
    </xf>
    <xf numFmtId="0" fontId="0" fillId="0" borderId="0" xfId="0" applyAlignment="1">
      <alignment horizontal="right" vertical="top" wrapText="1"/>
    </xf>
    <xf numFmtId="0" fontId="0" fillId="0" borderId="0" xfId="0" applyNumberFormat="1" applyFont="1" applyFill="1" applyBorder="1" applyAlignment="1" applyProtection="1"/>
    <xf numFmtId="0" fontId="25" fillId="34" borderId="0" xfId="0" applyFont="1" applyFill="1" applyAlignment="1">
      <alignment vertical="center"/>
    </xf>
    <xf numFmtId="0" fontId="26" fillId="34" borderId="0" xfId="0" applyFont="1" applyFill="1" applyAlignment="1">
      <alignment vertical="center"/>
    </xf>
    <xf numFmtId="0" fontId="27" fillId="0" borderId="0" xfId="0" applyFont="1"/>
    <xf numFmtId="0" fontId="0" fillId="0" borderId="0" xfId="0" applyFill="1" applyAlignment="1">
      <alignment horizontal="center"/>
    </xf>
    <xf numFmtId="0" fontId="0" fillId="0" borderId="0" xfId="0" applyAlignment="1">
      <alignment horizontal="center"/>
    </xf>
    <xf numFmtId="0" fontId="0" fillId="0" borderId="0" xfId="0" applyFill="1"/>
    <xf numFmtId="0" fontId="28" fillId="35" borderId="11" xfId="0" applyFont="1" applyFill="1" applyBorder="1" applyAlignment="1">
      <alignment horizontal="centerContinuous" vertical="center"/>
    </xf>
    <xf numFmtId="0" fontId="29" fillId="35" borderId="12" xfId="0" applyFont="1" applyFill="1" applyBorder="1" applyAlignment="1">
      <alignment horizontal="centerContinuous" vertical="center"/>
    </xf>
    <xf numFmtId="0" fontId="29" fillId="35" borderId="12" xfId="0" applyFont="1" applyFill="1" applyBorder="1" applyAlignment="1">
      <alignment horizontal="centerContinuous" vertical="center" wrapText="1"/>
    </xf>
    <xf numFmtId="0" fontId="29" fillId="35" borderId="13" xfId="0" applyFont="1" applyFill="1" applyBorder="1" applyAlignment="1">
      <alignment horizontal="centerContinuous" vertical="center" wrapText="1"/>
    </xf>
    <xf numFmtId="0" fontId="0" fillId="0" borderId="0" xfId="0" applyFill="1" applyAlignment="1">
      <alignment vertical="top" wrapText="1"/>
    </xf>
    <xf numFmtId="0" fontId="21" fillId="0" borderId="14" xfId="0" applyFont="1" applyFill="1" applyBorder="1" applyAlignment="1">
      <alignment vertical="center" wrapText="1"/>
    </xf>
    <xf numFmtId="0" fontId="21" fillId="0" borderId="15" xfId="0" applyFont="1" applyFill="1" applyBorder="1" applyAlignment="1">
      <alignment horizontal="center" vertical="center" wrapText="1"/>
    </xf>
    <xf numFmtId="0" fontId="0" fillId="0" borderId="0" xfId="0" applyFill="1" applyBorder="1" applyAlignment="1">
      <alignment vertical="top" wrapText="1"/>
    </xf>
    <xf numFmtId="165" fontId="0" fillId="0" borderId="0" xfId="0" applyNumberFormat="1" applyFill="1" applyBorder="1" applyAlignment="1">
      <alignment vertical="center"/>
    </xf>
    <xf numFmtId="0" fontId="20" fillId="0" borderId="20" xfId="0" applyFont="1" applyBorder="1" applyAlignment="1">
      <alignmen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27" fillId="0" borderId="20" xfId="0" applyFont="1" applyBorder="1" applyAlignment="1">
      <alignment vertical="top" wrapText="1"/>
    </xf>
    <xf numFmtId="0" fontId="30" fillId="0" borderId="23" xfId="0" applyFont="1" applyBorder="1" applyAlignment="1">
      <alignment horizontal="center" vertical="center" wrapText="1"/>
    </xf>
    <xf numFmtId="0" fontId="27" fillId="0" borderId="0" xfId="0" applyFont="1" applyBorder="1" applyAlignment="1">
      <alignment vertical="top" wrapText="1"/>
    </xf>
    <xf numFmtId="3" fontId="31" fillId="0" borderId="23" xfId="0" applyNumberFormat="1" applyFont="1" applyBorder="1" applyAlignment="1">
      <alignment horizontal="center" vertical="center" wrapText="1"/>
    </xf>
    <xf numFmtId="0" fontId="20" fillId="0" borderId="24" xfId="0" applyFont="1" applyBorder="1" applyAlignment="1">
      <alignment horizontal="justify" vertical="center"/>
    </xf>
    <xf numFmtId="0" fontId="0" fillId="0" borderId="17" xfId="0" applyBorder="1" applyAlignment="1">
      <alignment vertical="top" wrapText="1"/>
    </xf>
    <xf numFmtId="0" fontId="20" fillId="0" borderId="17" xfId="0" applyFont="1" applyBorder="1" applyAlignment="1">
      <alignment vertical="top" wrapText="1"/>
    </xf>
    <xf numFmtId="0" fontId="20" fillId="0" borderId="0" xfId="0" applyFont="1" applyBorder="1" applyAlignment="1">
      <alignment vertical="top" wrapText="1"/>
    </xf>
    <xf numFmtId="0" fontId="20" fillId="0" borderId="27" xfId="0" applyFont="1" applyBorder="1" applyAlignment="1">
      <alignment horizontal="justify" vertical="top" wrapText="1"/>
    </xf>
    <xf numFmtId="0" fontId="20" fillId="36" borderId="45" xfId="0" applyFont="1" applyFill="1" applyBorder="1" applyAlignment="1">
      <alignment horizontal="center" vertical="center" wrapText="1"/>
    </xf>
    <xf numFmtId="164" fontId="0" fillId="0" borderId="0" xfId="0" applyNumberFormat="1" applyAlignment="1">
      <alignment vertical="top" wrapText="1"/>
    </xf>
    <xf numFmtId="164" fontId="0" fillId="0" borderId="0" xfId="0" applyNumberFormat="1" applyFill="1" applyBorder="1" applyAlignment="1">
      <alignment horizontal="center" vertical="center" wrapText="1"/>
    </xf>
    <xf numFmtId="0" fontId="0" fillId="0" borderId="21" xfId="0" applyFont="1" applyBorder="1" applyAlignment="1">
      <alignment horizontal="center" vertical="center" wrapText="1"/>
    </xf>
    <xf numFmtId="0" fontId="27" fillId="0" borderId="0" xfId="0" applyFont="1" applyAlignment="1">
      <alignment vertical="top" wrapText="1"/>
    </xf>
    <xf numFmtId="0" fontId="20" fillId="36" borderId="35" xfId="0" applyFont="1" applyFill="1" applyBorder="1" applyAlignment="1">
      <alignment vertical="center" wrapText="1"/>
    </xf>
    <xf numFmtId="0" fontId="20" fillId="36" borderId="35"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0" fillId="0" borderId="22" xfId="0" applyFont="1" applyBorder="1" applyAlignment="1">
      <alignment horizontal="justify" vertical="top" wrapText="1"/>
    </xf>
    <xf numFmtId="0" fontId="0" fillId="0" borderId="22" xfId="0" applyBorder="1" applyAlignment="1">
      <alignment vertical="top" wrapText="1"/>
    </xf>
    <xf numFmtId="4" fontId="0" fillId="0" borderId="22" xfId="0" applyNumberFormat="1" applyBorder="1" applyAlignment="1">
      <alignment vertical="top" wrapText="1"/>
    </xf>
    <xf numFmtId="4" fontId="0" fillId="0" borderId="22" xfId="0" applyNumberFormat="1" applyFont="1" applyBorder="1" applyAlignment="1">
      <alignment horizontal="center" vertical="top" wrapText="1"/>
    </xf>
    <xf numFmtId="4" fontId="0" fillId="0" borderId="22" xfId="0" applyNumberFormat="1" applyFont="1" applyFill="1" applyBorder="1" applyAlignment="1">
      <alignment horizontal="center" vertical="top" wrapText="1"/>
    </xf>
    <xf numFmtId="0" fontId="0" fillId="0" borderId="51" xfId="0" applyFont="1" applyBorder="1" applyAlignment="1">
      <alignment horizontal="center" vertical="top" wrapText="1"/>
    </xf>
    <xf numFmtId="0" fontId="20" fillId="0" borderId="53" xfId="0" applyFont="1" applyBorder="1" applyAlignment="1">
      <alignment horizontal="justify" vertical="top" wrapText="1"/>
    </xf>
    <xf numFmtId="0" fontId="0" fillId="0" borderId="53" xfId="0" applyBorder="1" applyAlignment="1">
      <alignment vertical="top" wrapText="1"/>
    </xf>
    <xf numFmtId="4" fontId="0" fillId="0" borderId="53" xfId="0" applyNumberFormat="1" applyBorder="1" applyAlignment="1">
      <alignment vertical="top" wrapText="1"/>
    </xf>
    <xf numFmtId="4" fontId="0" fillId="0" borderId="53" xfId="0" applyNumberFormat="1" applyFont="1" applyBorder="1" applyAlignment="1">
      <alignment horizontal="center" vertical="top" wrapText="1"/>
    </xf>
    <xf numFmtId="4" fontId="0" fillId="0" borderId="53" xfId="0" applyNumberFormat="1" applyFont="1" applyFill="1" applyBorder="1" applyAlignment="1">
      <alignment horizontal="center" vertical="top" wrapText="1"/>
    </xf>
    <xf numFmtId="4" fontId="0" fillId="0" borderId="53" xfId="0" applyNumberFormat="1" applyFill="1" applyBorder="1" applyAlignment="1">
      <alignment horizontal="center" vertical="top" wrapText="1"/>
    </xf>
    <xf numFmtId="0" fontId="0" fillId="0" borderId="54" xfId="0" applyFont="1" applyBorder="1" applyAlignment="1">
      <alignment horizontal="center" vertical="top" wrapText="1"/>
    </xf>
    <xf numFmtId="0" fontId="2" fillId="0" borderId="0" xfId="42"/>
    <xf numFmtId="0" fontId="2" fillId="0" borderId="0" xfId="42" applyBorder="1" applyAlignment="1">
      <alignment horizontal="right"/>
    </xf>
    <xf numFmtId="0" fontId="32" fillId="0" borderId="0" xfId="0" applyNumberFormat="1" applyFont="1" applyFill="1" applyBorder="1" applyAlignment="1" applyProtection="1"/>
    <xf numFmtId="0" fontId="32" fillId="0" borderId="0" xfId="0" applyFont="1" applyFill="1" applyAlignment="1">
      <alignment horizontal="center"/>
    </xf>
    <xf numFmtId="0" fontId="32" fillId="0" borderId="0" xfId="0" applyFont="1" applyAlignment="1">
      <alignment horizontal="center"/>
    </xf>
    <xf numFmtId="0" fontId="32" fillId="0" borderId="0" xfId="0" applyFont="1" applyFill="1"/>
    <xf numFmtId="0" fontId="32" fillId="0" borderId="0" xfId="0" applyFont="1" applyAlignment="1">
      <alignment vertical="top" wrapText="1"/>
    </xf>
    <xf numFmtId="0" fontId="32" fillId="0" borderId="0" xfId="0" applyFont="1" applyFill="1" applyAlignment="1">
      <alignment vertical="top" wrapText="1"/>
    </xf>
    <xf numFmtId="0" fontId="32" fillId="0" borderId="0" xfId="0" applyFont="1" applyFill="1" applyBorder="1" applyAlignment="1">
      <alignment vertical="top" wrapText="1"/>
    </xf>
    <xf numFmtId="165" fontId="32" fillId="0" borderId="0" xfId="0" applyNumberFormat="1" applyFont="1" applyFill="1" applyBorder="1" applyAlignment="1">
      <alignment vertical="center"/>
    </xf>
    <xf numFmtId="0" fontId="32" fillId="0" borderId="0" xfId="0" applyFont="1" applyBorder="1" applyAlignment="1">
      <alignment horizontal="center" vertical="top" wrapText="1"/>
    </xf>
    <xf numFmtId="0" fontId="32" fillId="0" borderId="0" xfId="0" applyFont="1" applyBorder="1" applyAlignment="1">
      <alignment vertical="top" wrapText="1"/>
    </xf>
    <xf numFmtId="3" fontId="31" fillId="0" borderId="23" xfId="0" applyNumberFormat="1" applyFont="1" applyFill="1" applyBorder="1" applyAlignment="1">
      <alignment horizontal="center" vertical="center" wrapText="1"/>
    </xf>
    <xf numFmtId="0" fontId="32" fillId="0" borderId="0" xfId="0" applyFont="1" applyAlignment="1">
      <alignment horizontal="right" vertical="top" wrapText="1"/>
    </xf>
    <xf numFmtId="0" fontId="32" fillId="0" borderId="17" xfId="0" applyFont="1" applyBorder="1" applyAlignment="1">
      <alignment vertical="top" wrapText="1"/>
    </xf>
    <xf numFmtId="164" fontId="32" fillId="0" borderId="0" xfId="0" applyNumberFormat="1" applyFont="1" applyAlignment="1">
      <alignment vertical="top" wrapText="1"/>
    </xf>
    <xf numFmtId="164" fontId="32" fillId="38" borderId="0" xfId="0" applyNumberFormat="1" applyFont="1" applyFill="1" applyBorder="1" applyAlignment="1">
      <alignment horizontal="center" vertical="center" wrapText="1"/>
    </xf>
    <xf numFmtId="0" fontId="32" fillId="38" borderId="21" xfId="0" applyFont="1" applyFill="1" applyBorder="1" applyAlignment="1">
      <alignment horizontal="center" vertical="center" wrapText="1"/>
    </xf>
    <xf numFmtId="0" fontId="32" fillId="0" borderId="22" xfId="0" applyFont="1" applyBorder="1" applyAlignment="1">
      <alignment vertical="top" wrapText="1"/>
    </xf>
    <xf numFmtId="4" fontId="32" fillId="0" borderId="22" xfId="0" applyNumberFormat="1" applyFont="1" applyBorder="1" applyAlignment="1">
      <alignment vertical="top" wrapText="1"/>
    </xf>
    <xf numFmtId="4" fontId="32" fillId="0" borderId="22" xfId="0" applyNumberFormat="1" applyFont="1" applyFill="1" applyBorder="1" applyAlignment="1">
      <alignment horizontal="center" vertical="top" wrapText="1"/>
    </xf>
    <xf numFmtId="4" fontId="32" fillId="0" borderId="53" xfId="0" applyNumberFormat="1" applyFont="1" applyFill="1" applyBorder="1" applyAlignment="1">
      <alignment horizontal="center" vertical="top" wrapText="1"/>
    </xf>
    <xf numFmtId="2" fontId="32" fillId="0" borderId="51" xfId="0" applyNumberFormat="1" applyFont="1" applyFill="1" applyBorder="1" applyAlignment="1">
      <alignment horizontal="center" vertical="top" wrapText="1"/>
    </xf>
    <xf numFmtId="0" fontId="32" fillId="0" borderId="53" xfId="0" applyFont="1" applyBorder="1" applyAlignment="1">
      <alignment vertical="top" wrapText="1"/>
    </xf>
    <xf numFmtId="4" fontId="32" fillId="0" borderId="53" xfId="0" applyNumberFormat="1" applyFont="1" applyBorder="1" applyAlignment="1">
      <alignment vertical="top" wrapText="1"/>
    </xf>
    <xf numFmtId="2" fontId="32" fillId="0" borderId="54" xfId="0" applyNumberFormat="1" applyFont="1" applyFill="1" applyBorder="1" applyAlignment="1">
      <alignment horizontal="center" vertical="top" wrapText="1"/>
    </xf>
    <xf numFmtId="2" fontId="32" fillId="0" borderId="0" xfId="0" applyNumberFormat="1" applyFont="1" applyAlignment="1">
      <alignment vertical="top" wrapText="1"/>
    </xf>
    <xf numFmtId="165" fontId="32" fillId="0" borderId="0" xfId="0" applyNumberFormat="1" applyFont="1" applyAlignment="1">
      <alignment vertical="top" wrapText="1"/>
    </xf>
    <xf numFmtId="2" fontId="0" fillId="0" borderId="51" xfId="0" applyNumberFormat="1" applyFont="1" applyFill="1" applyBorder="1" applyAlignment="1">
      <alignment horizontal="center" vertical="top" wrapText="1"/>
    </xf>
    <xf numFmtId="2" fontId="0" fillId="0" borderId="54" xfId="0" applyNumberFormat="1" applyFont="1" applyFill="1" applyBorder="1" applyAlignment="1">
      <alignment horizontal="center" vertical="top" wrapText="1"/>
    </xf>
    <xf numFmtId="0" fontId="0" fillId="0" borderId="0" xfId="0" applyFont="1" applyAlignment="1">
      <alignment vertical="top" wrapText="1"/>
    </xf>
    <xf numFmtId="0" fontId="20" fillId="0" borderId="22" xfId="0" applyFont="1" applyBorder="1" applyAlignment="1">
      <alignment horizontal="justify" vertical="top" wrapText="1"/>
    </xf>
    <xf numFmtId="0" fontId="20" fillId="0" borderId="53" xfId="0" applyFont="1" applyBorder="1" applyAlignment="1">
      <alignment horizontal="justify" vertical="top" wrapText="1"/>
    </xf>
    <xf numFmtId="0" fontId="35" fillId="0" borderId="0" xfId="45" applyFont="1" applyFill="1" applyAlignment="1">
      <alignment vertical="center"/>
    </xf>
    <xf numFmtId="0" fontId="1" fillId="0" borderId="0" xfId="46"/>
    <xf numFmtId="0" fontId="37" fillId="0" borderId="0" xfId="42" applyFont="1"/>
    <xf numFmtId="0" fontId="38" fillId="0" borderId="0" xfId="42" applyFont="1" applyFill="1" applyBorder="1" applyAlignment="1">
      <alignment horizontal="center"/>
    </xf>
    <xf numFmtId="0" fontId="37" fillId="0" borderId="61" xfId="42" applyFont="1" applyBorder="1" applyAlignment="1">
      <alignment horizontal="center" vertical="center" wrapText="1"/>
    </xf>
    <xf numFmtId="0" fontId="37" fillId="0" borderId="0" xfId="42" applyFont="1" applyAlignment="1">
      <alignment horizontal="center" vertical="center"/>
    </xf>
    <xf numFmtId="0" fontId="37" fillId="0" borderId="60" xfId="42" applyFont="1" applyBorder="1" applyAlignment="1">
      <alignment horizontal="center" vertical="center" wrapText="1"/>
    </xf>
    <xf numFmtId="0" fontId="37" fillId="0" borderId="0" xfId="42" applyFont="1" applyAlignment="1">
      <alignment vertical="center"/>
    </xf>
    <xf numFmtId="0" fontId="37" fillId="0" borderId="65" xfId="42" applyFont="1" applyBorder="1"/>
    <xf numFmtId="0" fontId="39" fillId="0" borderId="51" xfId="42" applyFont="1" applyBorder="1" applyAlignment="1">
      <alignment horizontal="center" vertical="center"/>
    </xf>
    <xf numFmtId="3" fontId="39" fillId="0" borderId="66" xfId="42" applyNumberFormat="1" applyFont="1" applyBorder="1" applyAlignment="1">
      <alignment horizontal="center" vertical="center"/>
    </xf>
    <xf numFmtId="3" fontId="39" fillId="0" borderId="67" xfId="42" applyNumberFormat="1" applyFont="1" applyBorder="1" applyAlignment="1">
      <alignment horizontal="center" vertical="center"/>
    </xf>
    <xf numFmtId="3" fontId="39" fillId="0" borderId="68" xfId="42" applyNumberFormat="1" applyFont="1" applyBorder="1" applyAlignment="1">
      <alignment horizontal="center" vertical="center"/>
    </xf>
    <xf numFmtId="3" fontId="39" fillId="0" borderId="69" xfId="42" applyNumberFormat="1" applyFont="1" applyBorder="1" applyAlignment="1">
      <alignment vertical="center"/>
    </xf>
    <xf numFmtId="1" fontId="39" fillId="0" borderId="67" xfId="42" applyNumberFormat="1" applyFont="1" applyBorder="1" applyAlignment="1">
      <alignment horizontal="center" vertical="center"/>
    </xf>
    <xf numFmtId="1" fontId="39" fillId="0" borderId="68" xfId="42" applyNumberFormat="1" applyFont="1" applyBorder="1" applyAlignment="1">
      <alignment horizontal="center" vertical="center"/>
    </xf>
    <xf numFmtId="3" fontId="39" fillId="0" borderId="70" xfId="42" applyNumberFormat="1" applyFont="1" applyBorder="1" applyAlignment="1">
      <alignment vertical="center"/>
    </xf>
    <xf numFmtId="3" fontId="39" fillId="0" borderId="71" xfId="42" applyNumberFormat="1" applyFont="1" applyBorder="1" applyAlignment="1">
      <alignment vertical="center"/>
    </xf>
    <xf numFmtId="3" fontId="39" fillId="0" borderId="72" xfId="42" applyNumberFormat="1" applyFont="1" applyBorder="1" applyAlignment="1">
      <alignment horizontal="center" vertical="center"/>
    </xf>
    <xf numFmtId="3" fontId="40" fillId="0" borderId="71" xfId="42" applyNumberFormat="1" applyFont="1" applyBorder="1" applyAlignment="1">
      <alignment horizontal="center"/>
    </xf>
    <xf numFmtId="3" fontId="40" fillId="0" borderId="73" xfId="42" applyNumberFormat="1" applyFont="1" applyBorder="1" applyAlignment="1">
      <alignment horizontal="center"/>
    </xf>
    <xf numFmtId="3" fontId="40" fillId="0" borderId="74" xfId="42" applyNumberFormat="1" applyFont="1" applyBorder="1" applyAlignment="1">
      <alignment horizontal="center"/>
    </xf>
    <xf numFmtId="0" fontId="40" fillId="0" borderId="51" xfId="42" applyFont="1" applyBorder="1" applyAlignment="1">
      <alignment vertical="top" wrapText="1"/>
    </xf>
    <xf numFmtId="3" fontId="40" fillId="0" borderId="75" xfId="42" applyNumberFormat="1" applyFont="1" applyBorder="1" applyAlignment="1">
      <alignment horizontal="center"/>
    </xf>
    <xf numFmtId="3" fontId="40" fillId="0" borderId="76" xfId="42" applyNumberFormat="1" applyFont="1" applyBorder="1" applyAlignment="1">
      <alignment horizontal="center"/>
    </xf>
    <xf numFmtId="0" fontId="40" fillId="0" borderId="71" xfId="42" applyFont="1" applyBorder="1" applyAlignment="1">
      <alignment horizontal="center"/>
    </xf>
    <xf numFmtId="0" fontId="40" fillId="0" borderId="0" xfId="42" applyFont="1"/>
    <xf numFmtId="3" fontId="40" fillId="0" borderId="77" xfId="42" applyNumberFormat="1" applyFont="1" applyBorder="1" applyAlignment="1">
      <alignment vertical="top"/>
    </xf>
    <xf numFmtId="0" fontId="40" fillId="0" borderId="79" xfId="42" applyFont="1" applyBorder="1" applyAlignment="1">
      <alignment vertical="top" wrapText="1"/>
    </xf>
    <xf numFmtId="3" fontId="40" fillId="0" borderId="80" xfId="42" applyNumberFormat="1" applyFont="1" applyBorder="1" applyAlignment="1">
      <alignment vertical="top"/>
    </xf>
    <xf numFmtId="0" fontId="40" fillId="0" borderId="82" xfId="42" applyFont="1" applyBorder="1" applyAlignment="1">
      <alignment vertical="top" wrapText="1"/>
    </xf>
    <xf numFmtId="3" fontId="40" fillId="0" borderId="0" xfId="42" applyNumberFormat="1" applyFont="1" applyBorder="1" applyAlignment="1">
      <alignment horizontal="center"/>
    </xf>
    <xf numFmtId="0" fontId="40" fillId="0" borderId="83" xfId="42" applyFont="1" applyBorder="1"/>
    <xf numFmtId="3" fontId="40" fillId="0" borderId="84" xfId="42" applyNumberFormat="1" applyFont="1" applyBorder="1" applyAlignment="1">
      <alignment vertical="top"/>
    </xf>
    <xf numFmtId="0" fontId="40" fillId="0" borderId="86" xfId="42" applyFont="1" applyBorder="1" applyAlignment="1">
      <alignment vertical="top" wrapText="1"/>
    </xf>
    <xf numFmtId="3" fontId="40" fillId="0" borderId="87" xfId="42" applyNumberFormat="1" applyFont="1" applyBorder="1" applyAlignment="1">
      <alignment horizontal="center"/>
    </xf>
    <xf numFmtId="3" fontId="40" fillId="0" borderId="88" xfId="42" applyNumberFormat="1" applyFont="1" applyBorder="1" applyAlignment="1">
      <alignment horizontal="center"/>
    </xf>
    <xf numFmtId="3" fontId="40" fillId="0" borderId="89" xfId="42" applyNumberFormat="1" applyFont="1" applyBorder="1" applyAlignment="1">
      <alignment horizontal="center"/>
    </xf>
    <xf numFmtId="0" fontId="40" fillId="0" borderId="90" xfId="42" applyFont="1" applyBorder="1"/>
    <xf numFmtId="0" fontId="35" fillId="0" borderId="0" xfId="42" applyFont="1" applyFill="1" applyAlignment="1">
      <alignment vertical="center"/>
    </xf>
    <xf numFmtId="0" fontId="37" fillId="0" borderId="58" xfId="42" applyFont="1" applyBorder="1" applyAlignment="1">
      <alignment horizontal="center" vertical="center"/>
    </xf>
    <xf numFmtId="0" fontId="37" fillId="0" borderId="58" xfId="42" applyFont="1" applyBorder="1" applyAlignment="1">
      <alignment horizontal="center" vertical="center" wrapText="1"/>
    </xf>
    <xf numFmtId="0" fontId="37" fillId="0" borderId="61" xfId="42" applyFont="1" applyBorder="1" applyAlignment="1">
      <alignment horizontal="center"/>
    </xf>
    <xf numFmtId="0" fontId="37" fillId="0" borderId="62" xfId="42" applyFont="1" applyBorder="1"/>
    <xf numFmtId="0" fontId="37" fillId="0" borderId="92" xfId="42" applyFont="1" applyBorder="1"/>
    <xf numFmtId="0" fontId="37" fillId="0" borderId="92" xfId="42" applyFont="1" applyBorder="1" applyAlignment="1">
      <alignment horizontal="right"/>
    </xf>
    <xf numFmtId="0" fontId="37" fillId="0" borderId="59" xfId="42" applyFont="1" applyBorder="1"/>
    <xf numFmtId="0" fontId="39" fillId="0" borderId="71" xfId="42" applyFont="1" applyBorder="1" applyAlignment="1">
      <alignment horizontal="center" vertical="center"/>
    </xf>
    <xf numFmtId="3" fontId="39" fillId="0" borderId="71" xfId="42" applyNumberFormat="1" applyFont="1" applyBorder="1" applyAlignment="1">
      <alignment horizontal="center" vertical="center"/>
    </xf>
    <xf numFmtId="165" fontId="39" fillId="0" borderId="71" xfId="42" applyNumberFormat="1" applyFont="1" applyBorder="1" applyAlignment="1">
      <alignment vertical="center"/>
    </xf>
    <xf numFmtId="165" fontId="39" fillId="0" borderId="51" xfId="42" applyNumberFormat="1" applyFont="1" applyBorder="1" applyAlignment="1">
      <alignment vertical="center"/>
    </xf>
    <xf numFmtId="3" fontId="40" fillId="0" borderId="71" xfId="42" applyNumberFormat="1" applyFont="1" applyBorder="1" applyAlignment="1">
      <alignment vertical="top"/>
    </xf>
    <xf numFmtId="0" fontId="40" fillId="0" borderId="71" xfId="42" applyFont="1" applyBorder="1" applyAlignment="1">
      <alignment vertical="top" wrapText="1"/>
    </xf>
    <xf numFmtId="3" fontId="40" fillId="0" borderId="71" xfId="42" applyNumberFormat="1" applyFont="1" applyBorder="1" applyAlignment="1">
      <alignment horizontal="center" vertical="center"/>
    </xf>
    <xf numFmtId="3" fontId="40" fillId="0" borderId="71" xfId="42" applyNumberFormat="1" applyFont="1" applyBorder="1" applyAlignment="1">
      <alignment vertical="center"/>
    </xf>
    <xf numFmtId="165" fontId="40" fillId="0" borderId="71" xfId="42" applyNumberFormat="1" applyFont="1" applyBorder="1" applyAlignment="1">
      <alignment vertical="center"/>
    </xf>
    <xf numFmtId="165" fontId="40" fillId="0" borderId="51" xfId="42" applyNumberFormat="1" applyFont="1" applyBorder="1" applyAlignment="1">
      <alignment vertical="center"/>
    </xf>
    <xf numFmtId="0" fontId="40" fillId="0" borderId="78" xfId="42" applyFont="1" applyBorder="1" applyAlignment="1">
      <alignment vertical="top" wrapText="1"/>
    </xf>
    <xf numFmtId="0" fontId="40" fillId="0" borderId="81" xfId="42" applyFont="1" applyBorder="1" applyAlignment="1">
      <alignment vertical="top" wrapText="1"/>
    </xf>
    <xf numFmtId="3" fontId="40" fillId="0" borderId="81" xfId="42" applyNumberFormat="1" applyFont="1" applyBorder="1" applyAlignment="1">
      <alignment horizontal="center"/>
    </xf>
    <xf numFmtId="3" fontId="40" fillId="0" borderId="81" xfId="42" applyNumberFormat="1" applyFont="1" applyBorder="1"/>
    <xf numFmtId="165" fontId="40" fillId="0" borderId="81" xfId="42" applyNumberFormat="1" applyFont="1" applyBorder="1"/>
    <xf numFmtId="165" fontId="40" fillId="0" borderId="82" xfId="42" applyNumberFormat="1" applyFont="1" applyBorder="1"/>
    <xf numFmtId="0" fontId="40" fillId="0" borderId="85" xfId="42" applyFont="1" applyBorder="1" applyAlignment="1">
      <alignment vertical="top" wrapText="1"/>
    </xf>
    <xf numFmtId="3" fontId="40" fillId="0" borderId="85" xfId="42" applyNumberFormat="1" applyFont="1" applyBorder="1" applyAlignment="1">
      <alignment horizontal="center"/>
    </xf>
    <xf numFmtId="3" fontId="40" fillId="0" borderId="85" xfId="42" applyNumberFormat="1" applyFont="1" applyBorder="1"/>
    <xf numFmtId="165" fontId="40" fillId="0" borderId="85" xfId="42" applyNumberFormat="1" applyFont="1" applyBorder="1"/>
    <xf numFmtId="165" fontId="40" fillId="0" borderId="86" xfId="42" applyNumberFormat="1" applyFont="1" applyBorder="1"/>
    <xf numFmtId="0" fontId="33" fillId="0" borderId="0" xfId="44" applyFont="1"/>
    <xf numFmtId="0" fontId="1" fillId="0" borderId="0" xfId="46" applyAlignment="1">
      <alignment horizontal="left"/>
    </xf>
    <xf numFmtId="3" fontId="40" fillId="0" borderId="71" xfId="42" applyNumberFormat="1" applyFont="1" applyBorder="1" applyAlignment="1">
      <alignment horizontal="center" vertical="top"/>
    </xf>
    <xf numFmtId="165" fontId="40" fillId="0" borderId="71" xfId="42" applyNumberFormat="1" applyFont="1" applyBorder="1" applyAlignment="1">
      <alignment vertical="top"/>
    </xf>
    <xf numFmtId="165" fontId="40" fillId="0" borderId="51" xfId="42" applyNumberFormat="1" applyFont="1" applyBorder="1" applyAlignment="1">
      <alignment vertical="top"/>
    </xf>
    <xf numFmtId="0" fontId="43" fillId="0" borderId="0" xfId="42" applyFont="1"/>
    <xf numFmtId="0" fontId="43" fillId="0" borderId="0" xfId="42" applyFont="1" applyBorder="1" applyAlignment="1">
      <alignment horizontal="right"/>
    </xf>
    <xf numFmtId="3" fontId="43" fillId="0" borderId="0" xfId="42" applyNumberFormat="1" applyFont="1"/>
    <xf numFmtId="0" fontId="43" fillId="0" borderId="0" xfId="44" applyFont="1"/>
    <xf numFmtId="43" fontId="0" fillId="0" borderId="0" xfId="47" applyNumberFormat="1" applyFont="1" applyFill="1" applyBorder="1" applyAlignment="1" applyProtection="1"/>
    <xf numFmtId="43" fontId="0" fillId="0" borderId="0" xfId="47" applyNumberFormat="1" applyFont="1" applyFill="1"/>
    <xf numFmtId="43" fontId="0" fillId="0" borderId="0" xfId="47" applyNumberFormat="1" applyFont="1" applyAlignment="1">
      <alignment vertical="top" wrapText="1"/>
    </xf>
    <xf numFmtId="43" fontId="0" fillId="0" borderId="0" xfId="47" applyNumberFormat="1" applyFont="1"/>
    <xf numFmtId="167" fontId="40" fillId="0" borderId="70" xfId="42" applyNumberFormat="1" applyFont="1" applyBorder="1" applyAlignment="1">
      <alignment vertical="top"/>
    </xf>
    <xf numFmtId="167" fontId="40" fillId="0" borderId="77" xfId="42" applyNumberFormat="1" applyFont="1" applyBorder="1" applyAlignment="1">
      <alignment vertical="top"/>
    </xf>
    <xf numFmtId="0" fontId="37" fillId="0" borderId="62" xfId="42" applyFont="1" applyBorder="1" applyAlignment="1">
      <alignment horizontal="center" vertical="center" wrapText="1"/>
    </xf>
    <xf numFmtId="0" fontId="37" fillId="0" borderId="38" xfId="42" applyFont="1" applyBorder="1" applyAlignment="1">
      <alignment horizontal="center" vertical="center"/>
    </xf>
    <xf numFmtId="0" fontId="37" fillId="0" borderId="61" xfId="42" applyFont="1" applyBorder="1" applyAlignment="1">
      <alignment horizontal="center" vertical="center"/>
    </xf>
    <xf numFmtId="0" fontId="37" fillId="0" borderId="60" xfId="42" applyFont="1" applyBorder="1" applyAlignment="1">
      <alignment horizontal="center" vertical="center"/>
    </xf>
    <xf numFmtId="0" fontId="34" fillId="37" borderId="0" xfId="45" applyFont="1" applyFill="1" applyAlignment="1">
      <alignment horizontal="center" vertical="center" wrapText="1"/>
    </xf>
    <xf numFmtId="0" fontId="36" fillId="39" borderId="11" xfId="46" applyFont="1" applyFill="1" applyBorder="1" applyAlignment="1">
      <alignment horizontal="center" vertical="center" wrapText="1"/>
    </xf>
    <xf numFmtId="0" fontId="36" fillId="39" borderId="12" xfId="46" applyFont="1" applyFill="1" applyBorder="1" applyAlignment="1">
      <alignment horizontal="center" vertical="center" wrapText="1"/>
    </xf>
    <xf numFmtId="0" fontId="36" fillId="39" borderId="13" xfId="46" applyFont="1" applyFill="1" applyBorder="1" applyAlignment="1">
      <alignment horizontal="center" vertical="center" wrapText="1"/>
    </xf>
    <xf numFmtId="0" fontId="38" fillId="0" borderId="38" xfId="42" applyFont="1" applyFill="1" applyBorder="1" applyAlignment="1">
      <alignment horizontal="center" vertical="center"/>
    </xf>
    <xf numFmtId="0" fontId="38" fillId="0" borderId="39" xfId="42" applyFont="1" applyFill="1" applyBorder="1" applyAlignment="1">
      <alignment horizontal="center" vertical="center"/>
    </xf>
    <xf numFmtId="0" fontId="38" fillId="0" borderId="47" xfId="42" applyFont="1" applyFill="1" applyBorder="1" applyAlignment="1">
      <alignment horizontal="center" vertical="center"/>
    </xf>
    <xf numFmtId="0" fontId="38" fillId="0" borderId="38" xfId="42" applyFont="1" applyFill="1" applyBorder="1" applyAlignment="1">
      <alignment horizontal="center" vertical="center" wrapText="1"/>
    </xf>
    <xf numFmtId="0" fontId="37" fillId="0" borderId="58" xfId="42" applyFont="1" applyBorder="1" applyAlignment="1">
      <alignment horizontal="center" vertical="center"/>
    </xf>
    <xf numFmtId="0" fontId="37" fillId="0" borderId="59" xfId="42" applyFont="1" applyBorder="1" applyAlignment="1">
      <alignment horizontal="center" vertical="center" wrapText="1"/>
    </xf>
    <xf numFmtId="0" fontId="37" fillId="0" borderId="47" xfId="42" applyFont="1" applyBorder="1" applyAlignment="1">
      <alignment horizontal="center" vertical="center" wrapText="1"/>
    </xf>
    <xf numFmtId="0" fontId="37" fillId="0" borderId="60" xfId="42" applyFont="1" applyBorder="1" applyAlignment="1">
      <alignment horizontal="center" vertical="center" wrapText="1"/>
    </xf>
    <xf numFmtId="0" fontId="37" fillId="0" borderId="58" xfId="42" applyFont="1" applyBorder="1" applyAlignment="1">
      <alignment horizontal="center" vertical="center" wrapText="1"/>
    </xf>
    <xf numFmtId="0" fontId="37" fillId="0" borderId="63" xfId="42" applyFont="1" applyBorder="1" applyAlignment="1">
      <alignment horizontal="center" vertical="center" wrapText="1"/>
    </xf>
    <xf numFmtId="0" fontId="37" fillId="0" borderId="64" xfId="42" applyFont="1" applyBorder="1" applyAlignment="1">
      <alignment horizontal="center" vertical="center" wrapText="1"/>
    </xf>
    <xf numFmtId="0" fontId="37" fillId="0" borderId="58" xfId="42" applyFont="1" applyBorder="1" applyAlignment="1">
      <alignment horizontal="center"/>
    </xf>
    <xf numFmtId="0" fontId="34" fillId="37" borderId="0" xfId="42" applyFont="1" applyFill="1" applyAlignment="1">
      <alignment horizontal="center" vertical="center" wrapText="1"/>
    </xf>
    <xf numFmtId="0" fontId="37" fillId="0" borderId="61" xfId="42" applyFont="1" applyBorder="1" applyAlignment="1">
      <alignment horizontal="center" vertical="center" wrapText="1"/>
    </xf>
    <xf numFmtId="0" fontId="37" fillId="0" borderId="91" xfId="42" applyFont="1" applyBorder="1" applyAlignment="1">
      <alignment horizontal="center" vertical="center" wrapText="1"/>
    </xf>
    <xf numFmtId="0" fontId="36" fillId="39" borderId="96" xfId="46" applyFont="1" applyFill="1" applyBorder="1" applyAlignment="1">
      <alignment horizontal="left" vertical="center" wrapText="1"/>
    </xf>
    <xf numFmtId="0" fontId="36" fillId="39" borderId="97" xfId="46" applyFont="1" applyFill="1" applyBorder="1" applyAlignment="1">
      <alignment horizontal="left" vertical="center" wrapText="1"/>
    </xf>
    <xf numFmtId="0" fontId="36" fillId="39" borderId="98" xfId="46" applyFont="1" applyFill="1" applyBorder="1" applyAlignment="1">
      <alignment horizontal="left" vertical="center" wrapText="1"/>
    </xf>
    <xf numFmtId="0" fontId="20" fillId="36" borderId="25" xfId="0" applyFont="1" applyFill="1" applyBorder="1" applyAlignment="1">
      <alignment horizontal="center" vertical="center"/>
    </xf>
    <xf numFmtId="0" fontId="20" fillId="36" borderId="17" xfId="0" applyFont="1" applyFill="1" applyBorder="1" applyAlignment="1">
      <alignment horizontal="center" vertical="center"/>
    </xf>
    <xf numFmtId="0" fontId="20" fillId="36" borderId="48" xfId="0" applyFont="1" applyFill="1" applyBorder="1" applyAlignment="1">
      <alignment horizontal="center" vertical="center"/>
    </xf>
    <xf numFmtId="0" fontId="20" fillId="36" borderId="38" xfId="0" applyFont="1" applyFill="1" applyBorder="1" applyAlignment="1">
      <alignment horizontal="center" vertical="center"/>
    </xf>
    <xf numFmtId="0" fontId="20" fillId="36" borderId="39" xfId="0" applyFont="1" applyFill="1" applyBorder="1" applyAlignment="1">
      <alignment horizontal="center" vertical="center"/>
    </xf>
    <xf numFmtId="0" fontId="20" fillId="36" borderId="49" xfId="0" applyFont="1" applyFill="1" applyBorder="1" applyAlignment="1">
      <alignment horizontal="center" vertical="center"/>
    </xf>
    <xf numFmtId="0" fontId="20" fillId="0" borderId="25" xfId="0" applyFont="1" applyFill="1" applyBorder="1" applyAlignment="1">
      <alignment horizontal="justify" vertical="top" wrapText="1"/>
    </xf>
    <xf numFmtId="0" fontId="20" fillId="0" borderId="17" xfId="0" applyFont="1" applyFill="1" applyBorder="1" applyAlignment="1">
      <alignment horizontal="justify" vertical="top" wrapText="1"/>
    </xf>
    <xf numFmtId="0" fontId="20" fillId="0" borderId="26" xfId="0" applyFont="1" applyFill="1" applyBorder="1" applyAlignment="1">
      <alignment horizontal="justify" vertical="top" wrapText="1"/>
    </xf>
    <xf numFmtId="0" fontId="20" fillId="0" borderId="55" xfId="0" applyFont="1" applyFill="1" applyBorder="1" applyAlignment="1">
      <alignment horizontal="justify" vertical="top" wrapText="1"/>
    </xf>
    <xf numFmtId="0" fontId="20" fillId="0" borderId="57" xfId="0" applyFont="1" applyFill="1" applyBorder="1" applyAlignment="1">
      <alignment horizontal="justify" vertical="top" wrapText="1"/>
    </xf>
    <xf numFmtId="0" fontId="20" fillId="0" borderId="56" xfId="0" applyFont="1" applyFill="1" applyBorder="1" applyAlignment="1">
      <alignment horizontal="justify" vertical="top" wrapText="1"/>
    </xf>
    <xf numFmtId="0" fontId="20" fillId="0" borderId="38" xfId="0" applyFont="1" applyFill="1" applyBorder="1" applyAlignment="1">
      <alignment horizontal="justify" vertical="top" wrapText="1"/>
    </xf>
    <xf numFmtId="0" fontId="20" fillId="0" borderId="39" xfId="0" applyFont="1" applyFill="1" applyBorder="1" applyAlignment="1">
      <alignment horizontal="justify" vertical="top" wrapText="1"/>
    </xf>
    <xf numFmtId="0" fontId="20" fillId="0" borderId="47" xfId="0" applyFont="1" applyFill="1" applyBorder="1" applyAlignment="1">
      <alignment horizontal="justify" vertical="top" wrapText="1"/>
    </xf>
    <xf numFmtId="0" fontId="20" fillId="36" borderId="33"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0" borderId="50" xfId="0" applyFont="1" applyBorder="1" applyAlignment="1">
      <alignment horizontal="justify" vertical="top" wrapText="1"/>
    </xf>
    <xf numFmtId="0" fontId="20" fillId="0" borderId="22" xfId="0" applyFont="1" applyBorder="1" applyAlignment="1">
      <alignment horizontal="justify" vertical="top" wrapText="1"/>
    </xf>
    <xf numFmtId="0" fontId="20" fillId="0" borderId="52" xfId="0" applyFont="1" applyBorder="1" applyAlignment="1">
      <alignment horizontal="justify" vertical="top" wrapText="1"/>
    </xf>
    <xf numFmtId="0" fontId="20" fillId="0" borderId="53" xfId="0" applyFont="1" applyBorder="1" applyAlignment="1">
      <alignment horizontal="justify" vertical="top" wrapText="1"/>
    </xf>
    <xf numFmtId="0" fontId="20" fillId="36" borderId="35" xfId="0" applyFont="1" applyFill="1" applyBorder="1" applyAlignment="1">
      <alignment horizontal="center" vertical="center" wrapText="1"/>
    </xf>
    <xf numFmtId="0" fontId="20" fillId="0" borderId="20" xfId="0" applyFont="1" applyBorder="1" applyAlignment="1">
      <alignment horizontal="justify" vertical="center" wrapText="1"/>
    </xf>
    <xf numFmtId="0" fontId="20" fillId="0" borderId="0" xfId="0" applyFont="1" applyBorder="1" applyAlignment="1">
      <alignment horizontal="justify"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29" xfId="0" applyBorder="1" applyAlignment="1">
      <alignment horizontal="justify" vertical="top" wrapText="1"/>
    </xf>
    <xf numFmtId="0" fontId="0" fillId="0" borderId="28" xfId="0" applyBorder="1" applyAlignment="1">
      <alignment horizontal="justify" vertical="top" wrapText="1"/>
    </xf>
    <xf numFmtId="0" fontId="20" fillId="36" borderId="30"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1"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20" fillId="36" borderId="41" xfId="0" applyFont="1" applyFill="1" applyBorder="1" applyAlignment="1">
      <alignment horizontal="center" vertical="center" wrapText="1"/>
    </xf>
    <xf numFmtId="0" fontId="20" fillId="36" borderId="42" xfId="0" applyFont="1" applyFill="1" applyBorder="1" applyAlignment="1">
      <alignment horizontal="center" vertical="center" wrapText="1"/>
    </xf>
    <xf numFmtId="0" fontId="20" fillId="36" borderId="43" xfId="0" applyFont="1" applyFill="1" applyBorder="1" applyAlignment="1">
      <alignment horizontal="center" vertical="center" wrapText="1"/>
    </xf>
    <xf numFmtId="0" fontId="20" fillId="36" borderId="44" xfId="0" applyFont="1" applyFill="1" applyBorder="1" applyAlignment="1">
      <alignment horizontal="center" vertical="center" wrapText="1"/>
    </xf>
    <xf numFmtId="0" fontId="20" fillId="36" borderId="46" xfId="0" applyFont="1" applyFill="1" applyBorder="1" applyAlignment="1">
      <alignment horizontal="center" vertical="center" wrapText="1"/>
    </xf>
    <xf numFmtId="0" fontId="20" fillId="36" borderId="47" xfId="0" applyFont="1" applyFill="1" applyBorder="1" applyAlignment="1">
      <alignment horizontal="center" vertical="center" wrapText="1"/>
    </xf>
    <xf numFmtId="0" fontId="0" fillId="0" borderId="0" xfId="0" applyBorder="1" applyAlignment="1">
      <alignment horizontal="justify" vertical="top" wrapText="1"/>
    </xf>
    <xf numFmtId="0" fontId="0" fillId="0" borderId="21" xfId="0" applyBorder="1" applyAlignment="1">
      <alignment horizontal="justify" vertical="top" wrapText="1"/>
    </xf>
    <xf numFmtId="0" fontId="0" fillId="0" borderId="0" xfId="0" applyBorder="1" applyAlignment="1">
      <alignment vertical="top" wrapText="1"/>
    </xf>
    <xf numFmtId="0" fontId="0" fillId="0" borderId="21" xfId="0" applyBorder="1" applyAlignment="1">
      <alignment vertical="top" wrapText="1"/>
    </xf>
    <xf numFmtId="164" fontId="23" fillId="0" borderId="19" xfId="0" applyNumberFormat="1" applyFont="1" applyFill="1" applyBorder="1" applyAlignment="1">
      <alignment horizontal="left" vertical="center" wrapText="1"/>
    </xf>
    <xf numFmtId="164" fontId="23" fillId="0" borderId="18" xfId="0" applyNumberFormat="1" applyFont="1" applyFill="1" applyBorder="1" applyAlignment="1">
      <alignment horizontal="left" vertical="center" wrapText="1"/>
    </xf>
    <xf numFmtId="0" fontId="20" fillId="0" borderId="25" xfId="0" applyFont="1" applyBorder="1" applyAlignment="1">
      <alignment horizontal="center" vertical="top" wrapText="1"/>
    </xf>
    <xf numFmtId="0" fontId="20" fillId="0" borderId="17" xfId="0" applyFont="1" applyBorder="1" applyAlignment="1">
      <alignment horizontal="center" vertical="top" wrapText="1"/>
    </xf>
    <xf numFmtId="0" fontId="20" fillId="0" borderId="26" xfId="0" applyFont="1" applyBorder="1" applyAlignment="1">
      <alignment horizontal="center" vertical="top" wrapText="1"/>
    </xf>
    <xf numFmtId="0" fontId="24" fillId="33" borderId="0" xfId="0" applyFont="1" applyFill="1" applyAlignment="1">
      <alignment horizontal="center" vertical="center" wrapText="1"/>
    </xf>
    <xf numFmtId="0" fontId="23" fillId="0" borderId="10" xfId="0" applyFont="1" applyBorder="1" applyAlignment="1">
      <alignment horizontal="center" vertical="center" wrapText="1"/>
    </xf>
    <xf numFmtId="0" fontId="21" fillId="0" borderId="15" xfId="0" applyFont="1" applyFill="1" applyBorder="1" applyAlignment="1">
      <alignment horizontal="justify" vertical="center" wrapText="1"/>
    </xf>
    <xf numFmtId="0" fontId="21" fillId="0" borderId="16" xfId="0" applyFont="1" applyFill="1" applyBorder="1" applyAlignment="1">
      <alignment horizontal="justify" vertical="center" wrapText="1"/>
    </xf>
    <xf numFmtId="0" fontId="21" fillId="0" borderId="14" xfId="0" applyFont="1" applyFill="1" applyBorder="1" applyAlignment="1">
      <alignment horizontal="justify" vertical="center" wrapText="1"/>
    </xf>
    <xf numFmtId="0" fontId="22" fillId="0" borderId="15" xfId="0" applyFont="1" applyFill="1" applyBorder="1" applyAlignment="1">
      <alignment horizontal="justify" vertical="center" wrapText="1"/>
    </xf>
    <xf numFmtId="0" fontId="22" fillId="0" borderId="16" xfId="0" applyFont="1" applyFill="1" applyBorder="1" applyAlignment="1">
      <alignment horizontal="justify" vertical="center" wrapText="1"/>
    </xf>
    <xf numFmtId="165" fontId="20" fillId="0" borderId="14" xfId="0" applyNumberFormat="1" applyFont="1" applyFill="1" applyBorder="1" applyAlignment="1">
      <alignment horizontal="center" vertical="center" wrapText="1"/>
    </xf>
    <xf numFmtId="165" fontId="20" fillId="0" borderId="15" xfId="0" applyNumberFormat="1" applyFont="1" applyFill="1" applyBorder="1" applyAlignment="1">
      <alignment horizontal="center" vertical="center" wrapText="1"/>
    </xf>
    <xf numFmtId="0" fontId="30" fillId="0" borderId="22" xfId="0" applyFont="1" applyBorder="1" applyAlignment="1">
      <alignment horizontal="center" vertical="center" wrapText="1"/>
    </xf>
    <xf numFmtId="164" fontId="23" fillId="0" borderId="93" xfId="0" applyNumberFormat="1" applyFont="1" applyFill="1" applyBorder="1" applyAlignment="1">
      <alignment horizontal="left" vertical="center" wrapText="1"/>
    </xf>
    <xf numFmtId="164" fontId="23" fillId="0" borderId="94" xfId="0" applyNumberFormat="1" applyFont="1" applyFill="1" applyBorder="1" applyAlignment="1">
      <alignment horizontal="left" vertical="center" wrapText="1"/>
    </xf>
    <xf numFmtId="164" fontId="23" fillId="0" borderId="15" xfId="0" applyNumberFormat="1" applyFont="1" applyFill="1" applyBorder="1" applyAlignment="1">
      <alignment horizontal="left" vertical="center" wrapText="1"/>
    </xf>
    <xf numFmtId="164" fontId="23" fillId="0" borderId="16" xfId="0" applyNumberFormat="1" applyFont="1" applyFill="1" applyBorder="1" applyAlignment="1">
      <alignment horizontal="left" vertical="center" wrapText="1"/>
    </xf>
    <xf numFmtId="0" fontId="20" fillId="0" borderId="95" xfId="0" applyFont="1" applyBorder="1" applyAlignment="1">
      <alignment horizontal="left" vertical="center" wrapText="1"/>
    </xf>
    <xf numFmtId="0" fontId="20" fillId="0" borderId="14" xfId="0" applyFont="1" applyBorder="1" applyAlignment="1">
      <alignment horizontal="left" vertical="center" wrapText="1"/>
    </xf>
    <xf numFmtId="0" fontId="32" fillId="0" borderId="0" xfId="0" applyFont="1" applyBorder="1" applyAlignment="1">
      <alignment vertical="top" wrapText="1"/>
    </xf>
    <xf numFmtId="0" fontId="32" fillId="0" borderId="21" xfId="0" applyFont="1" applyBorder="1" applyAlignment="1">
      <alignment vertical="top" wrapText="1"/>
    </xf>
    <xf numFmtId="4" fontId="23" fillId="0" borderId="19" xfId="0" applyNumberFormat="1" applyFont="1" applyFill="1" applyBorder="1" applyAlignment="1">
      <alignment horizontal="left" vertical="center" wrapText="1"/>
    </xf>
    <xf numFmtId="4" fontId="23" fillId="0" borderId="18" xfId="0" applyNumberFormat="1" applyFont="1" applyFill="1" applyBorder="1" applyAlignment="1">
      <alignment horizontal="left" vertical="center" wrapText="1"/>
    </xf>
    <xf numFmtId="0" fontId="32" fillId="0" borderId="0" xfId="0" applyFont="1" applyBorder="1" applyAlignment="1">
      <alignment horizontal="justify" vertical="top" wrapText="1"/>
    </xf>
    <xf numFmtId="0" fontId="32" fillId="0" borderId="21" xfId="0" applyFont="1" applyFill="1" applyBorder="1" applyAlignment="1">
      <alignment horizontal="justify" vertical="top" wrapText="1"/>
    </xf>
    <xf numFmtId="0" fontId="32" fillId="0" borderId="21" xfId="0" applyFont="1" applyBorder="1" applyAlignment="1">
      <alignment horizontal="justify" vertical="top" wrapText="1"/>
    </xf>
    <xf numFmtId="0" fontId="32" fillId="0" borderId="29" xfId="0" applyFont="1" applyBorder="1" applyAlignment="1">
      <alignment horizontal="justify" vertical="top" wrapText="1"/>
    </xf>
    <xf numFmtId="0" fontId="32" fillId="0" borderId="28" xfId="0" applyFont="1" applyBorder="1" applyAlignment="1">
      <alignment horizontal="justify" vertical="top" wrapText="1"/>
    </xf>
    <xf numFmtId="0" fontId="20" fillId="0" borderId="62" xfId="0" applyFont="1" applyBorder="1" applyAlignment="1">
      <alignment horizontal="justify" vertical="center" wrapText="1"/>
    </xf>
    <xf numFmtId="0" fontId="20" fillId="0" borderId="92" xfId="0" applyFont="1" applyBorder="1" applyAlignment="1">
      <alignment horizontal="justify" vertical="center" wrapText="1"/>
    </xf>
    <xf numFmtId="0" fontId="32" fillId="38" borderId="92" xfId="0" applyFont="1" applyFill="1" applyBorder="1" applyAlignment="1">
      <alignment horizontal="center" vertical="center" wrapText="1"/>
    </xf>
    <xf numFmtId="164" fontId="23" fillId="0" borderId="19" xfId="0" applyNumberFormat="1" applyFont="1" applyFill="1" applyBorder="1" applyAlignment="1">
      <alignment horizontal="justify" vertical="center" wrapText="1"/>
    </xf>
    <xf numFmtId="164" fontId="23" fillId="0" borderId="18" xfId="0" applyNumberFormat="1" applyFont="1" applyFill="1" applyBorder="1" applyAlignment="1">
      <alignment horizontal="justify" vertical="center" wrapText="1"/>
    </xf>
    <xf numFmtId="0" fontId="32" fillId="38" borderId="0" xfId="0" applyFont="1" applyFill="1" applyBorder="1" applyAlignment="1">
      <alignment horizontal="center" vertical="center" wrapText="1"/>
    </xf>
    <xf numFmtId="168" fontId="37" fillId="0" borderId="0" xfId="47" applyNumberFormat="1" applyFont="1"/>
    <xf numFmtId="168" fontId="33" fillId="0" borderId="0" xfId="47" applyNumberFormat="1" applyFont="1"/>
    <xf numFmtId="168" fontId="43" fillId="0" borderId="0" xfId="47" applyNumberFormat="1" applyFont="1"/>
    <xf numFmtId="164" fontId="37" fillId="0" borderId="0" xfId="42" applyNumberFormat="1" applyFont="1"/>
  </cellXfs>
  <cellStyles count="48">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7" builtinId="3"/>
    <cellStyle name="Neutral" xfId="8" builtinId="28" customBuiltin="1"/>
    <cellStyle name="Normal" xfId="0" builtinId="0" customBuiltin="1"/>
    <cellStyle name="Normal 2" xfId="42"/>
    <cellStyle name="Normal 2 2" xfId="46"/>
    <cellStyle name="Normal 3" xfId="44"/>
    <cellStyle name="Normal 4" xfId="45"/>
    <cellStyle name="Notas" xfId="15" builtinId="10" customBuiltin="1"/>
    <cellStyle name="Porcentaje 2" xfId="43"/>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tyles" Target="style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showGridLines="0" tabSelected="1" zoomScaleNormal="100" workbookViewId="0">
      <selection sqref="A1:D1"/>
    </sheetView>
  </sheetViews>
  <sheetFormatPr baseColWidth="10" defaultRowHeight="15" x14ac:dyDescent="0.25"/>
  <cols>
    <col min="1" max="1" width="3.375" style="53" customWidth="1"/>
    <col min="2" max="2" width="3.875" style="53" customWidth="1"/>
    <col min="3" max="3" width="50.5" style="53" customWidth="1"/>
    <col min="4" max="4" width="16.5" style="53" customWidth="1"/>
    <col min="5" max="5" width="14.625" style="53" customWidth="1"/>
    <col min="6" max="7" width="13.875" style="53" customWidth="1"/>
    <col min="8" max="8" width="1.25" style="53" customWidth="1"/>
    <col min="9" max="10" width="13.875" style="53" customWidth="1"/>
    <col min="11" max="11" width="14.125" style="53" customWidth="1"/>
    <col min="12" max="12" width="15.25" style="53" customWidth="1"/>
    <col min="13" max="13" width="2.875" style="53" customWidth="1"/>
    <col min="14" max="16384" width="11" style="53"/>
  </cols>
  <sheetData>
    <row r="1" spans="1:13" s="87" customFormat="1" ht="39" customHeight="1" x14ac:dyDescent="0.25">
      <c r="A1" s="173" t="s">
        <v>2572</v>
      </c>
      <c r="B1" s="173"/>
      <c r="C1" s="173"/>
      <c r="D1" s="173"/>
      <c r="E1" s="86" t="s">
        <v>2573</v>
      </c>
    </row>
    <row r="2" spans="1:13" ht="15.75" thickBot="1" x14ac:dyDescent="0.3"/>
    <row r="3" spans="1:13" s="87" customFormat="1" ht="54.75" customHeight="1" thickTop="1" thickBot="1" x14ac:dyDescent="0.3">
      <c r="B3" s="174" t="s">
        <v>2574</v>
      </c>
      <c r="C3" s="175"/>
      <c r="D3" s="175"/>
      <c r="E3" s="175"/>
      <c r="F3" s="175"/>
      <c r="G3" s="175"/>
      <c r="H3" s="175"/>
      <c r="I3" s="175"/>
      <c r="J3" s="175"/>
      <c r="K3" s="175"/>
      <c r="L3" s="176"/>
    </row>
    <row r="4" spans="1:13" s="88" customFormat="1" ht="48.75" customHeight="1" thickTop="1" thickBot="1" x14ac:dyDescent="0.3">
      <c r="B4" s="177" t="s">
        <v>2575</v>
      </c>
      <c r="C4" s="178"/>
      <c r="D4" s="178"/>
      <c r="E4" s="178"/>
      <c r="F4" s="178"/>
      <c r="G4" s="179"/>
      <c r="H4" s="89"/>
      <c r="I4" s="180" t="str">
        <f>"Avances en "&amp;TEXT(I7+J7+K7+L7,"#,##0")&amp;" indicadores"&amp;CHAR(10)&amp;"por rangos de porcentaje"</f>
        <v>Avances en 333 indicadores
por rangos de porcentaje</v>
      </c>
      <c r="J4" s="178"/>
      <c r="K4" s="178"/>
      <c r="L4" s="179"/>
    </row>
    <row r="5" spans="1:13" s="88" customFormat="1" ht="30" customHeight="1" thickBot="1" x14ac:dyDescent="0.3">
      <c r="B5" s="181" t="s">
        <v>3</v>
      </c>
      <c r="C5" s="181"/>
      <c r="D5" s="182" t="s">
        <v>2576</v>
      </c>
      <c r="E5" s="184" t="s">
        <v>2577</v>
      </c>
      <c r="F5" s="184" t="s">
        <v>2578</v>
      </c>
      <c r="G5" s="184" t="s">
        <v>2579</v>
      </c>
      <c r="H5" s="90"/>
      <c r="I5" s="185" t="s">
        <v>2580</v>
      </c>
      <c r="J5" s="169" t="s">
        <v>2581</v>
      </c>
      <c r="K5" s="169" t="s">
        <v>2582</v>
      </c>
      <c r="L5" s="171" t="s">
        <v>2583</v>
      </c>
    </row>
    <row r="6" spans="1:13" s="93" customFormat="1" ht="30" customHeight="1" thickBot="1" x14ac:dyDescent="0.25">
      <c r="A6" s="91"/>
      <c r="B6" s="181"/>
      <c r="C6" s="181"/>
      <c r="D6" s="183"/>
      <c r="E6" s="185"/>
      <c r="F6" s="185"/>
      <c r="G6" s="186"/>
      <c r="H6" s="92"/>
      <c r="I6" s="187"/>
      <c r="J6" s="170"/>
      <c r="K6" s="170"/>
      <c r="L6" s="172"/>
    </row>
    <row r="7" spans="1:13" s="88" customFormat="1" ht="15.75" x14ac:dyDescent="0.25">
      <c r="B7" s="94"/>
      <c r="C7" s="95" t="s">
        <v>2584</v>
      </c>
      <c r="D7" s="96">
        <f>SUM(D9:D39)</f>
        <v>448</v>
      </c>
      <c r="E7" s="97">
        <f t="shared" ref="E7:L7" si="0">SUM(E9:E39)</f>
        <v>101</v>
      </c>
      <c r="F7" s="97">
        <f t="shared" si="0"/>
        <v>333</v>
      </c>
      <c r="G7" s="98">
        <f t="shared" si="0"/>
        <v>14</v>
      </c>
      <c r="H7" s="99">
        <f t="shared" si="0"/>
        <v>0</v>
      </c>
      <c r="I7" s="96">
        <f t="shared" si="0"/>
        <v>23</v>
      </c>
      <c r="J7" s="97">
        <f t="shared" si="0"/>
        <v>23</v>
      </c>
      <c r="K7" s="100">
        <f t="shared" si="0"/>
        <v>60</v>
      </c>
      <c r="L7" s="101">
        <f t="shared" si="0"/>
        <v>227</v>
      </c>
    </row>
    <row r="8" spans="1:13" s="88" customFormat="1" ht="15.75" x14ac:dyDescent="0.25">
      <c r="B8" s="102"/>
      <c r="C8" s="95" t="s">
        <v>2585</v>
      </c>
      <c r="D8" s="104"/>
      <c r="E8" s="105">
        <f>E7/$D$7*100</f>
        <v>22.544642857142858</v>
      </c>
      <c r="F8" s="106">
        <f t="shared" ref="F8:G8" si="1">F7/$D$7*100</f>
        <v>74.330357142857139</v>
      </c>
      <c r="G8" s="107">
        <f t="shared" si="1"/>
        <v>3.125</v>
      </c>
      <c r="H8" s="105"/>
      <c r="I8" s="104">
        <f>I7/($I$7+$J$7+$K$7+$L$7)*100</f>
        <v>6.9069069069069062</v>
      </c>
      <c r="J8" s="105">
        <f>J7/($I$7+$J$7+$K$7+$L$7)*100</f>
        <v>6.9069069069069062</v>
      </c>
      <c r="K8" s="106">
        <f>K7/($I$7+$J$7+$K$7+$L$7)*100</f>
        <v>18.018018018018019</v>
      </c>
      <c r="L8" s="107">
        <f>L7/($I$7+$J$7+$K$7+$L$7)*100</f>
        <v>68.168168168168165</v>
      </c>
    </row>
    <row r="9" spans="1:13" s="88" customFormat="1" ht="18.75" customHeight="1" x14ac:dyDescent="0.25">
      <c r="B9" s="167">
        <v>1</v>
      </c>
      <c r="C9" s="108" t="s">
        <v>5</v>
      </c>
      <c r="D9" s="109">
        <v>6</v>
      </c>
      <c r="E9" s="105">
        <v>0</v>
      </c>
      <c r="F9" s="110">
        <v>5</v>
      </c>
      <c r="G9" s="107">
        <v>1</v>
      </c>
      <c r="H9" s="111" t="s">
        <v>50</v>
      </c>
      <c r="I9" s="109">
        <v>1</v>
      </c>
      <c r="J9" s="105">
        <v>1</v>
      </c>
      <c r="K9" s="110">
        <v>1</v>
      </c>
      <c r="L9" s="107">
        <v>2</v>
      </c>
      <c r="M9" s="112"/>
    </row>
    <row r="10" spans="1:13" s="88" customFormat="1" ht="15.75" x14ac:dyDescent="0.25">
      <c r="B10" s="168">
        <v>4</v>
      </c>
      <c r="C10" s="114" t="s">
        <v>120</v>
      </c>
      <c r="D10" s="109">
        <v>18</v>
      </c>
      <c r="E10" s="105">
        <v>7</v>
      </c>
      <c r="F10" s="110">
        <v>10</v>
      </c>
      <c r="G10" s="107">
        <v>1</v>
      </c>
      <c r="H10" s="111" t="s">
        <v>50</v>
      </c>
      <c r="I10" s="109">
        <v>1</v>
      </c>
      <c r="J10" s="105">
        <v>2</v>
      </c>
      <c r="K10" s="110">
        <v>0</v>
      </c>
      <c r="L10" s="107">
        <v>7</v>
      </c>
      <c r="M10" s="112"/>
    </row>
    <row r="11" spans="1:13" s="88" customFormat="1" ht="15.75" x14ac:dyDescent="0.25">
      <c r="B11" s="168">
        <v>5</v>
      </c>
      <c r="C11" s="114" t="s">
        <v>248</v>
      </c>
      <c r="D11" s="109">
        <v>8</v>
      </c>
      <c r="E11" s="105">
        <v>0</v>
      </c>
      <c r="F11" s="110">
        <v>8</v>
      </c>
      <c r="G11" s="107">
        <v>0</v>
      </c>
      <c r="H11" s="111" t="s">
        <v>50</v>
      </c>
      <c r="I11" s="109">
        <v>0</v>
      </c>
      <c r="J11" s="105">
        <v>0</v>
      </c>
      <c r="K11" s="110">
        <v>2</v>
      </c>
      <c r="L11" s="107">
        <v>6</v>
      </c>
      <c r="M11" s="112"/>
    </row>
    <row r="12" spans="1:13" s="88" customFormat="1" ht="18.75" customHeight="1" x14ac:dyDescent="0.25">
      <c r="B12" s="168">
        <v>6</v>
      </c>
      <c r="C12" s="114" t="s">
        <v>310</v>
      </c>
      <c r="D12" s="109">
        <v>5</v>
      </c>
      <c r="E12" s="105">
        <v>3</v>
      </c>
      <c r="F12" s="110">
        <v>2</v>
      </c>
      <c r="G12" s="107">
        <v>0</v>
      </c>
      <c r="H12" s="111" t="s">
        <v>50</v>
      </c>
      <c r="I12" s="109">
        <v>0</v>
      </c>
      <c r="J12" s="105">
        <v>0</v>
      </c>
      <c r="K12" s="110">
        <v>0</v>
      </c>
      <c r="L12" s="107">
        <v>2</v>
      </c>
      <c r="M12" s="112"/>
    </row>
    <row r="13" spans="1:13" s="88" customFormat="1" ht="15.75" x14ac:dyDescent="0.25">
      <c r="B13" s="168">
        <v>7</v>
      </c>
      <c r="C13" s="114" t="s">
        <v>351</v>
      </c>
      <c r="D13" s="109">
        <v>8</v>
      </c>
      <c r="E13" s="105">
        <v>0</v>
      </c>
      <c r="F13" s="110">
        <v>8</v>
      </c>
      <c r="G13" s="107">
        <v>0</v>
      </c>
      <c r="H13" s="111" t="s">
        <v>50</v>
      </c>
      <c r="I13" s="109">
        <v>0</v>
      </c>
      <c r="J13" s="105">
        <v>0</v>
      </c>
      <c r="K13" s="110">
        <v>0</v>
      </c>
      <c r="L13" s="107">
        <v>8</v>
      </c>
      <c r="M13" s="112"/>
    </row>
    <row r="14" spans="1:13" s="88" customFormat="1" ht="18.75" customHeight="1" x14ac:dyDescent="0.25">
      <c r="B14" s="168">
        <v>8</v>
      </c>
      <c r="C14" s="114" t="s">
        <v>374</v>
      </c>
      <c r="D14" s="109">
        <v>21</v>
      </c>
      <c r="E14" s="105">
        <v>18</v>
      </c>
      <c r="F14" s="110">
        <v>2</v>
      </c>
      <c r="G14" s="107">
        <v>1</v>
      </c>
      <c r="H14" s="111" t="s">
        <v>50</v>
      </c>
      <c r="I14" s="109">
        <v>0</v>
      </c>
      <c r="J14" s="105">
        <v>0</v>
      </c>
      <c r="K14" s="110">
        <v>0</v>
      </c>
      <c r="L14" s="107">
        <v>2</v>
      </c>
      <c r="M14" s="112"/>
    </row>
    <row r="15" spans="1:13" s="88" customFormat="1" ht="15.75" x14ac:dyDescent="0.25">
      <c r="B15" s="168">
        <v>9</v>
      </c>
      <c r="C15" s="114" t="s">
        <v>550</v>
      </c>
      <c r="D15" s="109">
        <v>3</v>
      </c>
      <c r="E15" s="105">
        <v>0</v>
      </c>
      <c r="F15" s="110">
        <v>3</v>
      </c>
      <c r="G15" s="107">
        <v>0</v>
      </c>
      <c r="H15" s="111" t="s">
        <v>50</v>
      </c>
      <c r="I15" s="109">
        <v>0</v>
      </c>
      <c r="J15" s="105">
        <v>0</v>
      </c>
      <c r="K15" s="110">
        <v>1</v>
      </c>
      <c r="L15" s="107">
        <v>2</v>
      </c>
      <c r="M15" s="112"/>
    </row>
    <row r="16" spans="1:13" s="88" customFormat="1" ht="18.75" customHeight="1" x14ac:dyDescent="0.25">
      <c r="B16" s="113">
        <v>10</v>
      </c>
      <c r="C16" s="114" t="s">
        <v>568</v>
      </c>
      <c r="D16" s="109">
        <v>2</v>
      </c>
      <c r="E16" s="105">
        <v>1</v>
      </c>
      <c r="F16" s="110">
        <v>1</v>
      </c>
      <c r="G16" s="107">
        <v>0</v>
      </c>
      <c r="H16" s="111" t="s">
        <v>50</v>
      </c>
      <c r="I16" s="109">
        <v>0</v>
      </c>
      <c r="J16" s="105">
        <v>0</v>
      </c>
      <c r="K16" s="110">
        <v>0</v>
      </c>
      <c r="L16" s="107">
        <v>1</v>
      </c>
      <c r="M16" s="112"/>
    </row>
    <row r="17" spans="2:13" s="88" customFormat="1" ht="15.75" x14ac:dyDescent="0.25">
      <c r="B17" s="113">
        <v>11</v>
      </c>
      <c r="C17" s="114" t="s">
        <v>611</v>
      </c>
      <c r="D17" s="109">
        <v>33</v>
      </c>
      <c r="E17" s="105">
        <v>11</v>
      </c>
      <c r="F17" s="110">
        <v>21</v>
      </c>
      <c r="G17" s="107">
        <v>1</v>
      </c>
      <c r="H17" s="111" t="s">
        <v>50</v>
      </c>
      <c r="I17" s="109">
        <v>3</v>
      </c>
      <c r="J17" s="105">
        <v>2</v>
      </c>
      <c r="K17" s="110">
        <v>6</v>
      </c>
      <c r="L17" s="107">
        <v>10</v>
      </c>
      <c r="M17" s="112"/>
    </row>
    <row r="18" spans="2:13" s="88" customFormat="1" ht="15.75" x14ac:dyDescent="0.25">
      <c r="B18" s="113">
        <v>12</v>
      </c>
      <c r="C18" s="114" t="s">
        <v>875</v>
      </c>
      <c r="D18" s="109">
        <v>113</v>
      </c>
      <c r="E18" s="105">
        <v>18</v>
      </c>
      <c r="F18" s="110">
        <v>95</v>
      </c>
      <c r="G18" s="107">
        <v>0</v>
      </c>
      <c r="H18" s="111" t="s">
        <v>50</v>
      </c>
      <c r="I18" s="109">
        <v>5</v>
      </c>
      <c r="J18" s="105">
        <v>8</v>
      </c>
      <c r="K18" s="110">
        <v>28</v>
      </c>
      <c r="L18" s="107">
        <v>54</v>
      </c>
      <c r="M18" s="112"/>
    </row>
    <row r="19" spans="2:13" s="88" customFormat="1" ht="15.75" x14ac:dyDescent="0.25">
      <c r="B19" s="113">
        <v>13</v>
      </c>
      <c r="C19" s="114" t="s">
        <v>1471</v>
      </c>
      <c r="D19" s="109">
        <v>3</v>
      </c>
      <c r="E19" s="105">
        <v>1</v>
      </c>
      <c r="F19" s="110">
        <v>1</v>
      </c>
      <c r="G19" s="107">
        <v>1</v>
      </c>
      <c r="H19" s="111" t="s">
        <v>50</v>
      </c>
      <c r="I19" s="109">
        <v>0</v>
      </c>
      <c r="J19" s="105">
        <v>0</v>
      </c>
      <c r="K19" s="110">
        <v>0</v>
      </c>
      <c r="L19" s="107">
        <v>1</v>
      </c>
      <c r="M19" s="112"/>
    </row>
    <row r="20" spans="2:13" s="88" customFormat="1" ht="15.75" x14ac:dyDescent="0.25">
      <c r="B20" s="113">
        <v>14</v>
      </c>
      <c r="C20" s="114" t="s">
        <v>1411</v>
      </c>
      <c r="D20" s="109">
        <v>7</v>
      </c>
      <c r="E20" s="105">
        <v>1</v>
      </c>
      <c r="F20" s="110">
        <v>6</v>
      </c>
      <c r="G20" s="107">
        <v>0</v>
      </c>
      <c r="H20" s="111" t="s">
        <v>50</v>
      </c>
      <c r="I20" s="109">
        <v>2</v>
      </c>
      <c r="J20" s="105">
        <v>0</v>
      </c>
      <c r="K20" s="110">
        <v>0</v>
      </c>
      <c r="L20" s="107">
        <v>4</v>
      </c>
      <c r="M20" s="112"/>
    </row>
    <row r="21" spans="2:13" s="88" customFormat="1" ht="15.75" x14ac:dyDescent="0.25">
      <c r="B21" s="113">
        <v>15</v>
      </c>
      <c r="C21" s="114" t="s">
        <v>1483</v>
      </c>
      <c r="D21" s="109">
        <v>10</v>
      </c>
      <c r="E21" s="105">
        <v>1</v>
      </c>
      <c r="F21" s="110">
        <v>8</v>
      </c>
      <c r="G21" s="107">
        <v>1</v>
      </c>
      <c r="H21" s="111" t="s">
        <v>50</v>
      </c>
      <c r="I21" s="109">
        <v>4</v>
      </c>
      <c r="J21" s="105">
        <v>0</v>
      </c>
      <c r="K21" s="110">
        <v>0</v>
      </c>
      <c r="L21" s="107">
        <v>4</v>
      </c>
      <c r="M21" s="112"/>
    </row>
    <row r="22" spans="2:13" s="88" customFormat="1" ht="15.75" x14ac:dyDescent="0.25">
      <c r="B22" s="113">
        <v>16</v>
      </c>
      <c r="C22" s="114" t="s">
        <v>1573</v>
      </c>
      <c r="D22" s="109">
        <v>8</v>
      </c>
      <c r="E22" s="105">
        <v>0</v>
      </c>
      <c r="F22" s="110">
        <v>8</v>
      </c>
      <c r="G22" s="107">
        <v>0</v>
      </c>
      <c r="H22" s="111" t="s">
        <v>50</v>
      </c>
      <c r="I22" s="109">
        <v>0</v>
      </c>
      <c r="J22" s="105">
        <v>0</v>
      </c>
      <c r="K22" s="110">
        <v>1</v>
      </c>
      <c r="L22" s="107">
        <v>7</v>
      </c>
      <c r="M22" s="112"/>
    </row>
    <row r="23" spans="2:13" s="88" customFormat="1" ht="15.75" x14ac:dyDescent="0.25">
      <c r="B23" s="113">
        <v>17</v>
      </c>
      <c r="C23" s="114" t="s">
        <v>1680</v>
      </c>
      <c r="D23" s="109">
        <v>41</v>
      </c>
      <c r="E23" s="105">
        <v>5</v>
      </c>
      <c r="F23" s="110">
        <v>34</v>
      </c>
      <c r="G23" s="107">
        <v>2</v>
      </c>
      <c r="H23" s="111" t="s">
        <v>50</v>
      </c>
      <c r="I23" s="109">
        <v>4</v>
      </c>
      <c r="J23" s="105">
        <v>6</v>
      </c>
      <c r="K23" s="110">
        <v>6</v>
      </c>
      <c r="L23" s="107">
        <v>18</v>
      </c>
      <c r="M23" s="112"/>
    </row>
    <row r="24" spans="2:13" s="88" customFormat="1" ht="15.75" x14ac:dyDescent="0.25">
      <c r="B24" s="113">
        <v>18</v>
      </c>
      <c r="C24" s="114" t="s">
        <v>1846</v>
      </c>
      <c r="D24" s="109">
        <v>14</v>
      </c>
      <c r="E24" s="105">
        <v>6</v>
      </c>
      <c r="F24" s="110">
        <v>5</v>
      </c>
      <c r="G24" s="107">
        <v>3</v>
      </c>
      <c r="H24" s="111" t="s">
        <v>50</v>
      </c>
      <c r="I24" s="109">
        <v>0</v>
      </c>
      <c r="J24" s="105">
        <v>0</v>
      </c>
      <c r="K24" s="110">
        <v>0</v>
      </c>
      <c r="L24" s="107">
        <v>5</v>
      </c>
      <c r="M24" s="112"/>
    </row>
    <row r="25" spans="2:13" s="88" customFormat="1" ht="15.75" x14ac:dyDescent="0.25">
      <c r="B25" s="113">
        <v>19</v>
      </c>
      <c r="C25" s="114" t="s">
        <v>2034</v>
      </c>
      <c r="D25" s="109">
        <v>2</v>
      </c>
      <c r="E25" s="105">
        <v>0</v>
      </c>
      <c r="F25" s="110">
        <v>2</v>
      </c>
      <c r="G25" s="107">
        <v>0</v>
      </c>
      <c r="H25" s="111" t="s">
        <v>50</v>
      </c>
      <c r="I25" s="109">
        <v>0</v>
      </c>
      <c r="J25" s="105">
        <v>0</v>
      </c>
      <c r="K25" s="110">
        <v>0</v>
      </c>
      <c r="L25" s="107">
        <v>2</v>
      </c>
      <c r="M25" s="112"/>
    </row>
    <row r="26" spans="2:13" s="88" customFormat="1" ht="15.75" x14ac:dyDescent="0.25">
      <c r="B26" s="113">
        <v>20</v>
      </c>
      <c r="C26" s="114" t="s">
        <v>1912</v>
      </c>
      <c r="D26" s="109">
        <v>13</v>
      </c>
      <c r="E26" s="105">
        <v>2</v>
      </c>
      <c r="F26" s="110">
        <v>11</v>
      </c>
      <c r="G26" s="107">
        <v>0</v>
      </c>
      <c r="H26" s="111" t="s">
        <v>50</v>
      </c>
      <c r="I26" s="109">
        <v>0</v>
      </c>
      <c r="J26" s="105">
        <v>0</v>
      </c>
      <c r="K26" s="110">
        <v>3</v>
      </c>
      <c r="L26" s="107">
        <v>8</v>
      </c>
      <c r="M26" s="112"/>
    </row>
    <row r="27" spans="2:13" s="88" customFormat="1" ht="15.75" x14ac:dyDescent="0.25">
      <c r="B27" s="113">
        <v>21</v>
      </c>
      <c r="C27" s="114" t="s">
        <v>2054</v>
      </c>
      <c r="D27" s="109">
        <v>6</v>
      </c>
      <c r="E27" s="105">
        <v>2</v>
      </c>
      <c r="F27" s="110">
        <v>4</v>
      </c>
      <c r="G27" s="107">
        <v>0</v>
      </c>
      <c r="H27" s="111" t="s">
        <v>50</v>
      </c>
      <c r="I27" s="109">
        <v>0</v>
      </c>
      <c r="J27" s="105">
        <v>0</v>
      </c>
      <c r="K27" s="110">
        <v>0</v>
      </c>
      <c r="L27" s="107">
        <v>4</v>
      </c>
      <c r="M27" s="112"/>
    </row>
    <row r="28" spans="2:13" s="88" customFormat="1" ht="15.75" x14ac:dyDescent="0.25">
      <c r="B28" s="113">
        <v>22</v>
      </c>
      <c r="C28" s="114" t="s">
        <v>2079</v>
      </c>
      <c r="D28" s="109">
        <v>13</v>
      </c>
      <c r="E28" s="105">
        <v>7</v>
      </c>
      <c r="F28" s="110">
        <v>6</v>
      </c>
      <c r="G28" s="107">
        <v>0</v>
      </c>
      <c r="H28" s="111" t="s">
        <v>50</v>
      </c>
      <c r="I28" s="109">
        <v>0</v>
      </c>
      <c r="J28" s="105">
        <v>0</v>
      </c>
      <c r="K28" s="110">
        <v>0</v>
      </c>
      <c r="L28" s="107">
        <v>6</v>
      </c>
      <c r="M28" s="112"/>
    </row>
    <row r="29" spans="2:13" s="88" customFormat="1" ht="15.75" x14ac:dyDescent="0.25">
      <c r="B29" s="113">
        <v>35</v>
      </c>
      <c r="C29" s="114" t="s">
        <v>2131</v>
      </c>
      <c r="D29" s="109">
        <v>6</v>
      </c>
      <c r="E29" s="105">
        <v>3</v>
      </c>
      <c r="F29" s="110">
        <v>3</v>
      </c>
      <c r="G29" s="107">
        <v>0</v>
      </c>
      <c r="H29" s="111" t="s">
        <v>50</v>
      </c>
      <c r="I29" s="109">
        <v>0</v>
      </c>
      <c r="J29" s="105">
        <v>0</v>
      </c>
      <c r="K29" s="110">
        <v>2</v>
      </c>
      <c r="L29" s="107">
        <v>1</v>
      </c>
      <c r="M29" s="112"/>
    </row>
    <row r="30" spans="2:13" s="88" customFormat="1" ht="15.75" x14ac:dyDescent="0.25">
      <c r="B30" s="113">
        <v>38</v>
      </c>
      <c r="C30" s="114" t="s">
        <v>2166</v>
      </c>
      <c r="D30" s="109">
        <v>6</v>
      </c>
      <c r="E30" s="105">
        <v>2</v>
      </c>
      <c r="F30" s="110">
        <v>4</v>
      </c>
      <c r="G30" s="107">
        <v>0</v>
      </c>
      <c r="H30" s="111" t="s">
        <v>50</v>
      </c>
      <c r="I30" s="109">
        <v>0</v>
      </c>
      <c r="J30" s="105">
        <v>0</v>
      </c>
      <c r="K30" s="110">
        <v>0</v>
      </c>
      <c r="L30" s="107">
        <v>4</v>
      </c>
      <c r="M30" s="112"/>
    </row>
    <row r="31" spans="2:13" s="88" customFormat="1" ht="15.75" x14ac:dyDescent="0.25">
      <c r="B31" s="113">
        <v>40</v>
      </c>
      <c r="C31" s="114" t="s">
        <v>2208</v>
      </c>
      <c r="D31" s="109">
        <v>6</v>
      </c>
      <c r="E31" s="105">
        <v>0</v>
      </c>
      <c r="F31" s="110">
        <v>6</v>
      </c>
      <c r="G31" s="107">
        <v>0</v>
      </c>
      <c r="H31" s="111" t="s">
        <v>50</v>
      </c>
      <c r="I31" s="109">
        <v>0</v>
      </c>
      <c r="J31" s="105">
        <v>0</v>
      </c>
      <c r="K31" s="110">
        <v>0</v>
      </c>
      <c r="L31" s="107">
        <v>6</v>
      </c>
      <c r="M31" s="112"/>
    </row>
    <row r="32" spans="2:13" s="88" customFormat="1" ht="15.75" x14ac:dyDescent="0.25">
      <c r="B32" s="113">
        <v>43</v>
      </c>
      <c r="C32" s="114" t="s">
        <v>2230</v>
      </c>
      <c r="D32" s="109">
        <v>4</v>
      </c>
      <c r="E32" s="105">
        <v>0</v>
      </c>
      <c r="F32" s="110">
        <v>4</v>
      </c>
      <c r="G32" s="107">
        <v>0</v>
      </c>
      <c r="H32" s="111" t="s">
        <v>50</v>
      </c>
      <c r="I32" s="109">
        <v>0</v>
      </c>
      <c r="J32" s="105">
        <v>0</v>
      </c>
      <c r="K32" s="110">
        <v>0</v>
      </c>
      <c r="L32" s="107">
        <v>4</v>
      </c>
      <c r="M32" s="112"/>
    </row>
    <row r="33" spans="2:13" s="88" customFormat="1" ht="15.75" x14ac:dyDescent="0.25">
      <c r="B33" s="113">
        <v>45</v>
      </c>
      <c r="C33" s="114" t="s">
        <v>2243</v>
      </c>
      <c r="D33" s="109">
        <v>6</v>
      </c>
      <c r="E33" s="105">
        <v>4</v>
      </c>
      <c r="F33" s="110">
        <v>2</v>
      </c>
      <c r="G33" s="107">
        <v>0</v>
      </c>
      <c r="H33" s="111" t="s">
        <v>50</v>
      </c>
      <c r="I33" s="109">
        <v>0</v>
      </c>
      <c r="J33" s="105">
        <v>0</v>
      </c>
      <c r="K33" s="110">
        <v>0</v>
      </c>
      <c r="L33" s="107">
        <v>2</v>
      </c>
      <c r="M33" s="112"/>
    </row>
    <row r="34" spans="2:13" s="88" customFormat="1" ht="15.75" x14ac:dyDescent="0.25">
      <c r="B34" s="113">
        <v>47</v>
      </c>
      <c r="C34" s="114" t="s">
        <v>2270</v>
      </c>
      <c r="D34" s="109">
        <v>23</v>
      </c>
      <c r="E34" s="105">
        <v>6</v>
      </c>
      <c r="F34" s="110">
        <v>14</v>
      </c>
      <c r="G34" s="107">
        <v>3</v>
      </c>
      <c r="H34" s="111" t="s">
        <v>50</v>
      </c>
      <c r="I34" s="109">
        <v>2</v>
      </c>
      <c r="J34" s="105">
        <v>2</v>
      </c>
      <c r="K34" s="110">
        <v>1</v>
      </c>
      <c r="L34" s="107">
        <v>9</v>
      </c>
      <c r="M34" s="112"/>
    </row>
    <row r="35" spans="2:13" s="88" customFormat="1" ht="15.75" x14ac:dyDescent="0.25">
      <c r="B35" s="113">
        <v>48</v>
      </c>
      <c r="C35" s="114" t="s">
        <v>2383</v>
      </c>
      <c r="D35" s="109">
        <v>3</v>
      </c>
      <c r="E35" s="105">
        <v>1</v>
      </c>
      <c r="F35" s="110">
        <v>2</v>
      </c>
      <c r="G35" s="107">
        <v>0</v>
      </c>
      <c r="H35" s="111" t="s">
        <v>50</v>
      </c>
      <c r="I35" s="109">
        <v>0</v>
      </c>
      <c r="J35" s="105">
        <v>1</v>
      </c>
      <c r="K35" s="110">
        <v>1</v>
      </c>
      <c r="L35" s="107">
        <v>0</v>
      </c>
      <c r="M35" s="112"/>
    </row>
    <row r="36" spans="2:13" s="88" customFormat="1" ht="15.75" x14ac:dyDescent="0.25">
      <c r="B36" s="113">
        <v>50</v>
      </c>
      <c r="C36" s="114" t="s">
        <v>2414</v>
      </c>
      <c r="D36" s="109">
        <v>10</v>
      </c>
      <c r="E36" s="105">
        <v>1</v>
      </c>
      <c r="F36" s="110">
        <v>9</v>
      </c>
      <c r="G36" s="107">
        <v>0</v>
      </c>
      <c r="H36" s="111" t="s">
        <v>50</v>
      </c>
      <c r="I36" s="109">
        <v>0</v>
      </c>
      <c r="J36" s="105">
        <v>1</v>
      </c>
      <c r="K36" s="110">
        <v>6</v>
      </c>
      <c r="L36" s="107">
        <v>2</v>
      </c>
      <c r="M36" s="112"/>
    </row>
    <row r="37" spans="2:13" s="88" customFormat="1" ht="25.5" x14ac:dyDescent="0.25">
      <c r="B37" s="115">
        <v>51</v>
      </c>
      <c r="C37" s="116" t="s">
        <v>2474</v>
      </c>
      <c r="D37" s="109">
        <v>10</v>
      </c>
      <c r="E37" s="117">
        <v>1</v>
      </c>
      <c r="F37" s="110">
        <v>9</v>
      </c>
      <c r="G37" s="107">
        <v>0</v>
      </c>
      <c r="H37" s="111" t="s">
        <v>50</v>
      </c>
      <c r="I37" s="109">
        <v>0</v>
      </c>
      <c r="J37" s="117">
        <v>0</v>
      </c>
      <c r="K37" s="110">
        <v>2</v>
      </c>
      <c r="L37" s="107">
        <v>7</v>
      </c>
      <c r="M37" s="112"/>
    </row>
    <row r="38" spans="2:13" s="88" customFormat="1" ht="15" customHeight="1" x14ac:dyDescent="0.25">
      <c r="B38" s="115">
        <v>52</v>
      </c>
      <c r="C38" s="116" t="s">
        <v>2510</v>
      </c>
      <c r="D38" s="109">
        <v>4</v>
      </c>
      <c r="E38" s="110">
        <v>0</v>
      </c>
      <c r="F38" s="110">
        <v>4</v>
      </c>
      <c r="G38" s="107">
        <v>0</v>
      </c>
      <c r="H38" s="118" t="s">
        <v>50</v>
      </c>
      <c r="I38" s="109">
        <v>1</v>
      </c>
      <c r="J38" s="110">
        <v>0</v>
      </c>
      <c r="K38" s="110">
        <v>0</v>
      </c>
      <c r="L38" s="107">
        <v>3</v>
      </c>
      <c r="M38" s="112"/>
    </row>
    <row r="39" spans="2:13" s="88" customFormat="1" ht="16.5" thickBot="1" x14ac:dyDescent="0.3">
      <c r="B39" s="119">
        <v>53</v>
      </c>
      <c r="C39" s="120" t="s">
        <v>2529</v>
      </c>
      <c r="D39" s="121">
        <v>36</v>
      </c>
      <c r="E39" s="122">
        <v>0</v>
      </c>
      <c r="F39" s="122">
        <v>36</v>
      </c>
      <c r="G39" s="123">
        <v>0</v>
      </c>
      <c r="H39" s="124" t="s">
        <v>50</v>
      </c>
      <c r="I39" s="121">
        <v>0</v>
      </c>
      <c r="J39" s="122">
        <v>0</v>
      </c>
      <c r="K39" s="122">
        <v>0</v>
      </c>
      <c r="L39" s="123">
        <v>36</v>
      </c>
      <c r="M39" s="112"/>
    </row>
    <row r="40" spans="2:13" x14ac:dyDescent="0.25">
      <c r="D40" s="54"/>
    </row>
    <row r="41" spans="2:13" x14ac:dyDescent="0.25">
      <c r="D41" s="54"/>
    </row>
    <row r="42" spans="2:13" x14ac:dyDescent="0.25">
      <c r="D42" s="54"/>
    </row>
    <row r="43" spans="2:13" x14ac:dyDescent="0.25">
      <c r="D43" s="54"/>
    </row>
    <row r="44" spans="2:13" x14ac:dyDescent="0.25">
      <c r="D44" s="54"/>
    </row>
    <row r="45" spans="2:13" x14ac:dyDescent="0.25">
      <c r="D45" s="54"/>
    </row>
    <row r="46" spans="2:13" x14ac:dyDescent="0.25">
      <c r="D46" s="54"/>
    </row>
    <row r="47" spans="2:13" x14ac:dyDescent="0.25">
      <c r="D47" s="54"/>
    </row>
    <row r="48" spans="2:13" x14ac:dyDescent="0.25">
      <c r="D48" s="54"/>
    </row>
    <row r="49" spans="4:4" x14ac:dyDescent="0.25">
      <c r="D49" s="54"/>
    </row>
    <row r="50" spans="4:4" x14ac:dyDescent="0.25">
      <c r="D50" s="54"/>
    </row>
    <row r="51" spans="4:4" x14ac:dyDescent="0.25">
      <c r="D51" s="54"/>
    </row>
    <row r="52" spans="4:4" x14ac:dyDescent="0.25">
      <c r="D52" s="54"/>
    </row>
    <row r="53" spans="4:4" x14ac:dyDescent="0.25">
      <c r="D53" s="54"/>
    </row>
    <row r="54" spans="4:4" x14ac:dyDescent="0.25">
      <c r="D54" s="54"/>
    </row>
    <row r="55" spans="4:4" x14ac:dyDescent="0.25">
      <c r="D55" s="54"/>
    </row>
    <row r="56" spans="4:4" x14ac:dyDescent="0.25">
      <c r="D56" s="54"/>
    </row>
    <row r="57" spans="4:4" x14ac:dyDescent="0.25">
      <c r="D57" s="54"/>
    </row>
    <row r="58" spans="4:4" x14ac:dyDescent="0.25">
      <c r="D58" s="54"/>
    </row>
    <row r="59" spans="4:4" x14ac:dyDescent="0.25">
      <c r="D59" s="54"/>
    </row>
    <row r="60" spans="4:4" x14ac:dyDescent="0.25">
      <c r="D60" s="54"/>
    </row>
    <row r="61" spans="4:4" x14ac:dyDescent="0.25">
      <c r="D61" s="54"/>
    </row>
    <row r="62" spans="4:4" x14ac:dyDescent="0.25">
      <c r="D62" s="54"/>
    </row>
    <row r="63" spans="4:4" x14ac:dyDescent="0.25">
      <c r="D63" s="54"/>
    </row>
    <row r="64" spans="4:4" x14ac:dyDescent="0.25">
      <c r="D64" s="54"/>
    </row>
    <row r="65" spans="4:4" x14ac:dyDescent="0.25">
      <c r="D65" s="54"/>
    </row>
    <row r="66" spans="4:4" x14ac:dyDescent="0.25">
      <c r="D66" s="54"/>
    </row>
    <row r="67" spans="4:4" x14ac:dyDescent="0.25">
      <c r="D67" s="54"/>
    </row>
    <row r="68" spans="4:4" x14ac:dyDescent="0.25">
      <c r="D68" s="54"/>
    </row>
    <row r="69" spans="4:4" x14ac:dyDescent="0.25">
      <c r="D69" s="54"/>
    </row>
    <row r="70" spans="4:4" x14ac:dyDescent="0.25">
      <c r="D70" s="54"/>
    </row>
    <row r="71" spans="4:4" x14ac:dyDescent="0.25">
      <c r="D71" s="54"/>
    </row>
    <row r="72" spans="4:4" x14ac:dyDescent="0.25">
      <c r="D72" s="54"/>
    </row>
    <row r="73" spans="4:4" x14ac:dyDescent="0.25">
      <c r="D73" s="54"/>
    </row>
    <row r="74" spans="4:4" x14ac:dyDescent="0.25">
      <c r="D74" s="54"/>
    </row>
    <row r="75" spans="4:4" x14ac:dyDescent="0.25">
      <c r="D75" s="54"/>
    </row>
    <row r="76" spans="4:4" x14ac:dyDescent="0.25">
      <c r="D76" s="54"/>
    </row>
    <row r="77" spans="4:4" x14ac:dyDescent="0.25">
      <c r="D77" s="54"/>
    </row>
    <row r="78" spans="4:4" x14ac:dyDescent="0.25">
      <c r="D78" s="54"/>
    </row>
    <row r="79" spans="4:4" x14ac:dyDescent="0.25">
      <c r="D79" s="54"/>
    </row>
    <row r="80" spans="4:4" x14ac:dyDescent="0.25">
      <c r="D80" s="54"/>
    </row>
    <row r="81" spans="4:4" x14ac:dyDescent="0.25">
      <c r="D81" s="54"/>
    </row>
  </sheetData>
  <mergeCells count="13">
    <mergeCell ref="J5:J6"/>
    <mergeCell ref="K5:K6"/>
    <mergeCell ref="L5:L6"/>
    <mergeCell ref="A1:D1"/>
    <mergeCell ref="B3:L3"/>
    <mergeCell ref="B4:G4"/>
    <mergeCell ref="I4:L4"/>
    <mergeCell ref="B5:C6"/>
    <mergeCell ref="D5:D6"/>
    <mergeCell ref="E5:E6"/>
    <mergeCell ref="F5:F6"/>
    <mergeCell ref="G5:G6"/>
    <mergeCell ref="I5:I6"/>
  </mergeCells>
  <pageMargins left="0.7" right="0.7" top="0.75" bottom="0.75" header="0.3" footer="0.3"/>
  <pageSetup scale="6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53"/>
  </sheetPr>
  <dimension ref="A1:AC36"/>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249</v>
      </c>
      <c r="D4" s="248" t="s">
        <v>248</v>
      </c>
      <c r="E4" s="248"/>
      <c r="F4" s="248"/>
      <c r="G4" s="248"/>
      <c r="H4" s="249"/>
      <c r="I4" s="18"/>
      <c r="J4" s="250" t="s">
        <v>6</v>
      </c>
      <c r="K4" s="248"/>
      <c r="L4" s="17" t="s">
        <v>247</v>
      </c>
      <c r="M4" s="251" t="s">
        <v>246</v>
      </c>
      <c r="N4" s="251"/>
      <c r="O4" s="251"/>
      <c r="P4" s="251"/>
      <c r="Q4" s="252"/>
      <c r="R4" s="19"/>
      <c r="S4" s="253" t="s">
        <v>9</v>
      </c>
      <c r="T4" s="254"/>
      <c r="U4" s="254"/>
      <c r="V4" s="241" t="s">
        <v>228</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232</v>
      </c>
      <c r="D6" s="237" t="s">
        <v>245</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94.5" customHeight="1" thickTop="1" thickBot="1" x14ac:dyDescent="0.25">
      <c r="B10" s="27" t="s">
        <v>25</v>
      </c>
      <c r="C10" s="241" t="s">
        <v>244</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243</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242</v>
      </c>
      <c r="C21" s="218"/>
      <c r="D21" s="218"/>
      <c r="E21" s="218"/>
      <c r="F21" s="218"/>
      <c r="G21" s="218"/>
      <c r="H21" s="218"/>
      <c r="I21" s="218"/>
      <c r="J21" s="218"/>
      <c r="K21" s="218"/>
      <c r="L21" s="218"/>
      <c r="M21" s="219" t="s">
        <v>232</v>
      </c>
      <c r="N21" s="219"/>
      <c r="O21" s="219" t="s">
        <v>64</v>
      </c>
      <c r="P21" s="219"/>
      <c r="Q21" s="220" t="s">
        <v>53</v>
      </c>
      <c r="R21" s="220"/>
      <c r="S21" s="34" t="s">
        <v>241</v>
      </c>
      <c r="T21" s="34" t="s">
        <v>71</v>
      </c>
      <c r="U21" s="34" t="s">
        <v>240</v>
      </c>
      <c r="V21" s="34">
        <f>+IF(ISERR(U21/T21*100),"N/A",ROUND(U21/T21*100,2))</f>
        <v>88</v>
      </c>
      <c r="W21" s="35">
        <f>+IF(ISERR(U21/S21*100),"N/A",ROUND(U21/S21*100,2))</f>
        <v>2</v>
      </c>
    </row>
    <row r="22" spans="2:27" ht="56.25" customHeight="1" x14ac:dyDescent="0.2">
      <c r="B22" s="217" t="s">
        <v>239</v>
      </c>
      <c r="C22" s="218"/>
      <c r="D22" s="218"/>
      <c r="E22" s="218"/>
      <c r="F22" s="218"/>
      <c r="G22" s="218"/>
      <c r="H22" s="218"/>
      <c r="I22" s="218"/>
      <c r="J22" s="218"/>
      <c r="K22" s="218"/>
      <c r="L22" s="218"/>
      <c r="M22" s="219" t="s">
        <v>232</v>
      </c>
      <c r="N22" s="219"/>
      <c r="O22" s="219" t="s">
        <v>64</v>
      </c>
      <c r="P22" s="219"/>
      <c r="Q22" s="220" t="s">
        <v>53</v>
      </c>
      <c r="R22" s="220"/>
      <c r="S22" s="34" t="s">
        <v>238</v>
      </c>
      <c r="T22" s="34" t="s">
        <v>71</v>
      </c>
      <c r="U22" s="34" t="s">
        <v>237</v>
      </c>
      <c r="V22" s="34">
        <f>+IF(ISERR(U22/T22*100),"N/A",ROUND(U22/T22*100,2))</f>
        <v>98</v>
      </c>
      <c r="W22" s="35">
        <f>+IF(ISERR(U22/S22*100),"N/A",ROUND(U22/S22*100,2))</f>
        <v>3.27</v>
      </c>
    </row>
    <row r="23" spans="2:27" ht="56.25" customHeight="1" x14ac:dyDescent="0.2">
      <c r="B23" s="217" t="s">
        <v>236</v>
      </c>
      <c r="C23" s="218"/>
      <c r="D23" s="218"/>
      <c r="E23" s="218"/>
      <c r="F23" s="218"/>
      <c r="G23" s="218"/>
      <c r="H23" s="218"/>
      <c r="I23" s="218"/>
      <c r="J23" s="218"/>
      <c r="K23" s="218"/>
      <c r="L23" s="218"/>
      <c r="M23" s="219" t="s">
        <v>232</v>
      </c>
      <c r="N23" s="219"/>
      <c r="O23" s="219" t="s">
        <v>64</v>
      </c>
      <c r="P23" s="219"/>
      <c r="Q23" s="220" t="s">
        <v>53</v>
      </c>
      <c r="R23" s="220"/>
      <c r="S23" s="34" t="s">
        <v>235</v>
      </c>
      <c r="T23" s="34" t="s">
        <v>71</v>
      </c>
      <c r="U23" s="34" t="s">
        <v>234</v>
      </c>
      <c r="V23" s="34">
        <f>+IF(ISERR(U23/T23*100),"N/A",ROUND(U23/T23*100,2))</f>
        <v>114</v>
      </c>
      <c r="W23" s="35">
        <f>+IF(ISERR(U23/S23*100),"N/A",ROUND(U23/S23*100,2))</f>
        <v>2.71</v>
      </c>
    </row>
    <row r="24" spans="2:27" ht="56.25" customHeight="1" thickBot="1" x14ac:dyDescent="0.25">
      <c r="B24" s="217" t="s">
        <v>233</v>
      </c>
      <c r="C24" s="218"/>
      <c r="D24" s="218"/>
      <c r="E24" s="218"/>
      <c r="F24" s="218"/>
      <c r="G24" s="218"/>
      <c r="H24" s="218"/>
      <c r="I24" s="218"/>
      <c r="J24" s="218"/>
      <c r="K24" s="218"/>
      <c r="L24" s="218"/>
      <c r="M24" s="219" t="s">
        <v>232</v>
      </c>
      <c r="N24" s="219"/>
      <c r="O24" s="219" t="s">
        <v>64</v>
      </c>
      <c r="P24" s="219"/>
      <c r="Q24" s="220" t="s">
        <v>53</v>
      </c>
      <c r="R24" s="220"/>
      <c r="S24" s="34" t="s">
        <v>231</v>
      </c>
      <c r="T24" s="34" t="s">
        <v>71</v>
      </c>
      <c r="U24" s="34" t="s">
        <v>230</v>
      </c>
      <c r="V24" s="34">
        <f>+IF(ISERR(U24/T24*100),"N/A",ROUND(U24/T24*100,2))</f>
        <v>112</v>
      </c>
      <c r="W24" s="35">
        <f>+IF(ISERR(U24/S24*100),"N/A",ROUND(U24/S24*100,2))</f>
        <v>7</v>
      </c>
    </row>
    <row r="25" spans="2:27" ht="21.75" customHeight="1" thickTop="1" thickBot="1" x14ac:dyDescent="0.25">
      <c r="B25" s="11" t="s">
        <v>72</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95" t="s">
        <v>2624</v>
      </c>
      <c r="C26" s="196"/>
      <c r="D26" s="196"/>
      <c r="E26" s="196"/>
      <c r="F26" s="196"/>
      <c r="G26" s="196"/>
      <c r="H26" s="196"/>
      <c r="I26" s="196"/>
      <c r="J26" s="196"/>
      <c r="K26" s="196"/>
      <c r="L26" s="196"/>
      <c r="M26" s="196"/>
      <c r="N26" s="196"/>
      <c r="O26" s="196"/>
      <c r="P26" s="196"/>
      <c r="Q26" s="197"/>
      <c r="R26" s="37" t="s">
        <v>45</v>
      </c>
      <c r="S26" s="216" t="s">
        <v>46</v>
      </c>
      <c r="T26" s="216"/>
      <c r="U26" s="38" t="s">
        <v>73</v>
      </c>
      <c r="V26" s="210" t="s">
        <v>74</v>
      </c>
      <c r="W26" s="211"/>
    </row>
    <row r="27" spans="2:27" ht="30.75" customHeight="1" thickBot="1" x14ac:dyDescent="0.25">
      <c r="B27" s="198"/>
      <c r="C27" s="199"/>
      <c r="D27" s="199"/>
      <c r="E27" s="199"/>
      <c r="F27" s="199"/>
      <c r="G27" s="199"/>
      <c r="H27" s="199"/>
      <c r="I27" s="199"/>
      <c r="J27" s="199"/>
      <c r="K27" s="199"/>
      <c r="L27" s="199"/>
      <c r="M27" s="199"/>
      <c r="N27" s="199"/>
      <c r="O27" s="199"/>
      <c r="P27" s="199"/>
      <c r="Q27" s="200"/>
      <c r="R27" s="39" t="s">
        <v>75</v>
      </c>
      <c r="S27" s="39" t="s">
        <v>75</v>
      </c>
      <c r="T27" s="39" t="s">
        <v>64</v>
      </c>
      <c r="U27" s="39" t="s">
        <v>75</v>
      </c>
      <c r="V27" s="39" t="s">
        <v>76</v>
      </c>
      <c r="W27" s="32" t="s">
        <v>77</v>
      </c>
      <c r="Y27" s="36"/>
    </row>
    <row r="28" spans="2:27" ht="23.25" customHeight="1" thickBot="1" x14ac:dyDescent="0.25">
      <c r="B28" s="212" t="s">
        <v>78</v>
      </c>
      <c r="C28" s="213"/>
      <c r="D28" s="213"/>
      <c r="E28" s="40" t="s">
        <v>229</v>
      </c>
      <c r="F28" s="40"/>
      <c r="G28" s="40"/>
      <c r="H28" s="41"/>
      <c r="I28" s="41"/>
      <c r="J28" s="41"/>
      <c r="K28" s="41"/>
      <c r="L28" s="41"/>
      <c r="M28" s="41"/>
      <c r="N28" s="41"/>
      <c r="O28" s="41"/>
      <c r="P28" s="42"/>
      <c r="Q28" s="42"/>
      <c r="R28" s="43" t="s">
        <v>228</v>
      </c>
      <c r="S28" s="44" t="s">
        <v>11</v>
      </c>
      <c r="T28" s="42"/>
      <c r="U28" s="44" t="s">
        <v>226</v>
      </c>
      <c r="V28" s="42"/>
      <c r="W28" s="45">
        <f>+IF(ISERR(U28/R28*100),"N/A",ROUND(U28/R28*100,2))</f>
        <v>97.75</v>
      </c>
    </row>
    <row r="29" spans="2:27" ht="26.25" customHeight="1" thickBot="1" x14ac:dyDescent="0.25">
      <c r="B29" s="214" t="s">
        <v>82</v>
      </c>
      <c r="C29" s="215"/>
      <c r="D29" s="215"/>
      <c r="E29" s="46" t="s">
        <v>229</v>
      </c>
      <c r="F29" s="46"/>
      <c r="G29" s="46"/>
      <c r="H29" s="47"/>
      <c r="I29" s="47"/>
      <c r="J29" s="47"/>
      <c r="K29" s="47"/>
      <c r="L29" s="47"/>
      <c r="M29" s="47"/>
      <c r="N29" s="47"/>
      <c r="O29" s="47"/>
      <c r="P29" s="48"/>
      <c r="Q29" s="48"/>
      <c r="R29" s="49" t="s">
        <v>228</v>
      </c>
      <c r="S29" s="50" t="s">
        <v>227</v>
      </c>
      <c r="T29" s="51">
        <f>+IF(ISERR(S29/R29*100),"N/A",ROUND(S29/R29*100,2))</f>
        <v>100</v>
      </c>
      <c r="U29" s="50" t="s">
        <v>226</v>
      </c>
      <c r="V29" s="51">
        <f>+IF(ISERR(U29/S29*100),"N/A",ROUND(U29/S29*100,2))</f>
        <v>97.75</v>
      </c>
      <c r="W29" s="52">
        <f>+IF(ISERR(U29/R29*100),"N/A",ROUND(U29/R29*100,2))</f>
        <v>97.75</v>
      </c>
    </row>
    <row r="30" spans="2:27" ht="22.5" customHeight="1" thickTop="1" thickBot="1" x14ac:dyDescent="0.25">
      <c r="B30" s="11" t="s">
        <v>88</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01" t="s">
        <v>225</v>
      </c>
      <c r="C31" s="202"/>
      <c r="D31" s="202"/>
      <c r="E31" s="202"/>
      <c r="F31" s="202"/>
      <c r="G31" s="202"/>
      <c r="H31" s="202"/>
      <c r="I31" s="202"/>
      <c r="J31" s="202"/>
      <c r="K31" s="202"/>
      <c r="L31" s="202"/>
      <c r="M31" s="202"/>
      <c r="N31" s="202"/>
      <c r="O31" s="202"/>
      <c r="P31" s="202"/>
      <c r="Q31" s="202"/>
      <c r="R31" s="202"/>
      <c r="S31" s="202"/>
      <c r="T31" s="202"/>
      <c r="U31" s="202"/>
      <c r="V31" s="202"/>
      <c r="W31" s="203"/>
    </row>
    <row r="32" spans="2:27" ht="34.5" customHeight="1" thickBot="1" x14ac:dyDescent="0.25">
      <c r="B32" s="204"/>
      <c r="C32" s="205"/>
      <c r="D32" s="205"/>
      <c r="E32" s="205"/>
      <c r="F32" s="205"/>
      <c r="G32" s="205"/>
      <c r="H32" s="205"/>
      <c r="I32" s="205"/>
      <c r="J32" s="205"/>
      <c r="K32" s="205"/>
      <c r="L32" s="205"/>
      <c r="M32" s="205"/>
      <c r="N32" s="205"/>
      <c r="O32" s="205"/>
      <c r="P32" s="205"/>
      <c r="Q32" s="205"/>
      <c r="R32" s="205"/>
      <c r="S32" s="205"/>
      <c r="T32" s="205"/>
      <c r="U32" s="205"/>
      <c r="V32" s="205"/>
      <c r="W32" s="206"/>
    </row>
    <row r="33" spans="2:23" ht="37.5" customHeight="1" thickTop="1" x14ac:dyDescent="0.2">
      <c r="B33" s="201" t="s">
        <v>224</v>
      </c>
      <c r="C33" s="202"/>
      <c r="D33" s="202"/>
      <c r="E33" s="202"/>
      <c r="F33" s="202"/>
      <c r="G33" s="202"/>
      <c r="H33" s="202"/>
      <c r="I33" s="202"/>
      <c r="J33" s="202"/>
      <c r="K33" s="202"/>
      <c r="L33" s="202"/>
      <c r="M33" s="202"/>
      <c r="N33" s="202"/>
      <c r="O33" s="202"/>
      <c r="P33" s="202"/>
      <c r="Q33" s="202"/>
      <c r="R33" s="202"/>
      <c r="S33" s="202"/>
      <c r="T33" s="202"/>
      <c r="U33" s="202"/>
      <c r="V33" s="202"/>
      <c r="W33" s="203"/>
    </row>
    <row r="34" spans="2:23" ht="15" customHeight="1" thickBot="1" x14ac:dyDescent="0.25">
      <c r="B34" s="204"/>
      <c r="C34" s="205"/>
      <c r="D34" s="205"/>
      <c r="E34" s="205"/>
      <c r="F34" s="205"/>
      <c r="G34" s="205"/>
      <c r="H34" s="205"/>
      <c r="I34" s="205"/>
      <c r="J34" s="205"/>
      <c r="K34" s="205"/>
      <c r="L34" s="205"/>
      <c r="M34" s="205"/>
      <c r="N34" s="205"/>
      <c r="O34" s="205"/>
      <c r="P34" s="205"/>
      <c r="Q34" s="205"/>
      <c r="R34" s="205"/>
      <c r="S34" s="205"/>
      <c r="T34" s="205"/>
      <c r="U34" s="205"/>
      <c r="V34" s="205"/>
      <c r="W34" s="206"/>
    </row>
    <row r="35" spans="2:23" ht="37.5" customHeight="1" thickTop="1" x14ac:dyDescent="0.2">
      <c r="B35" s="201" t="s">
        <v>223</v>
      </c>
      <c r="C35" s="202"/>
      <c r="D35" s="202"/>
      <c r="E35" s="202"/>
      <c r="F35" s="202"/>
      <c r="G35" s="202"/>
      <c r="H35" s="202"/>
      <c r="I35" s="202"/>
      <c r="J35" s="202"/>
      <c r="K35" s="202"/>
      <c r="L35" s="202"/>
      <c r="M35" s="202"/>
      <c r="N35" s="202"/>
      <c r="O35" s="202"/>
      <c r="P35" s="202"/>
      <c r="Q35" s="202"/>
      <c r="R35" s="202"/>
      <c r="S35" s="202"/>
      <c r="T35" s="202"/>
      <c r="U35" s="202"/>
      <c r="V35" s="202"/>
      <c r="W35" s="203"/>
    </row>
    <row r="36" spans="2:23" ht="33.75" customHeight="1" thickBot="1" x14ac:dyDescent="0.25">
      <c r="B36" s="207"/>
      <c r="C36" s="208"/>
      <c r="D36" s="208"/>
      <c r="E36" s="208"/>
      <c r="F36" s="208"/>
      <c r="G36" s="208"/>
      <c r="H36" s="208"/>
      <c r="I36" s="208"/>
      <c r="J36" s="208"/>
      <c r="K36" s="208"/>
      <c r="L36" s="208"/>
      <c r="M36" s="208"/>
      <c r="N36" s="208"/>
      <c r="O36" s="208"/>
      <c r="P36" s="208"/>
      <c r="Q36" s="208"/>
      <c r="R36" s="208"/>
      <c r="S36" s="208"/>
      <c r="T36" s="208"/>
      <c r="U36" s="208"/>
      <c r="V36" s="208"/>
      <c r="W36" s="209"/>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2415</v>
      </c>
      <c r="D4" s="248" t="s">
        <v>2414</v>
      </c>
      <c r="E4" s="248"/>
      <c r="F4" s="248"/>
      <c r="G4" s="248"/>
      <c r="H4" s="249"/>
      <c r="I4" s="18"/>
      <c r="J4" s="250" t="s">
        <v>6</v>
      </c>
      <c r="K4" s="248"/>
      <c r="L4" s="17" t="s">
        <v>1779</v>
      </c>
      <c r="M4" s="251" t="s">
        <v>1020</v>
      </c>
      <c r="N4" s="251"/>
      <c r="O4" s="251"/>
      <c r="P4" s="251"/>
      <c r="Q4" s="252"/>
      <c r="R4" s="19"/>
      <c r="S4" s="253" t="s">
        <v>9</v>
      </c>
      <c r="T4" s="254"/>
      <c r="U4" s="254"/>
      <c r="V4" s="241" t="s">
        <v>59</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2396</v>
      </c>
      <c r="D6" s="237" t="s">
        <v>2412</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2446</v>
      </c>
      <c r="K8" s="26" t="s">
        <v>2445</v>
      </c>
      <c r="L8" s="26" t="s">
        <v>2444</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2443</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2408</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2442</v>
      </c>
      <c r="C21" s="218"/>
      <c r="D21" s="218"/>
      <c r="E21" s="218"/>
      <c r="F21" s="218"/>
      <c r="G21" s="218"/>
      <c r="H21" s="218"/>
      <c r="I21" s="218"/>
      <c r="J21" s="218"/>
      <c r="K21" s="218"/>
      <c r="L21" s="218"/>
      <c r="M21" s="219" t="s">
        <v>2396</v>
      </c>
      <c r="N21" s="219"/>
      <c r="O21" s="219" t="s">
        <v>64</v>
      </c>
      <c r="P21" s="219"/>
      <c r="Q21" s="220" t="s">
        <v>53</v>
      </c>
      <c r="R21" s="220"/>
      <c r="S21" s="34" t="s">
        <v>102</v>
      </c>
      <c r="T21" s="34" t="s">
        <v>102</v>
      </c>
      <c r="U21" s="34" t="s">
        <v>2441</v>
      </c>
      <c r="V21" s="34">
        <f>+IF(ISERR(U21/T21*100),"N/A",ROUND(U21/T21*100,2))</f>
        <v>93</v>
      </c>
      <c r="W21" s="35">
        <f>+IF(ISERR(U21/S21*100),"N/A",ROUND(U21/S21*100,2))</f>
        <v>93</v>
      </c>
    </row>
    <row r="22" spans="2:27" ht="56.25" customHeight="1" thickBot="1" x14ac:dyDescent="0.25">
      <c r="B22" s="217" t="s">
        <v>2440</v>
      </c>
      <c r="C22" s="218"/>
      <c r="D22" s="218"/>
      <c r="E22" s="218"/>
      <c r="F22" s="218"/>
      <c r="G22" s="218"/>
      <c r="H22" s="218"/>
      <c r="I22" s="218"/>
      <c r="J22" s="218"/>
      <c r="K22" s="218"/>
      <c r="L22" s="218"/>
      <c r="M22" s="219" t="s">
        <v>2396</v>
      </c>
      <c r="N22" s="219"/>
      <c r="O22" s="219" t="s">
        <v>1003</v>
      </c>
      <c r="P22" s="219"/>
      <c r="Q22" s="220" t="s">
        <v>53</v>
      </c>
      <c r="R22" s="220"/>
      <c r="S22" s="34" t="s">
        <v>2439</v>
      </c>
      <c r="T22" s="34" t="s">
        <v>2439</v>
      </c>
      <c r="U22" s="34" t="s">
        <v>793</v>
      </c>
      <c r="V22" s="34">
        <f>+IF(ISERR(U22/T22*100),"N/A",ROUND(U22/T22*100,2))</f>
        <v>90</v>
      </c>
      <c r="W22" s="35">
        <f>+IF(ISERR(U22/S22*100),"N/A",ROUND(U22/S22*100,2))</f>
        <v>90</v>
      </c>
    </row>
    <row r="23" spans="2:27" ht="21.75" customHeight="1" thickTop="1" thickBot="1" x14ac:dyDescent="0.25">
      <c r="B23" s="11" t="s">
        <v>72</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95" t="s">
        <v>2624</v>
      </c>
      <c r="C24" s="196"/>
      <c r="D24" s="196"/>
      <c r="E24" s="196"/>
      <c r="F24" s="196"/>
      <c r="G24" s="196"/>
      <c r="H24" s="196"/>
      <c r="I24" s="196"/>
      <c r="J24" s="196"/>
      <c r="K24" s="196"/>
      <c r="L24" s="196"/>
      <c r="M24" s="196"/>
      <c r="N24" s="196"/>
      <c r="O24" s="196"/>
      <c r="P24" s="196"/>
      <c r="Q24" s="197"/>
      <c r="R24" s="37" t="s">
        <v>45</v>
      </c>
      <c r="S24" s="216" t="s">
        <v>46</v>
      </c>
      <c r="T24" s="216"/>
      <c r="U24" s="38" t="s">
        <v>73</v>
      </c>
      <c r="V24" s="210" t="s">
        <v>74</v>
      </c>
      <c r="W24" s="211"/>
    </row>
    <row r="25" spans="2:27" ht="30.75" customHeight="1" thickBot="1" x14ac:dyDescent="0.25">
      <c r="B25" s="198"/>
      <c r="C25" s="199"/>
      <c r="D25" s="199"/>
      <c r="E25" s="199"/>
      <c r="F25" s="199"/>
      <c r="G25" s="199"/>
      <c r="H25" s="199"/>
      <c r="I25" s="199"/>
      <c r="J25" s="199"/>
      <c r="K25" s="199"/>
      <c r="L25" s="199"/>
      <c r="M25" s="199"/>
      <c r="N25" s="199"/>
      <c r="O25" s="199"/>
      <c r="P25" s="199"/>
      <c r="Q25" s="200"/>
      <c r="R25" s="39" t="s">
        <v>75</v>
      </c>
      <c r="S25" s="39" t="s">
        <v>75</v>
      </c>
      <c r="T25" s="39" t="s">
        <v>64</v>
      </c>
      <c r="U25" s="39" t="s">
        <v>75</v>
      </c>
      <c r="V25" s="39" t="s">
        <v>76</v>
      </c>
      <c r="W25" s="32" t="s">
        <v>77</v>
      </c>
      <c r="Y25" s="36"/>
    </row>
    <row r="26" spans="2:27" ht="23.25" customHeight="1" thickBot="1" x14ac:dyDescent="0.25">
      <c r="B26" s="212" t="s">
        <v>78</v>
      </c>
      <c r="C26" s="213"/>
      <c r="D26" s="213"/>
      <c r="E26" s="40" t="s">
        <v>2393</v>
      </c>
      <c r="F26" s="40"/>
      <c r="G26" s="40"/>
      <c r="H26" s="41"/>
      <c r="I26" s="41"/>
      <c r="J26" s="41"/>
      <c r="K26" s="41"/>
      <c r="L26" s="41"/>
      <c r="M26" s="41"/>
      <c r="N26" s="41"/>
      <c r="O26" s="41"/>
      <c r="P26" s="42"/>
      <c r="Q26" s="42"/>
      <c r="R26" s="43" t="s">
        <v>184</v>
      </c>
      <c r="S26" s="44" t="s">
        <v>11</v>
      </c>
      <c r="T26" s="42"/>
      <c r="U26" s="44" t="s">
        <v>59</v>
      </c>
      <c r="V26" s="42"/>
      <c r="W26" s="45" t="str">
        <f>+IF(ISERR(U26/R26*100),"N/A",ROUND(U26/R26*100,2))</f>
        <v>N/A</v>
      </c>
    </row>
    <row r="27" spans="2:27" ht="26.25" customHeight="1" thickBot="1" x14ac:dyDescent="0.25">
      <c r="B27" s="214" t="s">
        <v>82</v>
      </c>
      <c r="C27" s="215"/>
      <c r="D27" s="215"/>
      <c r="E27" s="46" t="s">
        <v>2393</v>
      </c>
      <c r="F27" s="46"/>
      <c r="G27" s="46"/>
      <c r="H27" s="47"/>
      <c r="I27" s="47"/>
      <c r="J27" s="47"/>
      <c r="K27" s="47"/>
      <c r="L27" s="47"/>
      <c r="M27" s="47"/>
      <c r="N27" s="47"/>
      <c r="O27" s="47"/>
      <c r="P27" s="48"/>
      <c r="Q27" s="48"/>
      <c r="R27" s="49" t="s">
        <v>184</v>
      </c>
      <c r="S27" s="50" t="s">
        <v>59</v>
      </c>
      <c r="T27" s="51" t="str">
        <f>+IF(ISERR(S27/R27*100),"N/A",ROUND(S27/R27*100,2))</f>
        <v>N/A</v>
      </c>
      <c r="U27" s="50" t="s">
        <v>59</v>
      </c>
      <c r="V27" s="51" t="str">
        <f>+IF(ISERR(U27/S27*100),"N/A",ROUND(U27/S27*100,2))</f>
        <v>N/A</v>
      </c>
      <c r="W27" s="52" t="str">
        <f>+IF(ISERR(U27/R27*100),"N/A",ROUND(U27/R27*100,2))</f>
        <v>N/A</v>
      </c>
    </row>
    <row r="28" spans="2:27" ht="22.5" customHeight="1" thickTop="1" thickBot="1" x14ac:dyDescent="0.25">
      <c r="B28" s="11" t="s">
        <v>88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01" t="s">
        <v>2438</v>
      </c>
      <c r="C29" s="202"/>
      <c r="D29" s="202"/>
      <c r="E29" s="202"/>
      <c r="F29" s="202"/>
      <c r="G29" s="202"/>
      <c r="H29" s="202"/>
      <c r="I29" s="202"/>
      <c r="J29" s="202"/>
      <c r="K29" s="202"/>
      <c r="L29" s="202"/>
      <c r="M29" s="202"/>
      <c r="N29" s="202"/>
      <c r="O29" s="202"/>
      <c r="P29" s="202"/>
      <c r="Q29" s="202"/>
      <c r="R29" s="202"/>
      <c r="S29" s="202"/>
      <c r="T29" s="202"/>
      <c r="U29" s="202"/>
      <c r="V29" s="202"/>
      <c r="W29" s="203"/>
    </row>
    <row r="30" spans="2:27" ht="24" customHeight="1" thickBot="1" x14ac:dyDescent="0.25">
      <c r="B30" s="204"/>
      <c r="C30" s="205"/>
      <c r="D30" s="205"/>
      <c r="E30" s="205"/>
      <c r="F30" s="205"/>
      <c r="G30" s="205"/>
      <c r="H30" s="205"/>
      <c r="I30" s="205"/>
      <c r="J30" s="205"/>
      <c r="K30" s="205"/>
      <c r="L30" s="205"/>
      <c r="M30" s="205"/>
      <c r="N30" s="205"/>
      <c r="O30" s="205"/>
      <c r="P30" s="205"/>
      <c r="Q30" s="205"/>
      <c r="R30" s="205"/>
      <c r="S30" s="205"/>
      <c r="T30" s="205"/>
      <c r="U30" s="205"/>
      <c r="V30" s="205"/>
      <c r="W30" s="206"/>
    </row>
    <row r="31" spans="2:27" ht="37.5" customHeight="1" thickTop="1" x14ac:dyDescent="0.2">
      <c r="B31" s="201" t="s">
        <v>2437</v>
      </c>
      <c r="C31" s="202"/>
      <c r="D31" s="202"/>
      <c r="E31" s="202"/>
      <c r="F31" s="202"/>
      <c r="G31" s="202"/>
      <c r="H31" s="202"/>
      <c r="I31" s="202"/>
      <c r="J31" s="202"/>
      <c r="K31" s="202"/>
      <c r="L31" s="202"/>
      <c r="M31" s="202"/>
      <c r="N31" s="202"/>
      <c r="O31" s="202"/>
      <c r="P31" s="202"/>
      <c r="Q31" s="202"/>
      <c r="R31" s="202"/>
      <c r="S31" s="202"/>
      <c r="T31" s="202"/>
      <c r="U31" s="202"/>
      <c r="V31" s="202"/>
      <c r="W31" s="203"/>
    </row>
    <row r="32" spans="2:27" ht="25.5" customHeight="1" thickBot="1" x14ac:dyDescent="0.25">
      <c r="B32" s="204"/>
      <c r="C32" s="205"/>
      <c r="D32" s="205"/>
      <c r="E32" s="205"/>
      <c r="F32" s="205"/>
      <c r="G32" s="205"/>
      <c r="H32" s="205"/>
      <c r="I32" s="205"/>
      <c r="J32" s="205"/>
      <c r="K32" s="205"/>
      <c r="L32" s="205"/>
      <c r="M32" s="205"/>
      <c r="N32" s="205"/>
      <c r="O32" s="205"/>
      <c r="P32" s="205"/>
      <c r="Q32" s="205"/>
      <c r="R32" s="205"/>
      <c r="S32" s="205"/>
      <c r="T32" s="205"/>
      <c r="U32" s="205"/>
      <c r="V32" s="205"/>
      <c r="W32" s="206"/>
    </row>
    <row r="33" spans="2:23" ht="37.5" customHeight="1" thickTop="1" x14ac:dyDescent="0.2">
      <c r="B33" s="201" t="s">
        <v>2436</v>
      </c>
      <c r="C33" s="202"/>
      <c r="D33" s="202"/>
      <c r="E33" s="202"/>
      <c r="F33" s="202"/>
      <c r="G33" s="202"/>
      <c r="H33" s="202"/>
      <c r="I33" s="202"/>
      <c r="J33" s="202"/>
      <c r="K33" s="202"/>
      <c r="L33" s="202"/>
      <c r="M33" s="202"/>
      <c r="N33" s="202"/>
      <c r="O33" s="202"/>
      <c r="P33" s="202"/>
      <c r="Q33" s="202"/>
      <c r="R33" s="202"/>
      <c r="S33" s="202"/>
      <c r="T33" s="202"/>
      <c r="U33" s="202"/>
      <c r="V33" s="202"/>
      <c r="W33" s="203"/>
    </row>
    <row r="34" spans="2:23" ht="24.75" customHeight="1"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2475</v>
      </c>
      <c r="D4" s="248" t="s">
        <v>2474</v>
      </c>
      <c r="E4" s="248"/>
      <c r="F4" s="248"/>
      <c r="G4" s="248"/>
      <c r="H4" s="249"/>
      <c r="I4" s="18"/>
      <c r="J4" s="250" t="s">
        <v>6</v>
      </c>
      <c r="K4" s="248"/>
      <c r="L4" s="17" t="s">
        <v>1062</v>
      </c>
      <c r="M4" s="251" t="s">
        <v>2473</v>
      </c>
      <c r="N4" s="251"/>
      <c r="O4" s="251"/>
      <c r="P4" s="251"/>
      <c r="Q4" s="252"/>
      <c r="R4" s="19"/>
      <c r="S4" s="253" t="s">
        <v>9</v>
      </c>
      <c r="T4" s="254"/>
      <c r="U4" s="254"/>
      <c r="V4" s="241" t="s">
        <v>2451</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2454</v>
      </c>
      <c r="D6" s="237" t="s">
        <v>2472</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2471</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2470</v>
      </c>
      <c r="C21" s="218"/>
      <c r="D21" s="218"/>
      <c r="E21" s="218"/>
      <c r="F21" s="218"/>
      <c r="G21" s="218"/>
      <c r="H21" s="218"/>
      <c r="I21" s="218"/>
      <c r="J21" s="218"/>
      <c r="K21" s="218"/>
      <c r="L21" s="218"/>
      <c r="M21" s="219" t="s">
        <v>2454</v>
      </c>
      <c r="N21" s="219"/>
      <c r="O21" s="219" t="s">
        <v>64</v>
      </c>
      <c r="P21" s="219"/>
      <c r="Q21" s="220" t="s">
        <v>77</v>
      </c>
      <c r="R21" s="220"/>
      <c r="S21" s="34" t="s">
        <v>2469</v>
      </c>
      <c r="T21" s="34" t="s">
        <v>184</v>
      </c>
      <c r="U21" s="34" t="s">
        <v>184</v>
      </c>
      <c r="V21" s="34" t="str">
        <f t="shared" ref="V21:V28" si="0">+IF(ISERR(U21/T21*100),"N/A",ROUND(U21/T21*100,2))</f>
        <v>N/A</v>
      </c>
      <c r="W21" s="35" t="str">
        <f t="shared" ref="W21:W28" si="1">+IF(ISERR(U21/S21*100),"N/A",ROUND(U21/S21*100,2))</f>
        <v>N/A</v>
      </c>
    </row>
    <row r="22" spans="2:27" ht="56.25" customHeight="1" x14ac:dyDescent="0.2">
      <c r="B22" s="217" t="s">
        <v>2468</v>
      </c>
      <c r="C22" s="218"/>
      <c r="D22" s="218"/>
      <c r="E22" s="218"/>
      <c r="F22" s="218"/>
      <c r="G22" s="218"/>
      <c r="H22" s="218"/>
      <c r="I22" s="218"/>
      <c r="J22" s="218"/>
      <c r="K22" s="218"/>
      <c r="L22" s="218"/>
      <c r="M22" s="219" t="s">
        <v>2454</v>
      </c>
      <c r="N22" s="219"/>
      <c r="O22" s="219" t="s">
        <v>64</v>
      </c>
      <c r="P22" s="219"/>
      <c r="Q22" s="220" t="s">
        <v>517</v>
      </c>
      <c r="R22" s="220"/>
      <c r="S22" s="34" t="s">
        <v>54</v>
      </c>
      <c r="T22" s="34" t="s">
        <v>2467</v>
      </c>
      <c r="U22" s="34" t="s">
        <v>54</v>
      </c>
      <c r="V22" s="34">
        <f t="shared" si="0"/>
        <v>140.02000000000001</v>
      </c>
      <c r="W22" s="35">
        <f t="shared" si="1"/>
        <v>100</v>
      </c>
    </row>
    <row r="23" spans="2:27" ht="56.25" customHeight="1" x14ac:dyDescent="0.2">
      <c r="B23" s="217" t="s">
        <v>2466</v>
      </c>
      <c r="C23" s="218"/>
      <c r="D23" s="218"/>
      <c r="E23" s="218"/>
      <c r="F23" s="218"/>
      <c r="G23" s="218"/>
      <c r="H23" s="218"/>
      <c r="I23" s="218"/>
      <c r="J23" s="218"/>
      <c r="K23" s="218"/>
      <c r="L23" s="218"/>
      <c r="M23" s="219" t="s">
        <v>2454</v>
      </c>
      <c r="N23" s="219"/>
      <c r="O23" s="219" t="s">
        <v>64</v>
      </c>
      <c r="P23" s="219"/>
      <c r="Q23" s="220" t="s">
        <v>53</v>
      </c>
      <c r="R23" s="220"/>
      <c r="S23" s="34" t="s">
        <v>54</v>
      </c>
      <c r="T23" s="34" t="s">
        <v>2024</v>
      </c>
      <c r="U23" s="34" t="s">
        <v>2465</v>
      </c>
      <c r="V23" s="34">
        <f t="shared" si="0"/>
        <v>207.5</v>
      </c>
      <c r="W23" s="35">
        <f t="shared" si="1"/>
        <v>66.400000000000006</v>
      </c>
    </row>
    <row r="24" spans="2:27" ht="56.25" customHeight="1" x14ac:dyDescent="0.2">
      <c r="B24" s="217" t="s">
        <v>2464</v>
      </c>
      <c r="C24" s="218"/>
      <c r="D24" s="218"/>
      <c r="E24" s="218"/>
      <c r="F24" s="218"/>
      <c r="G24" s="218"/>
      <c r="H24" s="218"/>
      <c r="I24" s="218"/>
      <c r="J24" s="218"/>
      <c r="K24" s="218"/>
      <c r="L24" s="218"/>
      <c r="M24" s="219" t="s">
        <v>2454</v>
      </c>
      <c r="N24" s="219"/>
      <c r="O24" s="219" t="s">
        <v>64</v>
      </c>
      <c r="P24" s="219"/>
      <c r="Q24" s="220" t="s">
        <v>53</v>
      </c>
      <c r="R24" s="220"/>
      <c r="S24" s="34" t="s">
        <v>987</v>
      </c>
      <c r="T24" s="34" t="s">
        <v>2463</v>
      </c>
      <c r="U24" s="34" t="s">
        <v>2462</v>
      </c>
      <c r="V24" s="34">
        <f t="shared" si="0"/>
        <v>259.85000000000002</v>
      </c>
      <c r="W24" s="35">
        <f t="shared" si="1"/>
        <v>52.16</v>
      </c>
    </row>
    <row r="25" spans="2:27" ht="56.25" customHeight="1" x14ac:dyDescent="0.2">
      <c r="B25" s="217" t="s">
        <v>2461</v>
      </c>
      <c r="C25" s="218"/>
      <c r="D25" s="218"/>
      <c r="E25" s="218"/>
      <c r="F25" s="218"/>
      <c r="G25" s="218"/>
      <c r="H25" s="218"/>
      <c r="I25" s="218"/>
      <c r="J25" s="218"/>
      <c r="K25" s="218"/>
      <c r="L25" s="218"/>
      <c r="M25" s="219" t="s">
        <v>2454</v>
      </c>
      <c r="N25" s="219"/>
      <c r="O25" s="219" t="s">
        <v>64</v>
      </c>
      <c r="P25" s="219"/>
      <c r="Q25" s="220" t="s">
        <v>53</v>
      </c>
      <c r="R25" s="220"/>
      <c r="S25" s="34" t="s">
        <v>54</v>
      </c>
      <c r="T25" s="34" t="s">
        <v>2024</v>
      </c>
      <c r="U25" s="34" t="s">
        <v>2460</v>
      </c>
      <c r="V25" s="34">
        <f t="shared" si="0"/>
        <v>180</v>
      </c>
      <c r="W25" s="35">
        <f t="shared" si="1"/>
        <v>57.6</v>
      </c>
    </row>
    <row r="26" spans="2:27" ht="56.25" customHeight="1" x14ac:dyDescent="0.2">
      <c r="B26" s="217" t="s">
        <v>2459</v>
      </c>
      <c r="C26" s="218"/>
      <c r="D26" s="218"/>
      <c r="E26" s="218"/>
      <c r="F26" s="218"/>
      <c r="G26" s="218"/>
      <c r="H26" s="218"/>
      <c r="I26" s="218"/>
      <c r="J26" s="218"/>
      <c r="K26" s="218"/>
      <c r="L26" s="218"/>
      <c r="M26" s="219" t="s">
        <v>2454</v>
      </c>
      <c r="N26" s="219"/>
      <c r="O26" s="219" t="s">
        <v>64</v>
      </c>
      <c r="P26" s="219"/>
      <c r="Q26" s="220" t="s">
        <v>53</v>
      </c>
      <c r="R26" s="220"/>
      <c r="S26" s="34" t="s">
        <v>54</v>
      </c>
      <c r="T26" s="34" t="s">
        <v>129</v>
      </c>
      <c r="U26" s="34" t="s">
        <v>2458</v>
      </c>
      <c r="V26" s="34">
        <f t="shared" si="0"/>
        <v>200.03</v>
      </c>
      <c r="W26" s="35">
        <f t="shared" si="1"/>
        <v>66.67</v>
      </c>
    </row>
    <row r="27" spans="2:27" ht="56.25" customHeight="1" x14ac:dyDescent="0.2">
      <c r="B27" s="217" t="s">
        <v>2457</v>
      </c>
      <c r="C27" s="218"/>
      <c r="D27" s="218"/>
      <c r="E27" s="218"/>
      <c r="F27" s="218"/>
      <c r="G27" s="218"/>
      <c r="H27" s="218"/>
      <c r="I27" s="218"/>
      <c r="J27" s="218"/>
      <c r="K27" s="218"/>
      <c r="L27" s="218"/>
      <c r="M27" s="219" t="s">
        <v>2454</v>
      </c>
      <c r="N27" s="219"/>
      <c r="O27" s="219" t="s">
        <v>64</v>
      </c>
      <c r="P27" s="219"/>
      <c r="Q27" s="220" t="s">
        <v>53</v>
      </c>
      <c r="R27" s="220"/>
      <c r="S27" s="34" t="s">
        <v>54</v>
      </c>
      <c r="T27" s="34" t="s">
        <v>2456</v>
      </c>
      <c r="U27" s="34" t="s">
        <v>2453</v>
      </c>
      <c r="V27" s="34">
        <f t="shared" si="0"/>
        <v>200</v>
      </c>
      <c r="W27" s="35">
        <f t="shared" si="1"/>
        <v>44.44</v>
      </c>
    </row>
    <row r="28" spans="2:27" ht="56.25" customHeight="1" thickBot="1" x14ac:dyDescent="0.25">
      <c r="B28" s="217" t="s">
        <v>2455</v>
      </c>
      <c r="C28" s="218"/>
      <c r="D28" s="218"/>
      <c r="E28" s="218"/>
      <c r="F28" s="218"/>
      <c r="G28" s="218"/>
      <c r="H28" s="218"/>
      <c r="I28" s="218"/>
      <c r="J28" s="218"/>
      <c r="K28" s="218"/>
      <c r="L28" s="218"/>
      <c r="M28" s="219" t="s">
        <v>2454</v>
      </c>
      <c r="N28" s="219"/>
      <c r="O28" s="219" t="s">
        <v>64</v>
      </c>
      <c r="P28" s="219"/>
      <c r="Q28" s="220" t="s">
        <v>53</v>
      </c>
      <c r="R28" s="220"/>
      <c r="S28" s="34" t="s">
        <v>54</v>
      </c>
      <c r="T28" s="34" t="s">
        <v>2453</v>
      </c>
      <c r="U28" s="34" t="s">
        <v>2453</v>
      </c>
      <c r="V28" s="34">
        <f t="shared" si="0"/>
        <v>100</v>
      </c>
      <c r="W28" s="35">
        <f t="shared" si="1"/>
        <v>44.44</v>
      </c>
    </row>
    <row r="29" spans="2:27" ht="21.75" customHeight="1" thickTop="1" thickBot="1" x14ac:dyDescent="0.25">
      <c r="B29" s="11" t="s">
        <v>72</v>
      </c>
      <c r="C29" s="12"/>
      <c r="D29" s="12"/>
      <c r="E29" s="12"/>
      <c r="F29" s="12"/>
      <c r="G29" s="12"/>
      <c r="H29" s="13"/>
      <c r="I29" s="13"/>
      <c r="J29" s="13"/>
      <c r="K29" s="13"/>
      <c r="L29" s="13"/>
      <c r="M29" s="13"/>
      <c r="N29" s="13"/>
      <c r="O29" s="13"/>
      <c r="P29" s="13"/>
      <c r="Q29" s="13"/>
      <c r="R29" s="13"/>
      <c r="S29" s="13"/>
      <c r="T29" s="13"/>
      <c r="U29" s="13"/>
      <c r="V29" s="13"/>
      <c r="W29" s="14"/>
      <c r="X29" s="36"/>
    </row>
    <row r="30" spans="2:27" ht="29.25" customHeight="1" thickTop="1" thickBot="1" x14ac:dyDescent="0.25">
      <c r="B30" s="195" t="s">
        <v>2624</v>
      </c>
      <c r="C30" s="196"/>
      <c r="D30" s="196"/>
      <c r="E30" s="196"/>
      <c r="F30" s="196"/>
      <c r="G30" s="196"/>
      <c r="H30" s="196"/>
      <c r="I30" s="196"/>
      <c r="J30" s="196"/>
      <c r="K30" s="196"/>
      <c r="L30" s="196"/>
      <c r="M30" s="196"/>
      <c r="N30" s="196"/>
      <c r="O30" s="196"/>
      <c r="P30" s="196"/>
      <c r="Q30" s="197"/>
      <c r="R30" s="37" t="s">
        <v>45</v>
      </c>
      <c r="S30" s="216" t="s">
        <v>46</v>
      </c>
      <c r="T30" s="216"/>
      <c r="U30" s="38" t="s">
        <v>73</v>
      </c>
      <c r="V30" s="210" t="s">
        <v>74</v>
      </c>
      <c r="W30" s="211"/>
    </row>
    <row r="31" spans="2:27" ht="30.75" customHeight="1" thickBot="1" x14ac:dyDescent="0.25">
      <c r="B31" s="198"/>
      <c r="C31" s="199"/>
      <c r="D31" s="199"/>
      <c r="E31" s="199"/>
      <c r="F31" s="199"/>
      <c r="G31" s="199"/>
      <c r="H31" s="199"/>
      <c r="I31" s="199"/>
      <c r="J31" s="199"/>
      <c r="K31" s="199"/>
      <c r="L31" s="199"/>
      <c r="M31" s="199"/>
      <c r="N31" s="199"/>
      <c r="O31" s="199"/>
      <c r="P31" s="199"/>
      <c r="Q31" s="200"/>
      <c r="R31" s="39" t="s">
        <v>75</v>
      </c>
      <c r="S31" s="39" t="s">
        <v>75</v>
      </c>
      <c r="T31" s="39" t="s">
        <v>64</v>
      </c>
      <c r="U31" s="39" t="s">
        <v>75</v>
      </c>
      <c r="V31" s="39" t="s">
        <v>76</v>
      </c>
      <c r="W31" s="32" t="s">
        <v>77</v>
      </c>
      <c r="Y31" s="36"/>
    </row>
    <row r="32" spans="2:27" ht="23.25" customHeight="1" thickBot="1" x14ac:dyDescent="0.25">
      <c r="B32" s="212" t="s">
        <v>78</v>
      </c>
      <c r="C32" s="213"/>
      <c r="D32" s="213"/>
      <c r="E32" s="40" t="s">
        <v>2452</v>
      </c>
      <c r="F32" s="40"/>
      <c r="G32" s="40"/>
      <c r="H32" s="41"/>
      <c r="I32" s="41"/>
      <c r="J32" s="41"/>
      <c r="K32" s="41"/>
      <c r="L32" s="41"/>
      <c r="M32" s="41"/>
      <c r="N32" s="41"/>
      <c r="O32" s="41"/>
      <c r="P32" s="42"/>
      <c r="Q32" s="42"/>
      <c r="R32" s="43" t="s">
        <v>2451</v>
      </c>
      <c r="S32" s="44" t="s">
        <v>11</v>
      </c>
      <c r="T32" s="42"/>
      <c r="U32" s="44" t="s">
        <v>2450</v>
      </c>
      <c r="V32" s="42"/>
      <c r="W32" s="45">
        <f>+IF(ISERR(U32/R32*100),"N/A",ROUND(U32/R32*100,2))</f>
        <v>40.83</v>
      </c>
    </row>
    <row r="33" spans="2:23" ht="26.25" customHeight="1" thickBot="1" x14ac:dyDescent="0.25">
      <c r="B33" s="214" t="s">
        <v>82</v>
      </c>
      <c r="C33" s="215"/>
      <c r="D33" s="215"/>
      <c r="E33" s="46" t="s">
        <v>2452</v>
      </c>
      <c r="F33" s="46"/>
      <c r="G33" s="46"/>
      <c r="H33" s="47"/>
      <c r="I33" s="47"/>
      <c r="J33" s="47"/>
      <c r="K33" s="47"/>
      <c r="L33" s="47"/>
      <c r="M33" s="47"/>
      <c r="N33" s="47"/>
      <c r="O33" s="47"/>
      <c r="P33" s="48"/>
      <c r="Q33" s="48"/>
      <c r="R33" s="49" t="s">
        <v>2451</v>
      </c>
      <c r="S33" s="50" t="s">
        <v>2450</v>
      </c>
      <c r="T33" s="51">
        <f>+IF(ISERR(S33/R33*100),"N/A",ROUND(S33/R33*100,2))</f>
        <v>40.83</v>
      </c>
      <c r="U33" s="50" t="s">
        <v>2450</v>
      </c>
      <c r="V33" s="51">
        <f>+IF(ISERR(U33/S33*100),"N/A",ROUND(U33/S33*100,2))</f>
        <v>100</v>
      </c>
      <c r="W33" s="52">
        <f>+IF(ISERR(U33/R33*100),"N/A",ROUND(U33/R33*100,2))</f>
        <v>40.83</v>
      </c>
    </row>
    <row r="34" spans="2:23" ht="22.5" customHeight="1" thickTop="1" thickBot="1" x14ac:dyDescent="0.25">
      <c r="B34" s="11" t="s">
        <v>88</v>
      </c>
      <c r="C34" s="12"/>
      <c r="D34" s="12"/>
      <c r="E34" s="12"/>
      <c r="F34" s="12"/>
      <c r="G34" s="12"/>
      <c r="H34" s="13"/>
      <c r="I34" s="13"/>
      <c r="J34" s="13"/>
      <c r="K34" s="13"/>
      <c r="L34" s="13"/>
      <c r="M34" s="13"/>
      <c r="N34" s="13"/>
      <c r="O34" s="13"/>
      <c r="P34" s="13"/>
      <c r="Q34" s="13"/>
      <c r="R34" s="13"/>
      <c r="S34" s="13"/>
      <c r="T34" s="13"/>
      <c r="U34" s="13"/>
      <c r="V34" s="13"/>
      <c r="W34" s="14"/>
    </row>
    <row r="35" spans="2:23" ht="37.5" customHeight="1" thickTop="1" x14ac:dyDescent="0.2">
      <c r="B35" s="201" t="s">
        <v>2449</v>
      </c>
      <c r="C35" s="202"/>
      <c r="D35" s="202"/>
      <c r="E35" s="202"/>
      <c r="F35" s="202"/>
      <c r="G35" s="202"/>
      <c r="H35" s="202"/>
      <c r="I35" s="202"/>
      <c r="J35" s="202"/>
      <c r="K35" s="202"/>
      <c r="L35" s="202"/>
      <c r="M35" s="202"/>
      <c r="N35" s="202"/>
      <c r="O35" s="202"/>
      <c r="P35" s="202"/>
      <c r="Q35" s="202"/>
      <c r="R35" s="202"/>
      <c r="S35" s="202"/>
      <c r="T35" s="202"/>
      <c r="U35" s="202"/>
      <c r="V35" s="202"/>
      <c r="W35" s="203"/>
    </row>
    <row r="36" spans="2:23" ht="27.75" customHeight="1" thickBot="1" x14ac:dyDescent="0.25">
      <c r="B36" s="204"/>
      <c r="C36" s="205"/>
      <c r="D36" s="205"/>
      <c r="E36" s="205"/>
      <c r="F36" s="205"/>
      <c r="G36" s="205"/>
      <c r="H36" s="205"/>
      <c r="I36" s="205"/>
      <c r="J36" s="205"/>
      <c r="K36" s="205"/>
      <c r="L36" s="205"/>
      <c r="M36" s="205"/>
      <c r="N36" s="205"/>
      <c r="O36" s="205"/>
      <c r="P36" s="205"/>
      <c r="Q36" s="205"/>
      <c r="R36" s="205"/>
      <c r="S36" s="205"/>
      <c r="T36" s="205"/>
      <c r="U36" s="205"/>
      <c r="V36" s="205"/>
      <c r="W36" s="206"/>
    </row>
    <row r="37" spans="2:23" ht="37.5" customHeight="1" thickTop="1" x14ac:dyDescent="0.2">
      <c r="B37" s="201" t="s">
        <v>2448</v>
      </c>
      <c r="C37" s="202"/>
      <c r="D37" s="202"/>
      <c r="E37" s="202"/>
      <c r="F37" s="202"/>
      <c r="G37" s="202"/>
      <c r="H37" s="202"/>
      <c r="I37" s="202"/>
      <c r="J37" s="202"/>
      <c r="K37" s="202"/>
      <c r="L37" s="202"/>
      <c r="M37" s="202"/>
      <c r="N37" s="202"/>
      <c r="O37" s="202"/>
      <c r="P37" s="202"/>
      <c r="Q37" s="202"/>
      <c r="R37" s="202"/>
      <c r="S37" s="202"/>
      <c r="T37" s="202"/>
      <c r="U37" s="202"/>
      <c r="V37" s="202"/>
      <c r="W37" s="203"/>
    </row>
    <row r="38" spans="2:23" ht="23.25" customHeight="1" thickBot="1" x14ac:dyDescent="0.25">
      <c r="B38" s="204"/>
      <c r="C38" s="205"/>
      <c r="D38" s="205"/>
      <c r="E38" s="205"/>
      <c r="F38" s="205"/>
      <c r="G38" s="205"/>
      <c r="H38" s="205"/>
      <c r="I38" s="205"/>
      <c r="J38" s="205"/>
      <c r="K38" s="205"/>
      <c r="L38" s="205"/>
      <c r="M38" s="205"/>
      <c r="N38" s="205"/>
      <c r="O38" s="205"/>
      <c r="P38" s="205"/>
      <c r="Q38" s="205"/>
      <c r="R38" s="205"/>
      <c r="S38" s="205"/>
      <c r="T38" s="205"/>
      <c r="U38" s="205"/>
      <c r="V38" s="205"/>
      <c r="W38" s="206"/>
    </row>
    <row r="39" spans="2:23" ht="37.5" customHeight="1" thickTop="1" x14ac:dyDescent="0.2">
      <c r="B39" s="201" t="s">
        <v>2447</v>
      </c>
      <c r="C39" s="202"/>
      <c r="D39" s="202"/>
      <c r="E39" s="202"/>
      <c r="F39" s="202"/>
      <c r="G39" s="202"/>
      <c r="H39" s="202"/>
      <c r="I39" s="202"/>
      <c r="J39" s="202"/>
      <c r="K39" s="202"/>
      <c r="L39" s="202"/>
      <c r="M39" s="202"/>
      <c r="N39" s="202"/>
      <c r="O39" s="202"/>
      <c r="P39" s="202"/>
      <c r="Q39" s="202"/>
      <c r="R39" s="202"/>
      <c r="S39" s="202"/>
      <c r="T39" s="202"/>
      <c r="U39" s="202"/>
      <c r="V39" s="202"/>
      <c r="W39" s="203"/>
    </row>
    <row r="40" spans="2:23" ht="13.5" thickBot="1" x14ac:dyDescent="0.25">
      <c r="B40" s="207"/>
      <c r="C40" s="208"/>
      <c r="D40" s="208"/>
      <c r="E40" s="208"/>
      <c r="F40" s="208"/>
      <c r="G40" s="208"/>
      <c r="H40" s="208"/>
      <c r="I40" s="208"/>
      <c r="J40" s="208"/>
      <c r="K40" s="208"/>
      <c r="L40" s="208"/>
      <c r="M40" s="208"/>
      <c r="N40" s="208"/>
      <c r="O40" s="208"/>
      <c r="P40" s="208"/>
      <c r="Q40" s="208"/>
      <c r="R40" s="208"/>
      <c r="S40" s="208"/>
      <c r="T40" s="208"/>
      <c r="U40" s="208"/>
      <c r="V40" s="208"/>
      <c r="W40" s="209"/>
    </row>
  </sheetData>
  <mergeCells count="79">
    <mergeCell ref="B37:W38"/>
    <mergeCell ref="B39:W40"/>
    <mergeCell ref="S30:T30"/>
    <mergeCell ref="V30:W30"/>
    <mergeCell ref="B32:D32"/>
    <mergeCell ref="B33:D33"/>
    <mergeCell ref="B35:W36"/>
    <mergeCell ref="B28:L28"/>
    <mergeCell ref="M28:N28"/>
    <mergeCell ref="O28:P28"/>
    <mergeCell ref="Q28:R28"/>
    <mergeCell ref="B30:Q31"/>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2475</v>
      </c>
      <c r="D4" s="248" t="s">
        <v>2474</v>
      </c>
      <c r="E4" s="248"/>
      <c r="F4" s="248"/>
      <c r="G4" s="248"/>
      <c r="H4" s="249"/>
      <c r="I4" s="18"/>
      <c r="J4" s="250" t="s">
        <v>6</v>
      </c>
      <c r="K4" s="248"/>
      <c r="L4" s="17" t="s">
        <v>2488</v>
      </c>
      <c r="M4" s="251" t="s">
        <v>2487</v>
      </c>
      <c r="N4" s="251"/>
      <c r="O4" s="251"/>
      <c r="P4" s="251"/>
      <c r="Q4" s="252"/>
      <c r="R4" s="19"/>
      <c r="S4" s="253" t="s">
        <v>9</v>
      </c>
      <c r="T4" s="254"/>
      <c r="U4" s="254"/>
      <c r="V4" s="241" t="s">
        <v>2486</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2454</v>
      </c>
      <c r="D6" s="237" t="s">
        <v>2472</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2485</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2471</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2484</v>
      </c>
      <c r="C21" s="218"/>
      <c r="D21" s="218"/>
      <c r="E21" s="218"/>
      <c r="F21" s="218"/>
      <c r="G21" s="218"/>
      <c r="H21" s="218"/>
      <c r="I21" s="218"/>
      <c r="J21" s="218"/>
      <c r="K21" s="218"/>
      <c r="L21" s="218"/>
      <c r="M21" s="219" t="s">
        <v>2454</v>
      </c>
      <c r="N21" s="219"/>
      <c r="O21" s="219" t="s">
        <v>443</v>
      </c>
      <c r="P21" s="219"/>
      <c r="Q21" s="220" t="s">
        <v>53</v>
      </c>
      <c r="R21" s="220"/>
      <c r="S21" s="34" t="s">
        <v>1733</v>
      </c>
      <c r="T21" s="34" t="s">
        <v>2483</v>
      </c>
      <c r="U21" s="34" t="s">
        <v>2482</v>
      </c>
      <c r="V21" s="34">
        <f>+IF(ISERR(U21/T21*100),"N/A",ROUND(U21/T21*100,2))</f>
        <v>93.76</v>
      </c>
      <c r="W21" s="35">
        <f>+IF(ISERR(U21/S21*100),"N/A",ROUND(U21/S21*100,2))</f>
        <v>46.97</v>
      </c>
    </row>
    <row r="22" spans="2:27" ht="56.25" customHeight="1" thickBot="1" x14ac:dyDescent="0.25">
      <c r="B22" s="217" t="s">
        <v>2481</v>
      </c>
      <c r="C22" s="218"/>
      <c r="D22" s="218"/>
      <c r="E22" s="218"/>
      <c r="F22" s="218"/>
      <c r="G22" s="218"/>
      <c r="H22" s="218"/>
      <c r="I22" s="218"/>
      <c r="J22" s="218"/>
      <c r="K22" s="218"/>
      <c r="L22" s="218"/>
      <c r="M22" s="219" t="s">
        <v>2454</v>
      </c>
      <c r="N22" s="219"/>
      <c r="O22" s="219" t="s">
        <v>64</v>
      </c>
      <c r="P22" s="219"/>
      <c r="Q22" s="220" t="s">
        <v>53</v>
      </c>
      <c r="R22" s="220"/>
      <c r="S22" s="34" t="s">
        <v>1817</v>
      </c>
      <c r="T22" s="34" t="s">
        <v>2480</v>
      </c>
      <c r="U22" s="34" t="s">
        <v>2479</v>
      </c>
      <c r="V22" s="34">
        <f>+IF(ISERR(U22/T22*100),"N/A",ROUND(U22/T22*100,2))</f>
        <v>78.42</v>
      </c>
      <c r="W22" s="35">
        <f>+IF(ISERR(U22/S22*100),"N/A",ROUND(U22/S22*100,2))</f>
        <v>35.159999999999997</v>
      </c>
    </row>
    <row r="23" spans="2:27" ht="21.75" customHeight="1" thickTop="1" thickBot="1" x14ac:dyDescent="0.25">
      <c r="B23" s="11" t="s">
        <v>72</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95" t="s">
        <v>2624</v>
      </c>
      <c r="C24" s="196"/>
      <c r="D24" s="196"/>
      <c r="E24" s="196"/>
      <c r="F24" s="196"/>
      <c r="G24" s="196"/>
      <c r="H24" s="196"/>
      <c r="I24" s="196"/>
      <c r="J24" s="196"/>
      <c r="K24" s="196"/>
      <c r="L24" s="196"/>
      <c r="M24" s="196"/>
      <c r="N24" s="196"/>
      <c r="O24" s="196"/>
      <c r="P24" s="196"/>
      <c r="Q24" s="197"/>
      <c r="R24" s="37" t="s">
        <v>45</v>
      </c>
      <c r="S24" s="216" t="s">
        <v>46</v>
      </c>
      <c r="T24" s="216"/>
      <c r="U24" s="38" t="s">
        <v>73</v>
      </c>
      <c r="V24" s="210" t="s">
        <v>74</v>
      </c>
      <c r="W24" s="211"/>
    </row>
    <row r="25" spans="2:27" ht="30.75" customHeight="1" thickBot="1" x14ac:dyDescent="0.25">
      <c r="B25" s="198"/>
      <c r="C25" s="199"/>
      <c r="D25" s="199"/>
      <c r="E25" s="199"/>
      <c r="F25" s="199"/>
      <c r="G25" s="199"/>
      <c r="H25" s="199"/>
      <c r="I25" s="199"/>
      <c r="J25" s="199"/>
      <c r="K25" s="199"/>
      <c r="L25" s="199"/>
      <c r="M25" s="199"/>
      <c r="N25" s="199"/>
      <c r="O25" s="199"/>
      <c r="P25" s="199"/>
      <c r="Q25" s="200"/>
      <c r="R25" s="39" t="s">
        <v>75</v>
      </c>
      <c r="S25" s="39" t="s">
        <v>75</v>
      </c>
      <c r="T25" s="39" t="s">
        <v>64</v>
      </c>
      <c r="U25" s="39" t="s">
        <v>75</v>
      </c>
      <c r="V25" s="39" t="s">
        <v>76</v>
      </c>
      <c r="W25" s="32" t="s">
        <v>77</v>
      </c>
      <c r="Y25" s="36"/>
    </row>
    <row r="26" spans="2:27" ht="23.25" customHeight="1" thickBot="1" x14ac:dyDescent="0.25">
      <c r="B26" s="212" t="s">
        <v>78</v>
      </c>
      <c r="C26" s="213"/>
      <c r="D26" s="213"/>
      <c r="E26" s="40" t="s">
        <v>2452</v>
      </c>
      <c r="F26" s="40"/>
      <c r="G26" s="40"/>
      <c r="H26" s="41"/>
      <c r="I26" s="41"/>
      <c r="J26" s="41"/>
      <c r="K26" s="41"/>
      <c r="L26" s="41"/>
      <c r="M26" s="41"/>
      <c r="N26" s="41"/>
      <c r="O26" s="41"/>
      <c r="P26" s="42"/>
      <c r="Q26" s="42"/>
      <c r="R26" s="43" t="s">
        <v>2478</v>
      </c>
      <c r="S26" s="44" t="s">
        <v>11</v>
      </c>
      <c r="T26" s="42"/>
      <c r="U26" s="44" t="s">
        <v>2476</v>
      </c>
      <c r="V26" s="42"/>
      <c r="W26" s="45">
        <f>+IF(ISERR(U26/R26*100),"N/A",ROUND(U26/R26*100,2))</f>
        <v>44</v>
      </c>
    </row>
    <row r="27" spans="2:27" ht="26.25" customHeight="1" thickBot="1" x14ac:dyDescent="0.25">
      <c r="B27" s="214" t="s">
        <v>82</v>
      </c>
      <c r="C27" s="215"/>
      <c r="D27" s="215"/>
      <c r="E27" s="46" t="s">
        <v>2452</v>
      </c>
      <c r="F27" s="46"/>
      <c r="G27" s="46"/>
      <c r="H27" s="47"/>
      <c r="I27" s="47"/>
      <c r="J27" s="47"/>
      <c r="K27" s="47"/>
      <c r="L27" s="47"/>
      <c r="M27" s="47"/>
      <c r="N27" s="47"/>
      <c r="O27" s="47"/>
      <c r="P27" s="48"/>
      <c r="Q27" s="48"/>
      <c r="R27" s="49" t="s">
        <v>2477</v>
      </c>
      <c r="S27" s="50" t="s">
        <v>2476</v>
      </c>
      <c r="T27" s="51">
        <f>+IF(ISERR(S27/R27*100),"N/A",ROUND(S27/R27*100,2))</f>
        <v>45.37</v>
      </c>
      <c r="U27" s="50" t="s">
        <v>2476</v>
      </c>
      <c r="V27" s="51">
        <f>+IF(ISERR(U27/S27*100),"N/A",ROUND(U27/S27*100,2))</f>
        <v>100</v>
      </c>
      <c r="W27" s="52">
        <f>+IF(ISERR(U27/R27*100),"N/A",ROUND(U27/R27*100,2))</f>
        <v>45.37</v>
      </c>
    </row>
    <row r="28" spans="2:27" ht="22.5" customHeight="1" thickTop="1" thickBot="1" x14ac:dyDescent="0.25">
      <c r="B28" s="11" t="s">
        <v>88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01" t="s">
        <v>2251</v>
      </c>
      <c r="C29" s="202"/>
      <c r="D29" s="202"/>
      <c r="E29" s="202"/>
      <c r="F29" s="202"/>
      <c r="G29" s="202"/>
      <c r="H29" s="202"/>
      <c r="I29" s="202"/>
      <c r="J29" s="202"/>
      <c r="K29" s="202"/>
      <c r="L29" s="202"/>
      <c r="M29" s="202"/>
      <c r="N29" s="202"/>
      <c r="O29" s="202"/>
      <c r="P29" s="202"/>
      <c r="Q29" s="202"/>
      <c r="R29" s="202"/>
      <c r="S29" s="202"/>
      <c r="T29" s="202"/>
      <c r="U29" s="202"/>
      <c r="V29" s="202"/>
      <c r="W29" s="203"/>
    </row>
    <row r="30" spans="2:27" ht="15" customHeight="1" thickBot="1" x14ac:dyDescent="0.25">
      <c r="B30" s="204"/>
      <c r="C30" s="205"/>
      <c r="D30" s="205"/>
      <c r="E30" s="205"/>
      <c r="F30" s="205"/>
      <c r="G30" s="205"/>
      <c r="H30" s="205"/>
      <c r="I30" s="205"/>
      <c r="J30" s="205"/>
      <c r="K30" s="205"/>
      <c r="L30" s="205"/>
      <c r="M30" s="205"/>
      <c r="N30" s="205"/>
      <c r="O30" s="205"/>
      <c r="P30" s="205"/>
      <c r="Q30" s="205"/>
      <c r="R30" s="205"/>
      <c r="S30" s="205"/>
      <c r="T30" s="205"/>
      <c r="U30" s="205"/>
      <c r="V30" s="205"/>
      <c r="W30" s="206"/>
    </row>
    <row r="31" spans="2:27" ht="37.5" customHeight="1" thickTop="1" x14ac:dyDescent="0.2">
      <c r="B31" s="201" t="s">
        <v>2250</v>
      </c>
      <c r="C31" s="202"/>
      <c r="D31" s="202"/>
      <c r="E31" s="202"/>
      <c r="F31" s="202"/>
      <c r="G31" s="202"/>
      <c r="H31" s="202"/>
      <c r="I31" s="202"/>
      <c r="J31" s="202"/>
      <c r="K31" s="202"/>
      <c r="L31" s="202"/>
      <c r="M31" s="202"/>
      <c r="N31" s="202"/>
      <c r="O31" s="202"/>
      <c r="P31" s="202"/>
      <c r="Q31" s="202"/>
      <c r="R31" s="202"/>
      <c r="S31" s="202"/>
      <c r="T31" s="202"/>
      <c r="U31" s="202"/>
      <c r="V31" s="202"/>
      <c r="W31" s="203"/>
    </row>
    <row r="32" spans="2:27" ht="15" customHeight="1" thickBot="1" x14ac:dyDescent="0.25">
      <c r="B32" s="204"/>
      <c r="C32" s="205"/>
      <c r="D32" s="205"/>
      <c r="E32" s="205"/>
      <c r="F32" s="205"/>
      <c r="G32" s="205"/>
      <c r="H32" s="205"/>
      <c r="I32" s="205"/>
      <c r="J32" s="205"/>
      <c r="K32" s="205"/>
      <c r="L32" s="205"/>
      <c r="M32" s="205"/>
      <c r="N32" s="205"/>
      <c r="O32" s="205"/>
      <c r="P32" s="205"/>
      <c r="Q32" s="205"/>
      <c r="R32" s="205"/>
      <c r="S32" s="205"/>
      <c r="T32" s="205"/>
      <c r="U32" s="205"/>
      <c r="V32" s="205"/>
      <c r="W32" s="206"/>
    </row>
    <row r="33" spans="2:23" ht="37.5" customHeight="1" thickTop="1" x14ac:dyDescent="0.2">
      <c r="B33" s="201" t="s">
        <v>2249</v>
      </c>
      <c r="C33" s="202"/>
      <c r="D33" s="202"/>
      <c r="E33" s="202"/>
      <c r="F33" s="202"/>
      <c r="G33" s="202"/>
      <c r="H33" s="202"/>
      <c r="I33" s="202"/>
      <c r="J33" s="202"/>
      <c r="K33" s="202"/>
      <c r="L33" s="202"/>
      <c r="M33" s="202"/>
      <c r="N33" s="202"/>
      <c r="O33" s="202"/>
      <c r="P33" s="202"/>
      <c r="Q33" s="202"/>
      <c r="R33" s="202"/>
      <c r="S33" s="202"/>
      <c r="T33" s="202"/>
      <c r="U33" s="202"/>
      <c r="V33" s="202"/>
      <c r="W33" s="203"/>
    </row>
    <row r="34" spans="2:23" ht="13.5"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2511</v>
      </c>
      <c r="D4" s="248" t="s">
        <v>2510</v>
      </c>
      <c r="E4" s="248"/>
      <c r="F4" s="248"/>
      <c r="G4" s="248"/>
      <c r="H4" s="249"/>
      <c r="I4" s="18"/>
      <c r="J4" s="250" t="s">
        <v>6</v>
      </c>
      <c r="K4" s="248"/>
      <c r="L4" s="17" t="s">
        <v>270</v>
      </c>
      <c r="M4" s="251" t="s">
        <v>269</v>
      </c>
      <c r="N4" s="251"/>
      <c r="O4" s="251"/>
      <c r="P4" s="251"/>
      <c r="Q4" s="252"/>
      <c r="R4" s="19"/>
      <c r="S4" s="253" t="s">
        <v>9</v>
      </c>
      <c r="T4" s="254"/>
      <c r="U4" s="254"/>
      <c r="V4" s="241" t="s">
        <v>2509</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2496</v>
      </c>
      <c r="D6" s="237" t="s">
        <v>2508</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2507</v>
      </c>
      <c r="K8" s="26" t="s">
        <v>2506</v>
      </c>
      <c r="L8" s="26" t="s">
        <v>2505</v>
      </c>
      <c r="M8" s="26" t="s">
        <v>2504</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163.5" customHeight="1" thickTop="1" thickBot="1" x14ac:dyDescent="0.25">
      <c r="B10" s="27" t="s">
        <v>25</v>
      </c>
      <c r="C10" s="241" t="s">
        <v>2503</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2502</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2501</v>
      </c>
      <c r="C21" s="218"/>
      <c r="D21" s="218"/>
      <c r="E21" s="218"/>
      <c r="F21" s="218"/>
      <c r="G21" s="218"/>
      <c r="H21" s="218"/>
      <c r="I21" s="218"/>
      <c r="J21" s="218"/>
      <c r="K21" s="218"/>
      <c r="L21" s="218"/>
      <c r="M21" s="219" t="s">
        <v>2496</v>
      </c>
      <c r="N21" s="219"/>
      <c r="O21" s="219" t="s">
        <v>64</v>
      </c>
      <c r="P21" s="219"/>
      <c r="Q21" s="220" t="s">
        <v>53</v>
      </c>
      <c r="R21" s="220"/>
      <c r="S21" s="34" t="s">
        <v>446</v>
      </c>
      <c r="T21" s="34" t="s">
        <v>71</v>
      </c>
      <c r="U21" s="34" t="s">
        <v>2500</v>
      </c>
      <c r="V21" s="34">
        <f>+IF(ISERR(U21/T21*100),"N/A",ROUND(U21/T21*100,2))</f>
        <v>170.6</v>
      </c>
      <c r="W21" s="35">
        <f>+IF(ISERR(U21/S21*100),"N/A",ROUND(U21/S21*100,2))</f>
        <v>1.71</v>
      </c>
    </row>
    <row r="22" spans="2:27" ht="56.25" customHeight="1" x14ac:dyDescent="0.2">
      <c r="B22" s="217" t="s">
        <v>2499</v>
      </c>
      <c r="C22" s="218"/>
      <c r="D22" s="218"/>
      <c r="E22" s="218"/>
      <c r="F22" s="218"/>
      <c r="G22" s="218"/>
      <c r="H22" s="218"/>
      <c r="I22" s="218"/>
      <c r="J22" s="218"/>
      <c r="K22" s="218"/>
      <c r="L22" s="218"/>
      <c r="M22" s="219" t="s">
        <v>2496</v>
      </c>
      <c r="N22" s="219"/>
      <c r="O22" s="219" t="s">
        <v>64</v>
      </c>
      <c r="P22" s="219"/>
      <c r="Q22" s="220" t="s">
        <v>53</v>
      </c>
      <c r="R22" s="220"/>
      <c r="S22" s="34" t="s">
        <v>54</v>
      </c>
      <c r="T22" s="34" t="s">
        <v>58</v>
      </c>
      <c r="U22" s="34" t="s">
        <v>71</v>
      </c>
      <c r="V22" s="34">
        <f>+IF(ISERR(U22/T22*100),"N/A",ROUND(U22/T22*100,2))</f>
        <v>166.67</v>
      </c>
      <c r="W22" s="35">
        <f>+IF(ISERR(U22/S22*100),"N/A",ROUND(U22/S22*100,2))</f>
        <v>50</v>
      </c>
    </row>
    <row r="23" spans="2:27" ht="56.25" customHeight="1" x14ac:dyDescent="0.2">
      <c r="B23" s="217" t="s">
        <v>2498</v>
      </c>
      <c r="C23" s="218"/>
      <c r="D23" s="218"/>
      <c r="E23" s="218"/>
      <c r="F23" s="218"/>
      <c r="G23" s="218"/>
      <c r="H23" s="218"/>
      <c r="I23" s="218"/>
      <c r="J23" s="218"/>
      <c r="K23" s="218"/>
      <c r="L23" s="218"/>
      <c r="M23" s="219" t="s">
        <v>2496</v>
      </c>
      <c r="N23" s="219"/>
      <c r="O23" s="219" t="s">
        <v>64</v>
      </c>
      <c r="P23" s="219"/>
      <c r="Q23" s="220" t="s">
        <v>53</v>
      </c>
      <c r="R23" s="220"/>
      <c r="S23" s="34" t="s">
        <v>54</v>
      </c>
      <c r="T23" s="34" t="s">
        <v>263</v>
      </c>
      <c r="U23" s="34" t="s">
        <v>105</v>
      </c>
      <c r="V23" s="34">
        <f>+IF(ISERR(U23/T23*100),"N/A",ROUND(U23/T23*100,2))</f>
        <v>50</v>
      </c>
      <c r="W23" s="35">
        <f>+IF(ISERR(U23/S23*100),"N/A",ROUND(U23/S23*100,2))</f>
        <v>10</v>
      </c>
    </row>
    <row r="24" spans="2:27" ht="56.25" customHeight="1" thickBot="1" x14ac:dyDescent="0.25">
      <c r="B24" s="217" t="s">
        <v>2497</v>
      </c>
      <c r="C24" s="218"/>
      <c r="D24" s="218"/>
      <c r="E24" s="218"/>
      <c r="F24" s="218"/>
      <c r="G24" s="218"/>
      <c r="H24" s="218"/>
      <c r="I24" s="218"/>
      <c r="J24" s="218"/>
      <c r="K24" s="218"/>
      <c r="L24" s="218"/>
      <c r="M24" s="219" t="s">
        <v>2496</v>
      </c>
      <c r="N24" s="219"/>
      <c r="O24" s="219" t="s">
        <v>64</v>
      </c>
      <c r="P24" s="219"/>
      <c r="Q24" s="220" t="s">
        <v>53</v>
      </c>
      <c r="R24" s="220"/>
      <c r="S24" s="34" t="s">
        <v>54</v>
      </c>
      <c r="T24" s="34" t="s">
        <v>263</v>
      </c>
      <c r="U24" s="34" t="s">
        <v>58</v>
      </c>
      <c r="V24" s="34">
        <f>+IF(ISERR(U24/T24*100),"N/A",ROUND(U24/T24*100,2))</f>
        <v>150</v>
      </c>
      <c r="W24" s="35">
        <f>+IF(ISERR(U24/S24*100),"N/A",ROUND(U24/S24*100,2))</f>
        <v>30</v>
      </c>
    </row>
    <row r="25" spans="2:27" ht="21.75" customHeight="1" thickTop="1" thickBot="1" x14ac:dyDescent="0.25">
      <c r="B25" s="11" t="s">
        <v>72</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95" t="s">
        <v>2624</v>
      </c>
      <c r="C26" s="196"/>
      <c r="D26" s="196"/>
      <c r="E26" s="196"/>
      <c r="F26" s="196"/>
      <c r="G26" s="196"/>
      <c r="H26" s="196"/>
      <c r="I26" s="196"/>
      <c r="J26" s="196"/>
      <c r="K26" s="196"/>
      <c r="L26" s="196"/>
      <c r="M26" s="196"/>
      <c r="N26" s="196"/>
      <c r="O26" s="196"/>
      <c r="P26" s="196"/>
      <c r="Q26" s="197"/>
      <c r="R26" s="37" t="s">
        <v>45</v>
      </c>
      <c r="S26" s="216" t="s">
        <v>46</v>
      </c>
      <c r="T26" s="216"/>
      <c r="U26" s="38" t="s">
        <v>73</v>
      </c>
      <c r="V26" s="210" t="s">
        <v>74</v>
      </c>
      <c r="W26" s="211"/>
    </row>
    <row r="27" spans="2:27" ht="30.75" customHeight="1" thickBot="1" x14ac:dyDescent="0.25">
      <c r="B27" s="198"/>
      <c r="C27" s="199"/>
      <c r="D27" s="199"/>
      <c r="E27" s="199"/>
      <c r="F27" s="199"/>
      <c r="G27" s="199"/>
      <c r="H27" s="199"/>
      <c r="I27" s="199"/>
      <c r="J27" s="199"/>
      <c r="K27" s="199"/>
      <c r="L27" s="199"/>
      <c r="M27" s="199"/>
      <c r="N27" s="199"/>
      <c r="O27" s="199"/>
      <c r="P27" s="199"/>
      <c r="Q27" s="200"/>
      <c r="R27" s="39" t="s">
        <v>75</v>
      </c>
      <c r="S27" s="39" t="s">
        <v>75</v>
      </c>
      <c r="T27" s="39" t="s">
        <v>64</v>
      </c>
      <c r="U27" s="39" t="s">
        <v>75</v>
      </c>
      <c r="V27" s="39" t="s">
        <v>76</v>
      </c>
      <c r="W27" s="32" t="s">
        <v>77</v>
      </c>
      <c r="Y27" s="36"/>
    </row>
    <row r="28" spans="2:27" ht="23.25" customHeight="1" thickBot="1" x14ac:dyDescent="0.25">
      <c r="B28" s="212" t="s">
        <v>78</v>
      </c>
      <c r="C28" s="213"/>
      <c r="D28" s="213"/>
      <c r="E28" s="40" t="s">
        <v>2495</v>
      </c>
      <c r="F28" s="40"/>
      <c r="G28" s="40"/>
      <c r="H28" s="41"/>
      <c r="I28" s="41"/>
      <c r="J28" s="41"/>
      <c r="K28" s="41"/>
      <c r="L28" s="41"/>
      <c r="M28" s="41"/>
      <c r="N28" s="41"/>
      <c r="O28" s="41"/>
      <c r="P28" s="42"/>
      <c r="Q28" s="42"/>
      <c r="R28" s="43" t="s">
        <v>2494</v>
      </c>
      <c r="S28" s="44" t="s">
        <v>11</v>
      </c>
      <c r="T28" s="42"/>
      <c r="U28" s="44" t="s">
        <v>2492</v>
      </c>
      <c r="V28" s="42"/>
      <c r="W28" s="45">
        <f>+IF(ISERR(U28/R28*100),"N/A",ROUND(U28/R28*100,2))</f>
        <v>55.74</v>
      </c>
    </row>
    <row r="29" spans="2:27" ht="26.25" customHeight="1" thickBot="1" x14ac:dyDescent="0.25">
      <c r="B29" s="214" t="s">
        <v>82</v>
      </c>
      <c r="C29" s="215"/>
      <c r="D29" s="215"/>
      <c r="E29" s="46" t="s">
        <v>2495</v>
      </c>
      <c r="F29" s="46"/>
      <c r="G29" s="46"/>
      <c r="H29" s="47"/>
      <c r="I29" s="47"/>
      <c r="J29" s="47"/>
      <c r="K29" s="47"/>
      <c r="L29" s="47"/>
      <c r="M29" s="47"/>
      <c r="N29" s="47"/>
      <c r="O29" s="47"/>
      <c r="P29" s="48"/>
      <c r="Q29" s="48"/>
      <c r="R29" s="49" t="s">
        <v>2494</v>
      </c>
      <c r="S29" s="50" t="s">
        <v>2493</v>
      </c>
      <c r="T29" s="51">
        <f>+IF(ISERR(S29/R29*100),"N/A",ROUND(S29/R29*100,2))</f>
        <v>56.05</v>
      </c>
      <c r="U29" s="50" t="s">
        <v>2492</v>
      </c>
      <c r="V29" s="51">
        <f>+IF(ISERR(U29/S29*100),"N/A",ROUND(U29/S29*100,2))</f>
        <v>99.44</v>
      </c>
      <c r="W29" s="52">
        <f>+IF(ISERR(U29/R29*100),"N/A",ROUND(U29/R29*100,2))</f>
        <v>55.74</v>
      </c>
    </row>
    <row r="30" spans="2:27" ht="22.5" customHeight="1" thickTop="1" thickBot="1" x14ac:dyDescent="0.25">
      <c r="B30" s="11" t="s">
        <v>88</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01" t="s">
        <v>2491</v>
      </c>
      <c r="C31" s="202"/>
      <c r="D31" s="202"/>
      <c r="E31" s="202"/>
      <c r="F31" s="202"/>
      <c r="G31" s="202"/>
      <c r="H31" s="202"/>
      <c r="I31" s="202"/>
      <c r="J31" s="202"/>
      <c r="K31" s="202"/>
      <c r="L31" s="202"/>
      <c r="M31" s="202"/>
      <c r="N31" s="202"/>
      <c r="O31" s="202"/>
      <c r="P31" s="202"/>
      <c r="Q31" s="202"/>
      <c r="R31" s="202"/>
      <c r="S31" s="202"/>
      <c r="T31" s="202"/>
      <c r="U31" s="202"/>
      <c r="V31" s="202"/>
      <c r="W31" s="203"/>
    </row>
    <row r="32" spans="2:27" ht="73.5" customHeight="1" thickBot="1" x14ac:dyDescent="0.25">
      <c r="B32" s="204"/>
      <c r="C32" s="205"/>
      <c r="D32" s="205"/>
      <c r="E32" s="205"/>
      <c r="F32" s="205"/>
      <c r="G32" s="205"/>
      <c r="H32" s="205"/>
      <c r="I32" s="205"/>
      <c r="J32" s="205"/>
      <c r="K32" s="205"/>
      <c r="L32" s="205"/>
      <c r="M32" s="205"/>
      <c r="N32" s="205"/>
      <c r="O32" s="205"/>
      <c r="P32" s="205"/>
      <c r="Q32" s="205"/>
      <c r="R32" s="205"/>
      <c r="S32" s="205"/>
      <c r="T32" s="205"/>
      <c r="U32" s="205"/>
      <c r="V32" s="205"/>
      <c r="W32" s="206"/>
    </row>
    <row r="33" spans="2:23" ht="37.5" customHeight="1" thickTop="1" x14ac:dyDescent="0.2">
      <c r="B33" s="201" t="s">
        <v>2490</v>
      </c>
      <c r="C33" s="202"/>
      <c r="D33" s="202"/>
      <c r="E33" s="202"/>
      <c r="F33" s="202"/>
      <c r="G33" s="202"/>
      <c r="H33" s="202"/>
      <c r="I33" s="202"/>
      <c r="J33" s="202"/>
      <c r="K33" s="202"/>
      <c r="L33" s="202"/>
      <c r="M33" s="202"/>
      <c r="N33" s="202"/>
      <c r="O33" s="202"/>
      <c r="P33" s="202"/>
      <c r="Q33" s="202"/>
      <c r="R33" s="202"/>
      <c r="S33" s="202"/>
      <c r="T33" s="202"/>
      <c r="U33" s="202"/>
      <c r="V33" s="202"/>
      <c r="W33" s="203"/>
    </row>
    <row r="34" spans="2:23" ht="70.5" customHeight="1" thickBot="1" x14ac:dyDescent="0.25">
      <c r="B34" s="204"/>
      <c r="C34" s="205"/>
      <c r="D34" s="205"/>
      <c r="E34" s="205"/>
      <c r="F34" s="205"/>
      <c r="G34" s="205"/>
      <c r="H34" s="205"/>
      <c r="I34" s="205"/>
      <c r="J34" s="205"/>
      <c r="K34" s="205"/>
      <c r="L34" s="205"/>
      <c r="M34" s="205"/>
      <c r="N34" s="205"/>
      <c r="O34" s="205"/>
      <c r="P34" s="205"/>
      <c r="Q34" s="205"/>
      <c r="R34" s="205"/>
      <c r="S34" s="205"/>
      <c r="T34" s="205"/>
      <c r="U34" s="205"/>
      <c r="V34" s="205"/>
      <c r="W34" s="206"/>
    </row>
    <row r="35" spans="2:23" ht="37.5" customHeight="1" thickTop="1" x14ac:dyDescent="0.2">
      <c r="B35" s="201" t="s">
        <v>2489</v>
      </c>
      <c r="C35" s="202"/>
      <c r="D35" s="202"/>
      <c r="E35" s="202"/>
      <c r="F35" s="202"/>
      <c r="G35" s="202"/>
      <c r="H35" s="202"/>
      <c r="I35" s="202"/>
      <c r="J35" s="202"/>
      <c r="K35" s="202"/>
      <c r="L35" s="202"/>
      <c r="M35" s="202"/>
      <c r="N35" s="202"/>
      <c r="O35" s="202"/>
      <c r="P35" s="202"/>
      <c r="Q35" s="202"/>
      <c r="R35" s="202"/>
      <c r="S35" s="202"/>
      <c r="T35" s="202"/>
      <c r="U35" s="202"/>
      <c r="V35" s="202"/>
      <c r="W35" s="203"/>
    </row>
    <row r="36" spans="2:23" ht="13.5" thickBot="1" x14ac:dyDescent="0.25">
      <c r="B36" s="207"/>
      <c r="C36" s="208"/>
      <c r="D36" s="208"/>
      <c r="E36" s="208"/>
      <c r="F36" s="208"/>
      <c r="G36" s="208"/>
      <c r="H36" s="208"/>
      <c r="I36" s="208"/>
      <c r="J36" s="208"/>
      <c r="K36" s="208"/>
      <c r="L36" s="208"/>
      <c r="M36" s="208"/>
      <c r="N36" s="208"/>
      <c r="O36" s="208"/>
      <c r="P36" s="208"/>
      <c r="Q36" s="208"/>
      <c r="R36" s="208"/>
      <c r="S36" s="208"/>
      <c r="T36" s="208"/>
      <c r="U36" s="208"/>
      <c r="V36" s="208"/>
      <c r="W36" s="209"/>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2530</v>
      </c>
      <c r="D4" s="248" t="s">
        <v>2529</v>
      </c>
      <c r="E4" s="248"/>
      <c r="F4" s="248"/>
      <c r="G4" s="248"/>
      <c r="H4" s="249"/>
      <c r="I4" s="18"/>
      <c r="J4" s="250" t="s">
        <v>6</v>
      </c>
      <c r="K4" s="248"/>
      <c r="L4" s="17" t="s">
        <v>2528</v>
      </c>
      <c r="M4" s="251" t="s">
        <v>2527</v>
      </c>
      <c r="N4" s="251"/>
      <c r="O4" s="251"/>
      <c r="P4" s="251"/>
      <c r="Q4" s="252"/>
      <c r="R4" s="19"/>
      <c r="S4" s="253" t="s">
        <v>9</v>
      </c>
      <c r="T4" s="254"/>
      <c r="U4" s="254"/>
      <c r="V4" s="241" t="s">
        <v>2516</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2519</v>
      </c>
      <c r="D6" s="237" t="s">
        <v>2526</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13</v>
      </c>
      <c r="K8" s="26" t="s">
        <v>17</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2525</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2524</v>
      </c>
      <c r="C21" s="218"/>
      <c r="D21" s="218"/>
      <c r="E21" s="218"/>
      <c r="F21" s="218"/>
      <c r="G21" s="218"/>
      <c r="H21" s="218"/>
      <c r="I21" s="218"/>
      <c r="J21" s="218"/>
      <c r="K21" s="218"/>
      <c r="L21" s="218"/>
      <c r="M21" s="219" t="s">
        <v>2519</v>
      </c>
      <c r="N21" s="219"/>
      <c r="O21" s="219" t="s">
        <v>2523</v>
      </c>
      <c r="P21" s="219"/>
      <c r="Q21" s="220" t="s">
        <v>517</v>
      </c>
      <c r="R21" s="220"/>
      <c r="S21" s="34" t="s">
        <v>263</v>
      </c>
      <c r="T21" s="34" t="s">
        <v>896</v>
      </c>
      <c r="U21" s="34" t="s">
        <v>896</v>
      </c>
      <c r="V21" s="34">
        <f>+IF(ISERR(U21/T21*100),"N/A",ROUND(U21/T21*100,2))</f>
        <v>100</v>
      </c>
      <c r="W21" s="35">
        <f>+IF(ISERR(U21/S21*100),"N/A",ROUND(U21/S21*100,2))</f>
        <v>5</v>
      </c>
    </row>
    <row r="22" spans="2:27" ht="56.25" customHeight="1" x14ac:dyDescent="0.2">
      <c r="B22" s="217" t="s">
        <v>2522</v>
      </c>
      <c r="C22" s="218"/>
      <c r="D22" s="218"/>
      <c r="E22" s="218"/>
      <c r="F22" s="218"/>
      <c r="G22" s="218"/>
      <c r="H22" s="218"/>
      <c r="I22" s="218"/>
      <c r="J22" s="218"/>
      <c r="K22" s="218"/>
      <c r="L22" s="218"/>
      <c r="M22" s="219" t="s">
        <v>2519</v>
      </c>
      <c r="N22" s="219"/>
      <c r="O22" s="219" t="s">
        <v>2521</v>
      </c>
      <c r="P22" s="219"/>
      <c r="Q22" s="220" t="s">
        <v>517</v>
      </c>
      <c r="R22" s="220"/>
      <c r="S22" s="34" t="s">
        <v>559</v>
      </c>
      <c r="T22" s="34" t="s">
        <v>896</v>
      </c>
      <c r="U22" s="34" t="s">
        <v>896</v>
      </c>
      <c r="V22" s="34">
        <f>+IF(ISERR(U22/T22*100),"N/A",ROUND(U22/T22*100,2))</f>
        <v>100</v>
      </c>
      <c r="W22" s="35">
        <f>+IF(ISERR(U22/S22*100),"N/A",ROUND(U22/S22*100,2))</f>
        <v>1.25</v>
      </c>
    </row>
    <row r="23" spans="2:27" ht="56.25" customHeight="1" thickBot="1" x14ac:dyDescent="0.25">
      <c r="B23" s="217" t="s">
        <v>2520</v>
      </c>
      <c r="C23" s="218"/>
      <c r="D23" s="218"/>
      <c r="E23" s="218"/>
      <c r="F23" s="218"/>
      <c r="G23" s="218"/>
      <c r="H23" s="218"/>
      <c r="I23" s="218"/>
      <c r="J23" s="218"/>
      <c r="K23" s="218"/>
      <c r="L23" s="218"/>
      <c r="M23" s="219" t="s">
        <v>2519</v>
      </c>
      <c r="N23" s="219"/>
      <c r="O23" s="219" t="s">
        <v>2518</v>
      </c>
      <c r="P23" s="219"/>
      <c r="Q23" s="220" t="s">
        <v>517</v>
      </c>
      <c r="R23" s="220"/>
      <c r="S23" s="34" t="s">
        <v>896</v>
      </c>
      <c r="T23" s="34" t="s">
        <v>896</v>
      </c>
      <c r="U23" s="34" t="s">
        <v>896</v>
      </c>
      <c r="V23" s="34">
        <f>+IF(ISERR(U23/T23*100),"N/A",ROUND(U23/T23*100,2))</f>
        <v>100</v>
      </c>
      <c r="W23" s="35">
        <f>+IF(ISERR(U23/S23*100),"N/A",ROUND(U23/S23*100,2))</f>
        <v>100</v>
      </c>
    </row>
    <row r="24" spans="2:27" ht="21.75" customHeight="1" thickTop="1" thickBot="1" x14ac:dyDescent="0.25">
      <c r="B24" s="11" t="s">
        <v>72</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95" t="s">
        <v>2624</v>
      </c>
      <c r="C25" s="196"/>
      <c r="D25" s="196"/>
      <c r="E25" s="196"/>
      <c r="F25" s="196"/>
      <c r="G25" s="196"/>
      <c r="H25" s="196"/>
      <c r="I25" s="196"/>
      <c r="J25" s="196"/>
      <c r="K25" s="196"/>
      <c r="L25" s="196"/>
      <c r="M25" s="196"/>
      <c r="N25" s="196"/>
      <c r="O25" s="196"/>
      <c r="P25" s="196"/>
      <c r="Q25" s="197"/>
      <c r="R25" s="37" t="s">
        <v>45</v>
      </c>
      <c r="S25" s="216" t="s">
        <v>46</v>
      </c>
      <c r="T25" s="216"/>
      <c r="U25" s="38" t="s">
        <v>73</v>
      </c>
      <c r="V25" s="210" t="s">
        <v>74</v>
      </c>
      <c r="W25" s="211"/>
    </row>
    <row r="26" spans="2:27" ht="30.75" customHeight="1" thickBot="1" x14ac:dyDescent="0.25">
      <c r="B26" s="198"/>
      <c r="C26" s="199"/>
      <c r="D26" s="199"/>
      <c r="E26" s="199"/>
      <c r="F26" s="199"/>
      <c r="G26" s="199"/>
      <c r="H26" s="199"/>
      <c r="I26" s="199"/>
      <c r="J26" s="199"/>
      <c r="K26" s="199"/>
      <c r="L26" s="199"/>
      <c r="M26" s="199"/>
      <c r="N26" s="199"/>
      <c r="O26" s="199"/>
      <c r="P26" s="199"/>
      <c r="Q26" s="200"/>
      <c r="R26" s="39" t="s">
        <v>75</v>
      </c>
      <c r="S26" s="39" t="s">
        <v>75</v>
      </c>
      <c r="T26" s="39" t="s">
        <v>64</v>
      </c>
      <c r="U26" s="39" t="s">
        <v>75</v>
      </c>
      <c r="V26" s="39" t="s">
        <v>76</v>
      </c>
      <c r="W26" s="32" t="s">
        <v>77</v>
      </c>
      <c r="Y26" s="36"/>
    </row>
    <row r="27" spans="2:27" ht="23.25" customHeight="1" thickBot="1" x14ac:dyDescent="0.25">
      <c r="B27" s="212" t="s">
        <v>78</v>
      </c>
      <c r="C27" s="213"/>
      <c r="D27" s="213"/>
      <c r="E27" s="40" t="s">
        <v>2517</v>
      </c>
      <c r="F27" s="40"/>
      <c r="G27" s="40"/>
      <c r="H27" s="41"/>
      <c r="I27" s="41"/>
      <c r="J27" s="41"/>
      <c r="K27" s="41"/>
      <c r="L27" s="41"/>
      <c r="M27" s="41"/>
      <c r="N27" s="41"/>
      <c r="O27" s="41"/>
      <c r="P27" s="42"/>
      <c r="Q27" s="42"/>
      <c r="R27" s="43" t="s">
        <v>2516</v>
      </c>
      <c r="S27" s="44" t="s">
        <v>11</v>
      </c>
      <c r="T27" s="42"/>
      <c r="U27" s="44" t="s">
        <v>59</v>
      </c>
      <c r="V27" s="42"/>
      <c r="W27" s="45">
        <f>+IF(ISERR(U27/R27*100),"N/A",ROUND(U27/R27*100,2))</f>
        <v>0</v>
      </c>
    </row>
    <row r="28" spans="2:27" ht="26.25" customHeight="1" thickBot="1" x14ac:dyDescent="0.25">
      <c r="B28" s="214" t="s">
        <v>82</v>
      </c>
      <c r="C28" s="215"/>
      <c r="D28" s="215"/>
      <c r="E28" s="46" t="s">
        <v>2517</v>
      </c>
      <c r="F28" s="46"/>
      <c r="G28" s="46"/>
      <c r="H28" s="47"/>
      <c r="I28" s="47"/>
      <c r="J28" s="47"/>
      <c r="K28" s="47"/>
      <c r="L28" s="47"/>
      <c r="M28" s="47"/>
      <c r="N28" s="47"/>
      <c r="O28" s="47"/>
      <c r="P28" s="48"/>
      <c r="Q28" s="48"/>
      <c r="R28" s="49" t="s">
        <v>2516</v>
      </c>
      <c r="S28" s="50" t="s">
        <v>2515</v>
      </c>
      <c r="T28" s="51">
        <f>+IF(ISERR(S28/R28*100),"N/A",ROUND(S28/R28*100,2))</f>
        <v>50</v>
      </c>
      <c r="U28" s="50" t="s">
        <v>59</v>
      </c>
      <c r="V28" s="51">
        <f>+IF(ISERR(U28/S28*100),"N/A",ROUND(U28/S28*100,2))</f>
        <v>0</v>
      </c>
      <c r="W28" s="52">
        <f>+IF(ISERR(U28/R28*100),"N/A",ROUND(U28/R28*100,2))</f>
        <v>0</v>
      </c>
    </row>
    <row r="29" spans="2:27" ht="22.5" customHeight="1" thickTop="1" thickBot="1" x14ac:dyDescent="0.25">
      <c r="B29" s="11" t="s">
        <v>88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01" t="s">
        <v>2514</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2513</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5"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2512</v>
      </c>
      <c r="C34" s="202"/>
      <c r="D34" s="202"/>
      <c r="E34" s="202"/>
      <c r="F34" s="202"/>
      <c r="G34" s="202"/>
      <c r="H34" s="202"/>
      <c r="I34" s="202"/>
      <c r="J34" s="202"/>
      <c r="K34" s="202"/>
      <c r="L34" s="202"/>
      <c r="M34" s="202"/>
      <c r="N34" s="202"/>
      <c r="O34" s="202"/>
      <c r="P34" s="202"/>
      <c r="Q34" s="202"/>
      <c r="R34" s="202"/>
      <c r="S34" s="202"/>
      <c r="T34" s="202"/>
      <c r="U34" s="202"/>
      <c r="V34" s="202"/>
      <c r="W34" s="203"/>
    </row>
    <row r="35" spans="2:23" ht="13.5" thickBot="1" x14ac:dyDescent="0.25">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2530</v>
      </c>
      <c r="D4" s="248" t="s">
        <v>2529</v>
      </c>
      <c r="E4" s="248"/>
      <c r="F4" s="248"/>
      <c r="G4" s="248"/>
      <c r="H4" s="249"/>
      <c r="I4" s="18"/>
      <c r="J4" s="250" t="s">
        <v>6</v>
      </c>
      <c r="K4" s="248"/>
      <c r="L4" s="17" t="s">
        <v>2534</v>
      </c>
      <c r="M4" s="251" t="s">
        <v>2533</v>
      </c>
      <c r="N4" s="251"/>
      <c r="O4" s="251"/>
      <c r="P4" s="251"/>
      <c r="Q4" s="252"/>
      <c r="R4" s="19"/>
      <c r="S4" s="253" t="s">
        <v>9</v>
      </c>
      <c r="T4" s="254"/>
      <c r="U4" s="254"/>
      <c r="V4" s="241" t="s">
        <v>159</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2519</v>
      </c>
      <c r="D6" s="237" t="s">
        <v>2526</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538</v>
      </c>
      <c r="K8" s="26" t="s">
        <v>683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2525</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2524</v>
      </c>
      <c r="C21" s="218"/>
      <c r="D21" s="218"/>
      <c r="E21" s="218"/>
      <c r="F21" s="218"/>
      <c r="G21" s="218"/>
      <c r="H21" s="218"/>
      <c r="I21" s="218"/>
      <c r="J21" s="218"/>
      <c r="K21" s="218"/>
      <c r="L21" s="218"/>
      <c r="M21" s="219" t="s">
        <v>2519</v>
      </c>
      <c r="N21" s="219"/>
      <c r="O21" s="219" t="s">
        <v>2523</v>
      </c>
      <c r="P21" s="219"/>
      <c r="Q21" s="220" t="s">
        <v>517</v>
      </c>
      <c r="R21" s="220"/>
      <c r="S21" s="34" t="s">
        <v>263</v>
      </c>
      <c r="T21" s="34" t="s">
        <v>896</v>
      </c>
      <c r="U21" s="34" t="s">
        <v>896</v>
      </c>
      <c r="V21" s="34">
        <f>+IF(ISERR(U21/T21*100),"N/A",ROUND(U21/T21*100,2))</f>
        <v>100</v>
      </c>
      <c r="W21" s="35">
        <f>+IF(ISERR(U21/S21*100),"N/A",ROUND(U21/S21*100,2))</f>
        <v>5</v>
      </c>
    </row>
    <row r="22" spans="2:27" ht="56.25" customHeight="1" x14ac:dyDescent="0.2">
      <c r="B22" s="217" t="s">
        <v>2522</v>
      </c>
      <c r="C22" s="218"/>
      <c r="D22" s="218"/>
      <c r="E22" s="218"/>
      <c r="F22" s="218"/>
      <c r="G22" s="218"/>
      <c r="H22" s="218"/>
      <c r="I22" s="218"/>
      <c r="J22" s="218"/>
      <c r="K22" s="218"/>
      <c r="L22" s="218"/>
      <c r="M22" s="219" t="s">
        <v>2519</v>
      </c>
      <c r="N22" s="219"/>
      <c r="O22" s="219" t="s">
        <v>2521</v>
      </c>
      <c r="P22" s="219"/>
      <c r="Q22" s="220" t="s">
        <v>517</v>
      </c>
      <c r="R22" s="220"/>
      <c r="S22" s="34" t="s">
        <v>559</v>
      </c>
      <c r="T22" s="34" t="s">
        <v>896</v>
      </c>
      <c r="U22" s="34" t="s">
        <v>896</v>
      </c>
      <c r="V22" s="34">
        <f>+IF(ISERR(U22/T22*100),"N/A",ROUND(U22/T22*100,2))</f>
        <v>100</v>
      </c>
      <c r="W22" s="35">
        <f>+IF(ISERR(U22/S22*100),"N/A",ROUND(U22/S22*100,2))</f>
        <v>1.25</v>
      </c>
    </row>
    <row r="23" spans="2:27" ht="56.25" customHeight="1" thickBot="1" x14ac:dyDescent="0.25">
      <c r="B23" s="217" t="s">
        <v>2520</v>
      </c>
      <c r="C23" s="218"/>
      <c r="D23" s="218"/>
      <c r="E23" s="218"/>
      <c r="F23" s="218"/>
      <c r="G23" s="218"/>
      <c r="H23" s="218"/>
      <c r="I23" s="218"/>
      <c r="J23" s="218"/>
      <c r="K23" s="218"/>
      <c r="L23" s="218"/>
      <c r="M23" s="219" t="s">
        <v>2519</v>
      </c>
      <c r="N23" s="219"/>
      <c r="O23" s="219" t="s">
        <v>2518</v>
      </c>
      <c r="P23" s="219"/>
      <c r="Q23" s="220" t="s">
        <v>517</v>
      </c>
      <c r="R23" s="220"/>
      <c r="S23" s="34" t="s">
        <v>896</v>
      </c>
      <c r="T23" s="34" t="s">
        <v>896</v>
      </c>
      <c r="U23" s="34" t="s">
        <v>896</v>
      </c>
      <c r="V23" s="34">
        <f>+IF(ISERR(U23/T23*100),"N/A",ROUND(U23/T23*100,2))</f>
        <v>100</v>
      </c>
      <c r="W23" s="35">
        <f>+IF(ISERR(U23/S23*100),"N/A",ROUND(U23/S23*100,2))</f>
        <v>100</v>
      </c>
    </row>
    <row r="24" spans="2:27" ht="21.75" customHeight="1" thickTop="1" thickBot="1" x14ac:dyDescent="0.25">
      <c r="B24" s="11" t="s">
        <v>72</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95" t="s">
        <v>2624</v>
      </c>
      <c r="C25" s="196"/>
      <c r="D25" s="196"/>
      <c r="E25" s="196"/>
      <c r="F25" s="196"/>
      <c r="G25" s="196"/>
      <c r="H25" s="196"/>
      <c r="I25" s="196"/>
      <c r="J25" s="196"/>
      <c r="K25" s="196"/>
      <c r="L25" s="196"/>
      <c r="M25" s="196"/>
      <c r="N25" s="196"/>
      <c r="O25" s="196"/>
      <c r="P25" s="196"/>
      <c r="Q25" s="197"/>
      <c r="R25" s="37" t="s">
        <v>45</v>
      </c>
      <c r="S25" s="216" t="s">
        <v>46</v>
      </c>
      <c r="T25" s="216"/>
      <c r="U25" s="38" t="s">
        <v>73</v>
      </c>
      <c r="V25" s="210" t="s">
        <v>74</v>
      </c>
      <c r="W25" s="211"/>
    </row>
    <row r="26" spans="2:27" ht="30.75" customHeight="1" thickBot="1" x14ac:dyDescent="0.25">
      <c r="B26" s="198"/>
      <c r="C26" s="199"/>
      <c r="D26" s="199"/>
      <c r="E26" s="199"/>
      <c r="F26" s="199"/>
      <c r="G26" s="199"/>
      <c r="H26" s="199"/>
      <c r="I26" s="199"/>
      <c r="J26" s="199"/>
      <c r="K26" s="199"/>
      <c r="L26" s="199"/>
      <c r="M26" s="199"/>
      <c r="N26" s="199"/>
      <c r="O26" s="199"/>
      <c r="P26" s="199"/>
      <c r="Q26" s="200"/>
      <c r="R26" s="39" t="s">
        <v>75</v>
      </c>
      <c r="S26" s="39" t="s">
        <v>75</v>
      </c>
      <c r="T26" s="39" t="s">
        <v>64</v>
      </c>
      <c r="U26" s="39" t="s">
        <v>75</v>
      </c>
      <c r="V26" s="39" t="s">
        <v>76</v>
      </c>
      <c r="W26" s="32" t="s">
        <v>77</v>
      </c>
      <c r="Y26" s="36"/>
    </row>
    <row r="27" spans="2:27" ht="23.25" customHeight="1" thickBot="1" x14ac:dyDescent="0.25">
      <c r="B27" s="212" t="s">
        <v>78</v>
      </c>
      <c r="C27" s="213"/>
      <c r="D27" s="213"/>
      <c r="E27" s="40" t="s">
        <v>2517</v>
      </c>
      <c r="F27" s="40"/>
      <c r="G27" s="40"/>
      <c r="H27" s="41"/>
      <c r="I27" s="41"/>
      <c r="J27" s="41"/>
      <c r="K27" s="41"/>
      <c r="L27" s="41"/>
      <c r="M27" s="41"/>
      <c r="N27" s="41"/>
      <c r="O27" s="41"/>
      <c r="P27" s="42"/>
      <c r="Q27" s="42"/>
      <c r="R27" s="43" t="s">
        <v>2532</v>
      </c>
      <c r="S27" s="44" t="s">
        <v>11</v>
      </c>
      <c r="T27" s="42"/>
      <c r="U27" s="44" t="s">
        <v>59</v>
      </c>
      <c r="V27" s="42"/>
      <c r="W27" s="45">
        <f>+IF(ISERR(U27/R27*100),"N/A",ROUND(U27/R27*100,2))</f>
        <v>0</v>
      </c>
    </row>
    <row r="28" spans="2:27" ht="26.25" customHeight="1" thickBot="1" x14ac:dyDescent="0.25">
      <c r="B28" s="214" t="s">
        <v>82</v>
      </c>
      <c r="C28" s="215"/>
      <c r="D28" s="215"/>
      <c r="E28" s="46" t="s">
        <v>2517</v>
      </c>
      <c r="F28" s="46"/>
      <c r="G28" s="46"/>
      <c r="H28" s="47"/>
      <c r="I28" s="47"/>
      <c r="J28" s="47"/>
      <c r="K28" s="47"/>
      <c r="L28" s="47"/>
      <c r="M28" s="47"/>
      <c r="N28" s="47"/>
      <c r="O28" s="47"/>
      <c r="P28" s="48"/>
      <c r="Q28" s="48"/>
      <c r="R28" s="49" t="s">
        <v>2532</v>
      </c>
      <c r="S28" s="50" t="s">
        <v>2531</v>
      </c>
      <c r="T28" s="51">
        <f>+IF(ISERR(S28/R28*100),"N/A",ROUND(S28/R28*100,2))</f>
        <v>49.85</v>
      </c>
      <c r="U28" s="50" t="s">
        <v>59</v>
      </c>
      <c r="V28" s="51">
        <f>+IF(ISERR(U28/S28*100),"N/A",ROUND(U28/S28*100,2))</f>
        <v>0</v>
      </c>
      <c r="W28" s="52">
        <f>+IF(ISERR(U28/R28*100),"N/A",ROUND(U28/R28*100,2))</f>
        <v>0</v>
      </c>
    </row>
    <row r="29" spans="2:27" ht="22.5" customHeight="1" thickTop="1" thickBot="1" x14ac:dyDescent="0.25">
      <c r="B29" s="11" t="s">
        <v>88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01" t="s">
        <v>2514</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2513</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5"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2512</v>
      </c>
      <c r="C34" s="202"/>
      <c r="D34" s="202"/>
      <c r="E34" s="202"/>
      <c r="F34" s="202"/>
      <c r="G34" s="202"/>
      <c r="H34" s="202"/>
      <c r="I34" s="202"/>
      <c r="J34" s="202"/>
      <c r="K34" s="202"/>
      <c r="L34" s="202"/>
      <c r="M34" s="202"/>
      <c r="N34" s="202"/>
      <c r="O34" s="202"/>
      <c r="P34" s="202"/>
      <c r="Q34" s="202"/>
      <c r="R34" s="202"/>
      <c r="S34" s="202"/>
      <c r="T34" s="202"/>
      <c r="U34" s="202"/>
      <c r="V34" s="202"/>
      <c r="W34" s="203"/>
    </row>
    <row r="35" spans="2:23" ht="13.5" thickBot="1" x14ac:dyDescent="0.25">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2530</v>
      </c>
      <c r="D4" s="248" t="s">
        <v>2529</v>
      </c>
      <c r="E4" s="248"/>
      <c r="F4" s="248"/>
      <c r="G4" s="248"/>
      <c r="H4" s="249"/>
      <c r="I4" s="18"/>
      <c r="J4" s="250" t="s">
        <v>6</v>
      </c>
      <c r="K4" s="248"/>
      <c r="L4" s="17" t="s">
        <v>2537</v>
      </c>
      <c r="M4" s="251" t="s">
        <v>2536</v>
      </c>
      <c r="N4" s="251"/>
      <c r="O4" s="251"/>
      <c r="P4" s="251"/>
      <c r="Q4" s="252"/>
      <c r="R4" s="19"/>
      <c r="S4" s="253" t="s">
        <v>9</v>
      </c>
      <c r="T4" s="254"/>
      <c r="U4" s="254"/>
      <c r="V4" s="241" t="s">
        <v>276</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2519</v>
      </c>
      <c r="D6" s="237" t="s">
        <v>2526</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17</v>
      </c>
      <c r="K8" s="26" t="s">
        <v>538</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2525</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2524</v>
      </c>
      <c r="C21" s="218"/>
      <c r="D21" s="218"/>
      <c r="E21" s="218"/>
      <c r="F21" s="218"/>
      <c r="G21" s="218"/>
      <c r="H21" s="218"/>
      <c r="I21" s="218"/>
      <c r="J21" s="218"/>
      <c r="K21" s="218"/>
      <c r="L21" s="218"/>
      <c r="M21" s="219" t="s">
        <v>2519</v>
      </c>
      <c r="N21" s="219"/>
      <c r="O21" s="219" t="s">
        <v>2523</v>
      </c>
      <c r="P21" s="219"/>
      <c r="Q21" s="220" t="s">
        <v>517</v>
      </c>
      <c r="R21" s="220"/>
      <c r="S21" s="34" t="s">
        <v>263</v>
      </c>
      <c r="T21" s="34" t="s">
        <v>896</v>
      </c>
      <c r="U21" s="34" t="s">
        <v>896</v>
      </c>
      <c r="V21" s="34">
        <f>+IF(ISERR(U21/T21*100),"N/A",ROUND(U21/T21*100,2))</f>
        <v>100</v>
      </c>
      <c r="W21" s="35">
        <f>+IF(ISERR(U21/S21*100),"N/A",ROUND(U21/S21*100,2))</f>
        <v>5</v>
      </c>
    </row>
    <row r="22" spans="2:27" ht="56.25" customHeight="1" x14ac:dyDescent="0.2">
      <c r="B22" s="217" t="s">
        <v>2522</v>
      </c>
      <c r="C22" s="218"/>
      <c r="D22" s="218"/>
      <c r="E22" s="218"/>
      <c r="F22" s="218"/>
      <c r="G22" s="218"/>
      <c r="H22" s="218"/>
      <c r="I22" s="218"/>
      <c r="J22" s="218"/>
      <c r="K22" s="218"/>
      <c r="L22" s="218"/>
      <c r="M22" s="219" t="s">
        <v>2519</v>
      </c>
      <c r="N22" s="219"/>
      <c r="O22" s="219" t="s">
        <v>2521</v>
      </c>
      <c r="P22" s="219"/>
      <c r="Q22" s="220" t="s">
        <v>517</v>
      </c>
      <c r="R22" s="220"/>
      <c r="S22" s="34" t="s">
        <v>559</v>
      </c>
      <c r="T22" s="34" t="s">
        <v>896</v>
      </c>
      <c r="U22" s="34" t="s">
        <v>896</v>
      </c>
      <c r="V22" s="34">
        <f>+IF(ISERR(U22/T22*100),"N/A",ROUND(U22/T22*100,2))</f>
        <v>100</v>
      </c>
      <c r="W22" s="35">
        <f>+IF(ISERR(U22/S22*100),"N/A",ROUND(U22/S22*100,2))</f>
        <v>1.25</v>
      </c>
    </row>
    <row r="23" spans="2:27" ht="56.25" customHeight="1" thickBot="1" x14ac:dyDescent="0.25">
      <c r="B23" s="217" t="s">
        <v>2520</v>
      </c>
      <c r="C23" s="218"/>
      <c r="D23" s="218"/>
      <c r="E23" s="218"/>
      <c r="F23" s="218"/>
      <c r="G23" s="218"/>
      <c r="H23" s="218"/>
      <c r="I23" s="218"/>
      <c r="J23" s="218"/>
      <c r="K23" s="218"/>
      <c r="L23" s="218"/>
      <c r="M23" s="219" t="s">
        <v>2519</v>
      </c>
      <c r="N23" s="219"/>
      <c r="O23" s="219" t="s">
        <v>2518</v>
      </c>
      <c r="P23" s="219"/>
      <c r="Q23" s="220" t="s">
        <v>517</v>
      </c>
      <c r="R23" s="220"/>
      <c r="S23" s="34" t="s">
        <v>896</v>
      </c>
      <c r="T23" s="34" t="s">
        <v>896</v>
      </c>
      <c r="U23" s="34" t="s">
        <v>896</v>
      </c>
      <c r="V23" s="34">
        <f>+IF(ISERR(U23/T23*100),"N/A",ROUND(U23/T23*100,2))</f>
        <v>100</v>
      </c>
      <c r="W23" s="35">
        <f>+IF(ISERR(U23/S23*100),"N/A",ROUND(U23/S23*100,2))</f>
        <v>100</v>
      </c>
    </row>
    <row r="24" spans="2:27" ht="21.75" customHeight="1" thickTop="1" thickBot="1" x14ac:dyDescent="0.25">
      <c r="B24" s="11" t="s">
        <v>72</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95" t="s">
        <v>2624</v>
      </c>
      <c r="C25" s="196"/>
      <c r="D25" s="196"/>
      <c r="E25" s="196"/>
      <c r="F25" s="196"/>
      <c r="G25" s="196"/>
      <c r="H25" s="196"/>
      <c r="I25" s="196"/>
      <c r="J25" s="196"/>
      <c r="K25" s="196"/>
      <c r="L25" s="196"/>
      <c r="M25" s="196"/>
      <c r="N25" s="196"/>
      <c r="O25" s="196"/>
      <c r="P25" s="196"/>
      <c r="Q25" s="197"/>
      <c r="R25" s="37" t="s">
        <v>45</v>
      </c>
      <c r="S25" s="216" t="s">
        <v>46</v>
      </c>
      <c r="T25" s="216"/>
      <c r="U25" s="38" t="s">
        <v>73</v>
      </c>
      <c r="V25" s="210" t="s">
        <v>74</v>
      </c>
      <c r="W25" s="211"/>
    </row>
    <row r="26" spans="2:27" ht="30.75" customHeight="1" thickBot="1" x14ac:dyDescent="0.25">
      <c r="B26" s="198"/>
      <c r="C26" s="199"/>
      <c r="D26" s="199"/>
      <c r="E26" s="199"/>
      <c r="F26" s="199"/>
      <c r="G26" s="199"/>
      <c r="H26" s="199"/>
      <c r="I26" s="199"/>
      <c r="J26" s="199"/>
      <c r="K26" s="199"/>
      <c r="L26" s="199"/>
      <c r="M26" s="199"/>
      <c r="N26" s="199"/>
      <c r="O26" s="199"/>
      <c r="P26" s="199"/>
      <c r="Q26" s="200"/>
      <c r="R26" s="39" t="s">
        <v>75</v>
      </c>
      <c r="S26" s="39" t="s">
        <v>75</v>
      </c>
      <c r="T26" s="39" t="s">
        <v>64</v>
      </c>
      <c r="U26" s="39" t="s">
        <v>75</v>
      </c>
      <c r="V26" s="39" t="s">
        <v>76</v>
      </c>
      <c r="W26" s="32" t="s">
        <v>77</v>
      </c>
      <c r="Y26" s="36"/>
    </row>
    <row r="27" spans="2:27" ht="23.25" customHeight="1" thickBot="1" x14ac:dyDescent="0.25">
      <c r="B27" s="212" t="s">
        <v>78</v>
      </c>
      <c r="C27" s="213"/>
      <c r="D27" s="213"/>
      <c r="E27" s="40" t="s">
        <v>2517</v>
      </c>
      <c r="F27" s="40"/>
      <c r="G27" s="40"/>
      <c r="H27" s="41"/>
      <c r="I27" s="41"/>
      <c r="J27" s="41"/>
      <c r="K27" s="41"/>
      <c r="L27" s="41"/>
      <c r="M27" s="41"/>
      <c r="N27" s="41"/>
      <c r="O27" s="41"/>
      <c r="P27" s="42"/>
      <c r="Q27" s="42"/>
      <c r="R27" s="43" t="s">
        <v>2059</v>
      </c>
      <c r="S27" s="44" t="s">
        <v>11</v>
      </c>
      <c r="T27" s="42"/>
      <c r="U27" s="44" t="s">
        <v>59</v>
      </c>
      <c r="V27" s="42"/>
      <c r="W27" s="45">
        <f>+IF(ISERR(U27/R27*100),"N/A",ROUND(U27/R27*100,2))</f>
        <v>0</v>
      </c>
    </row>
    <row r="28" spans="2:27" ht="26.25" customHeight="1" thickBot="1" x14ac:dyDescent="0.25">
      <c r="B28" s="214" t="s">
        <v>82</v>
      </c>
      <c r="C28" s="215"/>
      <c r="D28" s="215"/>
      <c r="E28" s="46" t="s">
        <v>2517</v>
      </c>
      <c r="F28" s="46"/>
      <c r="G28" s="46"/>
      <c r="H28" s="47"/>
      <c r="I28" s="47"/>
      <c r="J28" s="47"/>
      <c r="K28" s="47"/>
      <c r="L28" s="47"/>
      <c r="M28" s="47"/>
      <c r="N28" s="47"/>
      <c r="O28" s="47"/>
      <c r="P28" s="48"/>
      <c r="Q28" s="48"/>
      <c r="R28" s="49" t="s">
        <v>2059</v>
      </c>
      <c r="S28" s="50" t="s">
        <v>2535</v>
      </c>
      <c r="T28" s="51">
        <f>+IF(ISERR(S28/R28*100),"N/A",ROUND(S28/R28*100,2))</f>
        <v>50.47</v>
      </c>
      <c r="U28" s="50" t="s">
        <v>59</v>
      </c>
      <c r="V28" s="51">
        <f>+IF(ISERR(U28/S28*100),"N/A",ROUND(U28/S28*100,2))</f>
        <v>0</v>
      </c>
      <c r="W28" s="52">
        <f>+IF(ISERR(U28/R28*100),"N/A",ROUND(U28/R28*100,2))</f>
        <v>0</v>
      </c>
    </row>
    <row r="29" spans="2:27" ht="22.5" customHeight="1" thickTop="1" thickBot="1" x14ac:dyDescent="0.25">
      <c r="B29" s="11" t="s">
        <v>88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01" t="s">
        <v>2514</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2513</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5"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2512</v>
      </c>
      <c r="C34" s="202"/>
      <c r="D34" s="202"/>
      <c r="E34" s="202"/>
      <c r="F34" s="202"/>
      <c r="G34" s="202"/>
      <c r="H34" s="202"/>
      <c r="I34" s="202"/>
      <c r="J34" s="202"/>
      <c r="K34" s="202"/>
      <c r="L34" s="202"/>
      <c r="M34" s="202"/>
      <c r="N34" s="202"/>
      <c r="O34" s="202"/>
      <c r="P34" s="202"/>
      <c r="Q34" s="202"/>
      <c r="R34" s="202"/>
      <c r="S34" s="202"/>
      <c r="T34" s="202"/>
      <c r="U34" s="202"/>
      <c r="V34" s="202"/>
      <c r="W34" s="203"/>
    </row>
    <row r="35" spans="2:23" ht="13.5" thickBot="1" x14ac:dyDescent="0.25">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2530</v>
      </c>
      <c r="D4" s="248" t="s">
        <v>2529</v>
      </c>
      <c r="E4" s="248"/>
      <c r="F4" s="248"/>
      <c r="G4" s="248"/>
      <c r="H4" s="249"/>
      <c r="I4" s="18"/>
      <c r="J4" s="250" t="s">
        <v>6</v>
      </c>
      <c r="K4" s="248"/>
      <c r="L4" s="17" t="s">
        <v>2539</v>
      </c>
      <c r="M4" s="251" t="s">
        <v>2538</v>
      </c>
      <c r="N4" s="251"/>
      <c r="O4" s="251"/>
      <c r="P4" s="251"/>
      <c r="Q4" s="252"/>
      <c r="R4" s="19"/>
      <c r="S4" s="253" t="s">
        <v>9</v>
      </c>
      <c r="T4" s="254"/>
      <c r="U4" s="254"/>
      <c r="V4" s="241" t="s">
        <v>276</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2519</v>
      </c>
      <c r="D6" s="237" t="s">
        <v>2526</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13</v>
      </c>
      <c r="K8" s="26" t="s">
        <v>17</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2525</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2524</v>
      </c>
      <c r="C21" s="218"/>
      <c r="D21" s="218"/>
      <c r="E21" s="218"/>
      <c r="F21" s="218"/>
      <c r="G21" s="218"/>
      <c r="H21" s="218"/>
      <c r="I21" s="218"/>
      <c r="J21" s="218"/>
      <c r="K21" s="218"/>
      <c r="L21" s="218"/>
      <c r="M21" s="219" t="s">
        <v>2519</v>
      </c>
      <c r="N21" s="219"/>
      <c r="O21" s="219" t="s">
        <v>2523</v>
      </c>
      <c r="P21" s="219"/>
      <c r="Q21" s="220" t="s">
        <v>517</v>
      </c>
      <c r="R21" s="220"/>
      <c r="S21" s="34" t="s">
        <v>263</v>
      </c>
      <c r="T21" s="34" t="s">
        <v>896</v>
      </c>
      <c r="U21" s="34" t="s">
        <v>896</v>
      </c>
      <c r="V21" s="34">
        <f>+IF(ISERR(U21/T21*100),"N/A",ROUND(U21/T21*100,2))</f>
        <v>100</v>
      </c>
      <c r="W21" s="35">
        <f>+IF(ISERR(U21/S21*100),"N/A",ROUND(U21/S21*100,2))</f>
        <v>5</v>
      </c>
    </row>
    <row r="22" spans="2:27" ht="56.25" customHeight="1" x14ac:dyDescent="0.2">
      <c r="B22" s="217" t="s">
        <v>2522</v>
      </c>
      <c r="C22" s="218"/>
      <c r="D22" s="218"/>
      <c r="E22" s="218"/>
      <c r="F22" s="218"/>
      <c r="G22" s="218"/>
      <c r="H22" s="218"/>
      <c r="I22" s="218"/>
      <c r="J22" s="218"/>
      <c r="K22" s="218"/>
      <c r="L22" s="218"/>
      <c r="M22" s="219" t="s">
        <v>2519</v>
      </c>
      <c r="N22" s="219"/>
      <c r="O22" s="219" t="s">
        <v>2521</v>
      </c>
      <c r="P22" s="219"/>
      <c r="Q22" s="220" t="s">
        <v>517</v>
      </c>
      <c r="R22" s="220"/>
      <c r="S22" s="34" t="s">
        <v>559</v>
      </c>
      <c r="T22" s="34" t="s">
        <v>896</v>
      </c>
      <c r="U22" s="34" t="s">
        <v>896</v>
      </c>
      <c r="V22" s="34">
        <f>+IF(ISERR(U22/T22*100),"N/A",ROUND(U22/T22*100,2))</f>
        <v>100</v>
      </c>
      <c r="W22" s="35">
        <f>+IF(ISERR(U22/S22*100),"N/A",ROUND(U22/S22*100,2))</f>
        <v>1.25</v>
      </c>
    </row>
    <row r="23" spans="2:27" ht="56.25" customHeight="1" thickBot="1" x14ac:dyDescent="0.25">
      <c r="B23" s="217" t="s">
        <v>2520</v>
      </c>
      <c r="C23" s="218"/>
      <c r="D23" s="218"/>
      <c r="E23" s="218"/>
      <c r="F23" s="218"/>
      <c r="G23" s="218"/>
      <c r="H23" s="218"/>
      <c r="I23" s="218"/>
      <c r="J23" s="218"/>
      <c r="K23" s="218"/>
      <c r="L23" s="218"/>
      <c r="M23" s="219" t="s">
        <v>2519</v>
      </c>
      <c r="N23" s="219"/>
      <c r="O23" s="219" t="s">
        <v>2518</v>
      </c>
      <c r="P23" s="219"/>
      <c r="Q23" s="220" t="s">
        <v>517</v>
      </c>
      <c r="R23" s="220"/>
      <c r="S23" s="34" t="s">
        <v>896</v>
      </c>
      <c r="T23" s="34" t="s">
        <v>896</v>
      </c>
      <c r="U23" s="34" t="s">
        <v>896</v>
      </c>
      <c r="V23" s="34">
        <f>+IF(ISERR(U23/T23*100),"N/A",ROUND(U23/T23*100,2))</f>
        <v>100</v>
      </c>
      <c r="W23" s="35">
        <f>+IF(ISERR(U23/S23*100),"N/A",ROUND(U23/S23*100,2))</f>
        <v>100</v>
      </c>
    </row>
    <row r="24" spans="2:27" ht="21.75" customHeight="1" thickTop="1" thickBot="1" x14ac:dyDescent="0.25">
      <c r="B24" s="11" t="s">
        <v>72</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95" t="s">
        <v>2624</v>
      </c>
      <c r="C25" s="196"/>
      <c r="D25" s="196"/>
      <c r="E25" s="196"/>
      <c r="F25" s="196"/>
      <c r="G25" s="196"/>
      <c r="H25" s="196"/>
      <c r="I25" s="196"/>
      <c r="J25" s="196"/>
      <c r="K25" s="196"/>
      <c r="L25" s="196"/>
      <c r="M25" s="196"/>
      <c r="N25" s="196"/>
      <c r="O25" s="196"/>
      <c r="P25" s="196"/>
      <c r="Q25" s="197"/>
      <c r="R25" s="37" t="s">
        <v>45</v>
      </c>
      <c r="S25" s="216" t="s">
        <v>46</v>
      </c>
      <c r="T25" s="216"/>
      <c r="U25" s="38" t="s">
        <v>73</v>
      </c>
      <c r="V25" s="210" t="s">
        <v>74</v>
      </c>
      <c r="W25" s="211"/>
    </row>
    <row r="26" spans="2:27" ht="30.75" customHeight="1" thickBot="1" x14ac:dyDescent="0.25">
      <c r="B26" s="198"/>
      <c r="C26" s="199"/>
      <c r="D26" s="199"/>
      <c r="E26" s="199"/>
      <c r="F26" s="199"/>
      <c r="G26" s="199"/>
      <c r="H26" s="199"/>
      <c r="I26" s="199"/>
      <c r="J26" s="199"/>
      <c r="K26" s="199"/>
      <c r="L26" s="199"/>
      <c r="M26" s="199"/>
      <c r="N26" s="199"/>
      <c r="O26" s="199"/>
      <c r="P26" s="199"/>
      <c r="Q26" s="200"/>
      <c r="R26" s="39" t="s">
        <v>75</v>
      </c>
      <c r="S26" s="39" t="s">
        <v>75</v>
      </c>
      <c r="T26" s="39" t="s">
        <v>64</v>
      </c>
      <c r="U26" s="39" t="s">
        <v>75</v>
      </c>
      <c r="V26" s="39" t="s">
        <v>76</v>
      </c>
      <c r="W26" s="32" t="s">
        <v>77</v>
      </c>
      <c r="Y26" s="36"/>
    </row>
    <row r="27" spans="2:27" ht="23.25" customHeight="1" thickBot="1" x14ac:dyDescent="0.25">
      <c r="B27" s="212" t="s">
        <v>78</v>
      </c>
      <c r="C27" s="213"/>
      <c r="D27" s="213"/>
      <c r="E27" s="40" t="s">
        <v>2517</v>
      </c>
      <c r="F27" s="40"/>
      <c r="G27" s="40"/>
      <c r="H27" s="41"/>
      <c r="I27" s="41"/>
      <c r="J27" s="41"/>
      <c r="K27" s="41"/>
      <c r="L27" s="41"/>
      <c r="M27" s="41"/>
      <c r="N27" s="41"/>
      <c r="O27" s="41"/>
      <c r="P27" s="42"/>
      <c r="Q27" s="42"/>
      <c r="R27" s="43" t="s">
        <v>2059</v>
      </c>
      <c r="S27" s="44" t="s">
        <v>11</v>
      </c>
      <c r="T27" s="42"/>
      <c r="U27" s="44" t="s">
        <v>59</v>
      </c>
      <c r="V27" s="42"/>
      <c r="W27" s="45">
        <f>+IF(ISERR(U27/R27*100),"N/A",ROUND(U27/R27*100,2))</f>
        <v>0</v>
      </c>
    </row>
    <row r="28" spans="2:27" ht="26.25" customHeight="1" thickBot="1" x14ac:dyDescent="0.25">
      <c r="B28" s="214" t="s">
        <v>82</v>
      </c>
      <c r="C28" s="215"/>
      <c r="D28" s="215"/>
      <c r="E28" s="46" t="s">
        <v>2517</v>
      </c>
      <c r="F28" s="46"/>
      <c r="G28" s="46"/>
      <c r="H28" s="47"/>
      <c r="I28" s="47"/>
      <c r="J28" s="47"/>
      <c r="K28" s="47"/>
      <c r="L28" s="47"/>
      <c r="M28" s="47"/>
      <c r="N28" s="47"/>
      <c r="O28" s="47"/>
      <c r="P28" s="48"/>
      <c r="Q28" s="48"/>
      <c r="R28" s="49" t="s">
        <v>2059</v>
      </c>
      <c r="S28" s="50" t="s">
        <v>2535</v>
      </c>
      <c r="T28" s="51">
        <f>+IF(ISERR(S28/R28*100),"N/A",ROUND(S28/R28*100,2))</f>
        <v>50.47</v>
      </c>
      <c r="U28" s="50" t="s">
        <v>59</v>
      </c>
      <c r="V28" s="51">
        <f>+IF(ISERR(U28/S28*100),"N/A",ROUND(U28/S28*100,2))</f>
        <v>0</v>
      </c>
      <c r="W28" s="52">
        <f>+IF(ISERR(U28/R28*100),"N/A",ROUND(U28/R28*100,2))</f>
        <v>0</v>
      </c>
    </row>
    <row r="29" spans="2:27" ht="22.5" customHeight="1" thickTop="1" thickBot="1" x14ac:dyDescent="0.25">
      <c r="B29" s="11" t="s">
        <v>88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01" t="s">
        <v>2514</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2513</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5"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2512</v>
      </c>
      <c r="C34" s="202"/>
      <c r="D34" s="202"/>
      <c r="E34" s="202"/>
      <c r="F34" s="202"/>
      <c r="G34" s="202"/>
      <c r="H34" s="202"/>
      <c r="I34" s="202"/>
      <c r="J34" s="202"/>
      <c r="K34" s="202"/>
      <c r="L34" s="202"/>
      <c r="M34" s="202"/>
      <c r="N34" s="202"/>
      <c r="O34" s="202"/>
      <c r="P34" s="202"/>
      <c r="Q34" s="202"/>
      <c r="R34" s="202"/>
      <c r="S34" s="202"/>
      <c r="T34" s="202"/>
      <c r="U34" s="202"/>
      <c r="V34" s="202"/>
      <c r="W34" s="203"/>
    </row>
    <row r="35" spans="2:23" ht="13.5" thickBot="1" x14ac:dyDescent="0.25">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2530</v>
      </c>
      <c r="D4" s="248" t="s">
        <v>2529</v>
      </c>
      <c r="E4" s="248"/>
      <c r="F4" s="248"/>
      <c r="G4" s="248"/>
      <c r="H4" s="249"/>
      <c r="I4" s="18"/>
      <c r="J4" s="250" t="s">
        <v>6</v>
      </c>
      <c r="K4" s="248"/>
      <c r="L4" s="17" t="s">
        <v>2543</v>
      </c>
      <c r="M4" s="251" t="s">
        <v>2542</v>
      </c>
      <c r="N4" s="251"/>
      <c r="O4" s="251"/>
      <c r="P4" s="251"/>
      <c r="Q4" s="252"/>
      <c r="R4" s="19"/>
      <c r="S4" s="253" t="s">
        <v>9</v>
      </c>
      <c r="T4" s="254"/>
      <c r="U4" s="254"/>
      <c r="V4" s="241" t="s">
        <v>2541</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2519</v>
      </c>
      <c r="D6" s="237" t="s">
        <v>2526</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13</v>
      </c>
      <c r="K8" s="26" t="s">
        <v>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2525</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2524</v>
      </c>
      <c r="C21" s="218"/>
      <c r="D21" s="218"/>
      <c r="E21" s="218"/>
      <c r="F21" s="218"/>
      <c r="G21" s="218"/>
      <c r="H21" s="218"/>
      <c r="I21" s="218"/>
      <c r="J21" s="218"/>
      <c r="K21" s="218"/>
      <c r="L21" s="218"/>
      <c r="M21" s="219" t="s">
        <v>2519</v>
      </c>
      <c r="N21" s="219"/>
      <c r="O21" s="219" t="s">
        <v>2523</v>
      </c>
      <c r="P21" s="219"/>
      <c r="Q21" s="220" t="s">
        <v>517</v>
      </c>
      <c r="R21" s="220"/>
      <c r="S21" s="34" t="s">
        <v>263</v>
      </c>
      <c r="T21" s="34" t="s">
        <v>896</v>
      </c>
      <c r="U21" s="34" t="s">
        <v>896</v>
      </c>
      <c r="V21" s="34">
        <f>+IF(ISERR(U21/T21*100),"N/A",ROUND(U21/T21*100,2))</f>
        <v>100</v>
      </c>
      <c r="W21" s="35">
        <f>+IF(ISERR(U21/S21*100),"N/A",ROUND(U21/S21*100,2))</f>
        <v>5</v>
      </c>
    </row>
    <row r="22" spans="2:27" ht="56.25" customHeight="1" x14ac:dyDescent="0.2">
      <c r="B22" s="217" t="s">
        <v>2522</v>
      </c>
      <c r="C22" s="218"/>
      <c r="D22" s="218"/>
      <c r="E22" s="218"/>
      <c r="F22" s="218"/>
      <c r="G22" s="218"/>
      <c r="H22" s="218"/>
      <c r="I22" s="218"/>
      <c r="J22" s="218"/>
      <c r="K22" s="218"/>
      <c r="L22" s="218"/>
      <c r="M22" s="219" t="s">
        <v>2519</v>
      </c>
      <c r="N22" s="219"/>
      <c r="O22" s="219" t="s">
        <v>2521</v>
      </c>
      <c r="P22" s="219"/>
      <c r="Q22" s="220" t="s">
        <v>517</v>
      </c>
      <c r="R22" s="220"/>
      <c r="S22" s="34" t="s">
        <v>559</v>
      </c>
      <c r="T22" s="34" t="s">
        <v>896</v>
      </c>
      <c r="U22" s="34" t="s">
        <v>896</v>
      </c>
      <c r="V22" s="34">
        <f>+IF(ISERR(U22/T22*100),"N/A",ROUND(U22/T22*100,2))</f>
        <v>100</v>
      </c>
      <c r="W22" s="35">
        <f>+IF(ISERR(U22/S22*100),"N/A",ROUND(U22/S22*100,2))</f>
        <v>1.25</v>
      </c>
    </row>
    <row r="23" spans="2:27" ht="56.25" customHeight="1" thickBot="1" x14ac:dyDescent="0.25">
      <c r="B23" s="217" t="s">
        <v>2520</v>
      </c>
      <c r="C23" s="218"/>
      <c r="D23" s="218"/>
      <c r="E23" s="218"/>
      <c r="F23" s="218"/>
      <c r="G23" s="218"/>
      <c r="H23" s="218"/>
      <c r="I23" s="218"/>
      <c r="J23" s="218"/>
      <c r="K23" s="218"/>
      <c r="L23" s="218"/>
      <c r="M23" s="219" t="s">
        <v>2519</v>
      </c>
      <c r="N23" s="219"/>
      <c r="O23" s="219" t="s">
        <v>2518</v>
      </c>
      <c r="P23" s="219"/>
      <c r="Q23" s="220" t="s">
        <v>517</v>
      </c>
      <c r="R23" s="220"/>
      <c r="S23" s="34" t="s">
        <v>896</v>
      </c>
      <c r="T23" s="34" t="s">
        <v>896</v>
      </c>
      <c r="U23" s="34" t="s">
        <v>896</v>
      </c>
      <c r="V23" s="34">
        <f>+IF(ISERR(U23/T23*100),"N/A",ROUND(U23/T23*100,2))</f>
        <v>100</v>
      </c>
      <c r="W23" s="35">
        <f>+IF(ISERR(U23/S23*100),"N/A",ROUND(U23/S23*100,2))</f>
        <v>100</v>
      </c>
    </row>
    <row r="24" spans="2:27" ht="21.75" customHeight="1" thickTop="1" thickBot="1" x14ac:dyDescent="0.25">
      <c r="B24" s="11" t="s">
        <v>72</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95" t="s">
        <v>2624</v>
      </c>
      <c r="C25" s="196"/>
      <c r="D25" s="196"/>
      <c r="E25" s="196"/>
      <c r="F25" s="196"/>
      <c r="G25" s="196"/>
      <c r="H25" s="196"/>
      <c r="I25" s="196"/>
      <c r="J25" s="196"/>
      <c r="K25" s="196"/>
      <c r="L25" s="196"/>
      <c r="M25" s="196"/>
      <c r="N25" s="196"/>
      <c r="O25" s="196"/>
      <c r="P25" s="196"/>
      <c r="Q25" s="197"/>
      <c r="R25" s="37" t="s">
        <v>45</v>
      </c>
      <c r="S25" s="216" t="s">
        <v>46</v>
      </c>
      <c r="T25" s="216"/>
      <c r="U25" s="38" t="s">
        <v>73</v>
      </c>
      <c r="V25" s="210" t="s">
        <v>74</v>
      </c>
      <c r="W25" s="211"/>
    </row>
    <row r="26" spans="2:27" ht="30.75" customHeight="1" thickBot="1" x14ac:dyDescent="0.25">
      <c r="B26" s="198"/>
      <c r="C26" s="199"/>
      <c r="D26" s="199"/>
      <c r="E26" s="199"/>
      <c r="F26" s="199"/>
      <c r="G26" s="199"/>
      <c r="H26" s="199"/>
      <c r="I26" s="199"/>
      <c r="J26" s="199"/>
      <c r="K26" s="199"/>
      <c r="L26" s="199"/>
      <c r="M26" s="199"/>
      <c r="N26" s="199"/>
      <c r="O26" s="199"/>
      <c r="P26" s="199"/>
      <c r="Q26" s="200"/>
      <c r="R26" s="39" t="s">
        <v>75</v>
      </c>
      <c r="S26" s="39" t="s">
        <v>75</v>
      </c>
      <c r="T26" s="39" t="s">
        <v>64</v>
      </c>
      <c r="U26" s="39" t="s">
        <v>75</v>
      </c>
      <c r="V26" s="39" t="s">
        <v>76</v>
      </c>
      <c r="W26" s="32" t="s">
        <v>77</v>
      </c>
      <c r="Y26" s="36"/>
    </row>
    <row r="27" spans="2:27" ht="23.25" customHeight="1" thickBot="1" x14ac:dyDescent="0.25">
      <c r="B27" s="212" t="s">
        <v>78</v>
      </c>
      <c r="C27" s="213"/>
      <c r="D27" s="213"/>
      <c r="E27" s="40" t="s">
        <v>2517</v>
      </c>
      <c r="F27" s="40"/>
      <c r="G27" s="40"/>
      <c r="H27" s="41"/>
      <c r="I27" s="41"/>
      <c r="J27" s="41"/>
      <c r="K27" s="41"/>
      <c r="L27" s="41"/>
      <c r="M27" s="41"/>
      <c r="N27" s="41"/>
      <c r="O27" s="41"/>
      <c r="P27" s="42"/>
      <c r="Q27" s="42"/>
      <c r="R27" s="43" t="s">
        <v>2540</v>
      </c>
      <c r="S27" s="44" t="s">
        <v>11</v>
      </c>
      <c r="T27" s="42"/>
      <c r="U27" s="44" t="s">
        <v>59</v>
      </c>
      <c r="V27" s="42"/>
      <c r="W27" s="45">
        <f>+IF(ISERR(U27/R27*100),"N/A",ROUND(U27/R27*100,2))</f>
        <v>0</v>
      </c>
    </row>
    <row r="28" spans="2:27" ht="26.25" customHeight="1" thickBot="1" x14ac:dyDescent="0.25">
      <c r="B28" s="214" t="s">
        <v>82</v>
      </c>
      <c r="C28" s="215"/>
      <c r="D28" s="215"/>
      <c r="E28" s="46" t="s">
        <v>2517</v>
      </c>
      <c r="F28" s="46"/>
      <c r="G28" s="46"/>
      <c r="H28" s="47"/>
      <c r="I28" s="47"/>
      <c r="J28" s="47"/>
      <c r="K28" s="47"/>
      <c r="L28" s="47"/>
      <c r="M28" s="47"/>
      <c r="N28" s="47"/>
      <c r="O28" s="47"/>
      <c r="P28" s="48"/>
      <c r="Q28" s="48"/>
      <c r="R28" s="49" t="s">
        <v>2540</v>
      </c>
      <c r="S28" s="50" t="s">
        <v>1564</v>
      </c>
      <c r="T28" s="51">
        <f>+IF(ISERR(S28/R28*100),"N/A",ROUND(S28/R28*100,2))</f>
        <v>50</v>
      </c>
      <c r="U28" s="50" t="s">
        <v>59</v>
      </c>
      <c r="V28" s="51">
        <f>+IF(ISERR(U28/S28*100),"N/A",ROUND(U28/S28*100,2))</f>
        <v>0</v>
      </c>
      <c r="W28" s="52">
        <f>+IF(ISERR(U28/R28*100),"N/A",ROUND(U28/R28*100,2))</f>
        <v>0</v>
      </c>
    </row>
    <row r="29" spans="2:27" ht="22.5" customHeight="1" thickTop="1" thickBot="1" x14ac:dyDescent="0.25">
      <c r="B29" s="11" t="s">
        <v>88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01" t="s">
        <v>2514</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2513</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5"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2512</v>
      </c>
      <c r="C34" s="202"/>
      <c r="D34" s="202"/>
      <c r="E34" s="202"/>
      <c r="F34" s="202"/>
      <c r="G34" s="202"/>
      <c r="H34" s="202"/>
      <c r="I34" s="202"/>
      <c r="J34" s="202"/>
      <c r="K34" s="202"/>
      <c r="L34" s="202"/>
      <c r="M34" s="202"/>
      <c r="N34" s="202"/>
      <c r="O34" s="202"/>
      <c r="P34" s="202"/>
      <c r="Q34" s="202"/>
      <c r="R34" s="202"/>
      <c r="S34" s="202"/>
      <c r="T34" s="202"/>
      <c r="U34" s="202"/>
      <c r="V34" s="202"/>
      <c r="W34" s="203"/>
    </row>
    <row r="35" spans="2:23" ht="13.5" thickBot="1" x14ac:dyDescent="0.25">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2530</v>
      </c>
      <c r="D4" s="248" t="s">
        <v>2529</v>
      </c>
      <c r="E4" s="248"/>
      <c r="F4" s="248"/>
      <c r="G4" s="248"/>
      <c r="H4" s="249"/>
      <c r="I4" s="18"/>
      <c r="J4" s="250" t="s">
        <v>6</v>
      </c>
      <c r="K4" s="248"/>
      <c r="L4" s="17" t="s">
        <v>2547</v>
      </c>
      <c r="M4" s="251" t="s">
        <v>2546</v>
      </c>
      <c r="N4" s="251"/>
      <c r="O4" s="251"/>
      <c r="P4" s="251"/>
      <c r="Q4" s="252"/>
      <c r="R4" s="19"/>
      <c r="S4" s="253" t="s">
        <v>9</v>
      </c>
      <c r="T4" s="254"/>
      <c r="U4" s="254"/>
      <c r="V4" s="241" t="s">
        <v>2545</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2519</v>
      </c>
      <c r="D6" s="237" t="s">
        <v>2526</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13</v>
      </c>
      <c r="K8" s="26" t="s">
        <v>17</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2525</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2524</v>
      </c>
      <c r="C21" s="218"/>
      <c r="D21" s="218"/>
      <c r="E21" s="218"/>
      <c r="F21" s="218"/>
      <c r="G21" s="218"/>
      <c r="H21" s="218"/>
      <c r="I21" s="218"/>
      <c r="J21" s="218"/>
      <c r="K21" s="218"/>
      <c r="L21" s="218"/>
      <c r="M21" s="219" t="s">
        <v>2519</v>
      </c>
      <c r="N21" s="219"/>
      <c r="O21" s="219" t="s">
        <v>2523</v>
      </c>
      <c r="P21" s="219"/>
      <c r="Q21" s="220" t="s">
        <v>517</v>
      </c>
      <c r="R21" s="220"/>
      <c r="S21" s="34" t="s">
        <v>263</v>
      </c>
      <c r="T21" s="34" t="s">
        <v>896</v>
      </c>
      <c r="U21" s="34" t="s">
        <v>896</v>
      </c>
      <c r="V21" s="34">
        <f>+IF(ISERR(U21/T21*100),"N/A",ROUND(U21/T21*100,2))</f>
        <v>100</v>
      </c>
      <c r="W21" s="35">
        <f>+IF(ISERR(U21/S21*100),"N/A",ROUND(U21/S21*100,2))</f>
        <v>5</v>
      </c>
    </row>
    <row r="22" spans="2:27" ht="56.25" customHeight="1" x14ac:dyDescent="0.2">
      <c r="B22" s="217" t="s">
        <v>2522</v>
      </c>
      <c r="C22" s="218"/>
      <c r="D22" s="218"/>
      <c r="E22" s="218"/>
      <c r="F22" s="218"/>
      <c r="G22" s="218"/>
      <c r="H22" s="218"/>
      <c r="I22" s="218"/>
      <c r="J22" s="218"/>
      <c r="K22" s="218"/>
      <c r="L22" s="218"/>
      <c r="M22" s="219" t="s">
        <v>2519</v>
      </c>
      <c r="N22" s="219"/>
      <c r="O22" s="219" t="s">
        <v>2521</v>
      </c>
      <c r="P22" s="219"/>
      <c r="Q22" s="220" t="s">
        <v>517</v>
      </c>
      <c r="R22" s="220"/>
      <c r="S22" s="34" t="s">
        <v>559</v>
      </c>
      <c r="T22" s="34" t="s">
        <v>896</v>
      </c>
      <c r="U22" s="34" t="s">
        <v>896</v>
      </c>
      <c r="V22" s="34">
        <f>+IF(ISERR(U22/T22*100),"N/A",ROUND(U22/T22*100,2))</f>
        <v>100</v>
      </c>
      <c r="W22" s="35">
        <f>+IF(ISERR(U22/S22*100),"N/A",ROUND(U22/S22*100,2))</f>
        <v>1.25</v>
      </c>
    </row>
    <row r="23" spans="2:27" ht="56.25" customHeight="1" thickBot="1" x14ac:dyDescent="0.25">
      <c r="B23" s="217" t="s">
        <v>2520</v>
      </c>
      <c r="C23" s="218"/>
      <c r="D23" s="218"/>
      <c r="E23" s="218"/>
      <c r="F23" s="218"/>
      <c r="G23" s="218"/>
      <c r="H23" s="218"/>
      <c r="I23" s="218"/>
      <c r="J23" s="218"/>
      <c r="K23" s="218"/>
      <c r="L23" s="218"/>
      <c r="M23" s="219" t="s">
        <v>2519</v>
      </c>
      <c r="N23" s="219"/>
      <c r="O23" s="219" t="s">
        <v>2518</v>
      </c>
      <c r="P23" s="219"/>
      <c r="Q23" s="220" t="s">
        <v>517</v>
      </c>
      <c r="R23" s="220"/>
      <c r="S23" s="34" t="s">
        <v>896</v>
      </c>
      <c r="T23" s="34" t="s">
        <v>896</v>
      </c>
      <c r="U23" s="34" t="s">
        <v>896</v>
      </c>
      <c r="V23" s="34">
        <f>+IF(ISERR(U23/T23*100),"N/A",ROUND(U23/T23*100,2))</f>
        <v>100</v>
      </c>
      <c r="W23" s="35">
        <f>+IF(ISERR(U23/S23*100),"N/A",ROUND(U23/S23*100,2))</f>
        <v>100</v>
      </c>
    </row>
    <row r="24" spans="2:27" ht="21.75" customHeight="1" thickTop="1" thickBot="1" x14ac:dyDescent="0.25">
      <c r="B24" s="11" t="s">
        <v>72</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95" t="s">
        <v>2624</v>
      </c>
      <c r="C25" s="196"/>
      <c r="D25" s="196"/>
      <c r="E25" s="196"/>
      <c r="F25" s="196"/>
      <c r="G25" s="196"/>
      <c r="H25" s="196"/>
      <c r="I25" s="196"/>
      <c r="J25" s="196"/>
      <c r="K25" s="196"/>
      <c r="L25" s="196"/>
      <c r="M25" s="196"/>
      <c r="N25" s="196"/>
      <c r="O25" s="196"/>
      <c r="P25" s="196"/>
      <c r="Q25" s="197"/>
      <c r="R25" s="37" t="s">
        <v>45</v>
      </c>
      <c r="S25" s="216" t="s">
        <v>46</v>
      </c>
      <c r="T25" s="216"/>
      <c r="U25" s="38" t="s">
        <v>73</v>
      </c>
      <c r="V25" s="210" t="s">
        <v>74</v>
      </c>
      <c r="W25" s="211"/>
    </row>
    <row r="26" spans="2:27" ht="30.75" customHeight="1" thickBot="1" x14ac:dyDescent="0.25">
      <c r="B26" s="198"/>
      <c r="C26" s="199"/>
      <c r="D26" s="199"/>
      <c r="E26" s="199"/>
      <c r="F26" s="199"/>
      <c r="G26" s="199"/>
      <c r="H26" s="199"/>
      <c r="I26" s="199"/>
      <c r="J26" s="199"/>
      <c r="K26" s="199"/>
      <c r="L26" s="199"/>
      <c r="M26" s="199"/>
      <c r="N26" s="199"/>
      <c r="O26" s="199"/>
      <c r="P26" s="199"/>
      <c r="Q26" s="200"/>
      <c r="R26" s="39" t="s">
        <v>75</v>
      </c>
      <c r="S26" s="39" t="s">
        <v>75</v>
      </c>
      <c r="T26" s="39" t="s">
        <v>64</v>
      </c>
      <c r="U26" s="39" t="s">
        <v>75</v>
      </c>
      <c r="V26" s="39" t="s">
        <v>76</v>
      </c>
      <c r="W26" s="32" t="s">
        <v>77</v>
      </c>
      <c r="Y26" s="36"/>
    </row>
    <row r="27" spans="2:27" ht="23.25" customHeight="1" thickBot="1" x14ac:dyDescent="0.25">
      <c r="B27" s="212" t="s">
        <v>78</v>
      </c>
      <c r="C27" s="213"/>
      <c r="D27" s="213"/>
      <c r="E27" s="40" t="s">
        <v>2517</v>
      </c>
      <c r="F27" s="40"/>
      <c r="G27" s="40"/>
      <c r="H27" s="41"/>
      <c r="I27" s="41"/>
      <c r="J27" s="41"/>
      <c r="K27" s="41"/>
      <c r="L27" s="41"/>
      <c r="M27" s="41"/>
      <c r="N27" s="41"/>
      <c r="O27" s="41"/>
      <c r="P27" s="42"/>
      <c r="Q27" s="42"/>
      <c r="R27" s="43" t="s">
        <v>2545</v>
      </c>
      <c r="S27" s="44" t="s">
        <v>11</v>
      </c>
      <c r="T27" s="42"/>
      <c r="U27" s="44" t="s">
        <v>59</v>
      </c>
      <c r="V27" s="42"/>
      <c r="W27" s="45">
        <f>+IF(ISERR(U27/R27*100),"N/A",ROUND(U27/R27*100,2))</f>
        <v>0</v>
      </c>
    </row>
    <row r="28" spans="2:27" ht="26.25" customHeight="1" thickBot="1" x14ac:dyDescent="0.25">
      <c r="B28" s="214" t="s">
        <v>82</v>
      </c>
      <c r="C28" s="215"/>
      <c r="D28" s="215"/>
      <c r="E28" s="46" t="s">
        <v>2517</v>
      </c>
      <c r="F28" s="46"/>
      <c r="G28" s="46"/>
      <c r="H28" s="47"/>
      <c r="I28" s="47"/>
      <c r="J28" s="47"/>
      <c r="K28" s="47"/>
      <c r="L28" s="47"/>
      <c r="M28" s="47"/>
      <c r="N28" s="47"/>
      <c r="O28" s="47"/>
      <c r="P28" s="48"/>
      <c r="Q28" s="48"/>
      <c r="R28" s="49" t="s">
        <v>2545</v>
      </c>
      <c r="S28" s="50" t="s">
        <v>2544</v>
      </c>
      <c r="T28" s="51">
        <f>+IF(ISERR(S28/R28*100),"N/A",ROUND(S28/R28*100,2))</f>
        <v>50</v>
      </c>
      <c r="U28" s="50" t="s">
        <v>59</v>
      </c>
      <c r="V28" s="51">
        <f>+IF(ISERR(U28/S28*100),"N/A",ROUND(U28/S28*100,2))</f>
        <v>0</v>
      </c>
      <c r="W28" s="52">
        <f>+IF(ISERR(U28/R28*100),"N/A",ROUND(U28/R28*100,2))</f>
        <v>0</v>
      </c>
    </row>
    <row r="29" spans="2:27" ht="22.5" customHeight="1" thickTop="1" thickBot="1" x14ac:dyDescent="0.25">
      <c r="B29" s="11" t="s">
        <v>88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01" t="s">
        <v>2514</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2513</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5"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2512</v>
      </c>
      <c r="C34" s="202"/>
      <c r="D34" s="202"/>
      <c r="E34" s="202"/>
      <c r="F34" s="202"/>
      <c r="G34" s="202"/>
      <c r="H34" s="202"/>
      <c r="I34" s="202"/>
      <c r="J34" s="202"/>
      <c r="K34" s="202"/>
      <c r="L34" s="202"/>
      <c r="M34" s="202"/>
      <c r="N34" s="202"/>
      <c r="O34" s="202"/>
      <c r="P34" s="202"/>
      <c r="Q34" s="202"/>
      <c r="R34" s="202"/>
      <c r="S34" s="202"/>
      <c r="T34" s="202"/>
      <c r="U34" s="202"/>
      <c r="V34" s="202"/>
      <c r="W34" s="203"/>
    </row>
    <row r="35" spans="2:23" ht="13.5" thickBot="1" x14ac:dyDescent="0.25">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53"/>
  </sheetPr>
  <dimension ref="A1:AC34"/>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249</v>
      </c>
      <c r="D4" s="248" t="s">
        <v>248</v>
      </c>
      <c r="E4" s="248"/>
      <c r="F4" s="248"/>
      <c r="G4" s="248"/>
      <c r="H4" s="249"/>
      <c r="I4" s="18"/>
      <c r="J4" s="250" t="s">
        <v>6</v>
      </c>
      <c r="K4" s="248"/>
      <c r="L4" s="17" t="s">
        <v>270</v>
      </c>
      <c r="M4" s="251" t="s">
        <v>269</v>
      </c>
      <c r="N4" s="251"/>
      <c r="O4" s="251"/>
      <c r="P4" s="251"/>
      <c r="Q4" s="252"/>
      <c r="R4" s="19"/>
      <c r="S4" s="253" t="s">
        <v>9</v>
      </c>
      <c r="T4" s="254"/>
      <c r="U4" s="254"/>
      <c r="V4" s="241" t="s">
        <v>255</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260</v>
      </c>
      <c r="D6" s="237" t="s">
        <v>268</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267</v>
      </c>
      <c r="K8" s="26" t="s">
        <v>266</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265</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243</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264</v>
      </c>
      <c r="C21" s="218"/>
      <c r="D21" s="218"/>
      <c r="E21" s="218"/>
      <c r="F21" s="218"/>
      <c r="G21" s="218"/>
      <c r="H21" s="218"/>
      <c r="I21" s="218"/>
      <c r="J21" s="218"/>
      <c r="K21" s="218"/>
      <c r="L21" s="218"/>
      <c r="M21" s="219" t="s">
        <v>260</v>
      </c>
      <c r="N21" s="219"/>
      <c r="O21" s="219" t="s">
        <v>64</v>
      </c>
      <c r="P21" s="219"/>
      <c r="Q21" s="220" t="s">
        <v>53</v>
      </c>
      <c r="R21" s="220"/>
      <c r="S21" s="34" t="s">
        <v>263</v>
      </c>
      <c r="T21" s="34" t="s">
        <v>71</v>
      </c>
      <c r="U21" s="34" t="s">
        <v>262</v>
      </c>
      <c r="V21" s="34">
        <f>+IF(ISERR(U21/T21*100),"N/A",ROUND(U21/T21*100,2))</f>
        <v>110</v>
      </c>
      <c r="W21" s="35">
        <f>+IF(ISERR(U21/S21*100),"N/A",ROUND(U21/S21*100,2))</f>
        <v>275</v>
      </c>
    </row>
    <row r="22" spans="2:27" ht="56.25" customHeight="1" thickBot="1" x14ac:dyDescent="0.25">
      <c r="B22" s="217" t="s">
        <v>261</v>
      </c>
      <c r="C22" s="218"/>
      <c r="D22" s="218"/>
      <c r="E22" s="218"/>
      <c r="F22" s="218"/>
      <c r="G22" s="218"/>
      <c r="H22" s="218"/>
      <c r="I22" s="218"/>
      <c r="J22" s="218"/>
      <c r="K22" s="218"/>
      <c r="L22" s="218"/>
      <c r="M22" s="219" t="s">
        <v>260</v>
      </c>
      <c r="N22" s="219"/>
      <c r="O22" s="219" t="s">
        <v>64</v>
      </c>
      <c r="P22" s="219"/>
      <c r="Q22" s="220" t="s">
        <v>53</v>
      </c>
      <c r="R22" s="220"/>
      <c r="S22" s="34" t="s">
        <v>259</v>
      </c>
      <c r="T22" s="34" t="s">
        <v>258</v>
      </c>
      <c r="U22" s="34" t="s">
        <v>257</v>
      </c>
      <c r="V22" s="34">
        <f>+IF(ISERR(U22/T22*100),"N/A",ROUND(U22/T22*100,2))</f>
        <v>2153.23</v>
      </c>
      <c r="W22" s="35">
        <f>+IF(ISERR(U22/S22*100),"N/A",ROUND(U22/S22*100,2))</f>
        <v>222.5</v>
      </c>
    </row>
    <row r="23" spans="2:27" ht="21.75" customHeight="1" thickTop="1" thickBot="1" x14ac:dyDescent="0.25">
      <c r="B23" s="11" t="s">
        <v>72</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95" t="s">
        <v>2624</v>
      </c>
      <c r="C24" s="196"/>
      <c r="D24" s="196"/>
      <c r="E24" s="196"/>
      <c r="F24" s="196"/>
      <c r="G24" s="196"/>
      <c r="H24" s="196"/>
      <c r="I24" s="196"/>
      <c r="J24" s="196"/>
      <c r="K24" s="196"/>
      <c r="L24" s="196"/>
      <c r="M24" s="196"/>
      <c r="N24" s="196"/>
      <c r="O24" s="196"/>
      <c r="P24" s="196"/>
      <c r="Q24" s="197"/>
      <c r="R24" s="37" t="s">
        <v>45</v>
      </c>
      <c r="S24" s="216" t="s">
        <v>46</v>
      </c>
      <c r="T24" s="216"/>
      <c r="U24" s="38" t="s">
        <v>73</v>
      </c>
      <c r="V24" s="210" t="s">
        <v>74</v>
      </c>
      <c r="W24" s="211"/>
    </row>
    <row r="25" spans="2:27" ht="30.75" customHeight="1" thickBot="1" x14ac:dyDescent="0.25">
      <c r="B25" s="198"/>
      <c r="C25" s="199"/>
      <c r="D25" s="199"/>
      <c r="E25" s="199"/>
      <c r="F25" s="199"/>
      <c r="G25" s="199"/>
      <c r="H25" s="199"/>
      <c r="I25" s="199"/>
      <c r="J25" s="199"/>
      <c r="K25" s="199"/>
      <c r="L25" s="199"/>
      <c r="M25" s="199"/>
      <c r="N25" s="199"/>
      <c r="O25" s="199"/>
      <c r="P25" s="199"/>
      <c r="Q25" s="200"/>
      <c r="R25" s="39" t="s">
        <v>75</v>
      </c>
      <c r="S25" s="39" t="s">
        <v>75</v>
      </c>
      <c r="T25" s="39" t="s">
        <v>64</v>
      </c>
      <c r="U25" s="39" t="s">
        <v>75</v>
      </c>
      <c r="V25" s="39" t="s">
        <v>76</v>
      </c>
      <c r="W25" s="32" t="s">
        <v>77</v>
      </c>
      <c r="Y25" s="36"/>
    </row>
    <row r="26" spans="2:27" ht="23.25" customHeight="1" thickBot="1" x14ac:dyDescent="0.25">
      <c r="B26" s="212" t="s">
        <v>78</v>
      </c>
      <c r="C26" s="213"/>
      <c r="D26" s="213"/>
      <c r="E26" s="40" t="s">
        <v>256</v>
      </c>
      <c r="F26" s="40"/>
      <c r="G26" s="40"/>
      <c r="H26" s="41"/>
      <c r="I26" s="41"/>
      <c r="J26" s="41"/>
      <c r="K26" s="41"/>
      <c r="L26" s="41"/>
      <c r="M26" s="41"/>
      <c r="N26" s="41"/>
      <c r="O26" s="41"/>
      <c r="P26" s="42"/>
      <c r="Q26" s="42"/>
      <c r="R26" s="43" t="s">
        <v>255</v>
      </c>
      <c r="S26" s="44" t="s">
        <v>11</v>
      </c>
      <c r="T26" s="42"/>
      <c r="U26" s="44" t="s">
        <v>253</v>
      </c>
      <c r="V26" s="42"/>
      <c r="W26" s="45">
        <f>+IF(ISERR(U26/R26*100),"N/A",ROUND(U26/R26*100,2))</f>
        <v>6.25</v>
      </c>
    </row>
    <row r="27" spans="2:27" ht="26.25" customHeight="1" thickBot="1" x14ac:dyDescent="0.25">
      <c r="B27" s="214" t="s">
        <v>82</v>
      </c>
      <c r="C27" s="215"/>
      <c r="D27" s="215"/>
      <c r="E27" s="46" t="s">
        <v>256</v>
      </c>
      <c r="F27" s="46"/>
      <c r="G27" s="46"/>
      <c r="H27" s="47"/>
      <c r="I27" s="47"/>
      <c r="J27" s="47"/>
      <c r="K27" s="47"/>
      <c r="L27" s="47"/>
      <c r="M27" s="47"/>
      <c r="N27" s="47"/>
      <c r="O27" s="47"/>
      <c r="P27" s="48"/>
      <c r="Q27" s="48"/>
      <c r="R27" s="49" t="s">
        <v>255</v>
      </c>
      <c r="S27" s="50" t="s">
        <v>254</v>
      </c>
      <c r="T27" s="51">
        <f>+IF(ISERR(S27/R27*100),"N/A",ROUND(S27/R27*100,2))</f>
        <v>50.75</v>
      </c>
      <c r="U27" s="50" t="s">
        <v>253</v>
      </c>
      <c r="V27" s="51">
        <f>+IF(ISERR(U27/S27*100),"N/A",ROUND(U27/S27*100,2))</f>
        <v>12.32</v>
      </c>
      <c r="W27" s="52">
        <f>+IF(ISERR(U27/R27*100),"N/A",ROUND(U27/R27*100,2))</f>
        <v>6.25</v>
      </c>
    </row>
    <row r="28" spans="2:27" ht="22.5" customHeight="1" thickTop="1" thickBot="1" x14ac:dyDescent="0.25">
      <c r="B28" s="11" t="s">
        <v>88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01" t="s">
        <v>252</v>
      </c>
      <c r="C29" s="202"/>
      <c r="D29" s="202"/>
      <c r="E29" s="202"/>
      <c r="F29" s="202"/>
      <c r="G29" s="202"/>
      <c r="H29" s="202"/>
      <c r="I29" s="202"/>
      <c r="J29" s="202"/>
      <c r="K29" s="202"/>
      <c r="L29" s="202"/>
      <c r="M29" s="202"/>
      <c r="N29" s="202"/>
      <c r="O29" s="202"/>
      <c r="P29" s="202"/>
      <c r="Q29" s="202"/>
      <c r="R29" s="202"/>
      <c r="S29" s="202"/>
      <c r="T29" s="202"/>
      <c r="U29" s="202"/>
      <c r="V29" s="202"/>
      <c r="W29" s="203"/>
    </row>
    <row r="30" spans="2:27" ht="99" customHeight="1" thickBot="1" x14ac:dyDescent="0.25">
      <c r="B30" s="204"/>
      <c r="C30" s="205"/>
      <c r="D30" s="205"/>
      <c r="E30" s="205"/>
      <c r="F30" s="205"/>
      <c r="G30" s="205"/>
      <c r="H30" s="205"/>
      <c r="I30" s="205"/>
      <c r="J30" s="205"/>
      <c r="K30" s="205"/>
      <c r="L30" s="205"/>
      <c r="M30" s="205"/>
      <c r="N30" s="205"/>
      <c r="O30" s="205"/>
      <c r="P30" s="205"/>
      <c r="Q30" s="205"/>
      <c r="R30" s="205"/>
      <c r="S30" s="205"/>
      <c r="T30" s="205"/>
      <c r="U30" s="205"/>
      <c r="V30" s="205"/>
      <c r="W30" s="206"/>
    </row>
    <row r="31" spans="2:27" ht="37.5" customHeight="1" thickTop="1" x14ac:dyDescent="0.2">
      <c r="B31" s="201" t="s">
        <v>251</v>
      </c>
      <c r="C31" s="202"/>
      <c r="D31" s="202"/>
      <c r="E31" s="202"/>
      <c r="F31" s="202"/>
      <c r="G31" s="202"/>
      <c r="H31" s="202"/>
      <c r="I31" s="202"/>
      <c r="J31" s="202"/>
      <c r="K31" s="202"/>
      <c r="L31" s="202"/>
      <c r="M31" s="202"/>
      <c r="N31" s="202"/>
      <c r="O31" s="202"/>
      <c r="P31" s="202"/>
      <c r="Q31" s="202"/>
      <c r="R31" s="202"/>
      <c r="S31" s="202"/>
      <c r="T31" s="202"/>
      <c r="U31" s="202"/>
      <c r="V31" s="202"/>
      <c r="W31" s="203"/>
    </row>
    <row r="32" spans="2:27" ht="15" customHeight="1" thickBot="1" x14ac:dyDescent="0.25">
      <c r="B32" s="204"/>
      <c r="C32" s="205"/>
      <c r="D32" s="205"/>
      <c r="E32" s="205"/>
      <c r="F32" s="205"/>
      <c r="G32" s="205"/>
      <c r="H32" s="205"/>
      <c r="I32" s="205"/>
      <c r="J32" s="205"/>
      <c r="K32" s="205"/>
      <c r="L32" s="205"/>
      <c r="M32" s="205"/>
      <c r="N32" s="205"/>
      <c r="O32" s="205"/>
      <c r="P32" s="205"/>
      <c r="Q32" s="205"/>
      <c r="R32" s="205"/>
      <c r="S32" s="205"/>
      <c r="T32" s="205"/>
      <c r="U32" s="205"/>
      <c r="V32" s="205"/>
      <c r="W32" s="206"/>
    </row>
    <row r="33" spans="2:23" ht="37.5" customHeight="1" thickTop="1" x14ac:dyDescent="0.2">
      <c r="B33" s="201" t="s">
        <v>250</v>
      </c>
      <c r="C33" s="202"/>
      <c r="D33" s="202"/>
      <c r="E33" s="202"/>
      <c r="F33" s="202"/>
      <c r="G33" s="202"/>
      <c r="H33" s="202"/>
      <c r="I33" s="202"/>
      <c r="J33" s="202"/>
      <c r="K33" s="202"/>
      <c r="L33" s="202"/>
      <c r="M33" s="202"/>
      <c r="N33" s="202"/>
      <c r="O33" s="202"/>
      <c r="P33" s="202"/>
      <c r="Q33" s="202"/>
      <c r="R33" s="202"/>
      <c r="S33" s="202"/>
      <c r="T33" s="202"/>
      <c r="U33" s="202"/>
      <c r="V33" s="202"/>
      <c r="W33" s="203"/>
    </row>
    <row r="34" spans="2:23" ht="22.5" customHeight="1"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2530</v>
      </c>
      <c r="D4" s="248" t="s">
        <v>2529</v>
      </c>
      <c r="E4" s="248"/>
      <c r="F4" s="248"/>
      <c r="G4" s="248"/>
      <c r="H4" s="249"/>
      <c r="I4" s="18"/>
      <c r="J4" s="250" t="s">
        <v>6</v>
      </c>
      <c r="K4" s="248"/>
      <c r="L4" s="17" t="s">
        <v>2552</v>
      </c>
      <c r="M4" s="251" t="s">
        <v>2551</v>
      </c>
      <c r="N4" s="251"/>
      <c r="O4" s="251"/>
      <c r="P4" s="251"/>
      <c r="Q4" s="252"/>
      <c r="R4" s="19"/>
      <c r="S4" s="253" t="s">
        <v>9</v>
      </c>
      <c r="T4" s="254"/>
      <c r="U4" s="254"/>
      <c r="V4" s="241" t="s">
        <v>2550</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2519</v>
      </c>
      <c r="D6" s="237" t="s">
        <v>2526</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1913</v>
      </c>
      <c r="K8" s="26" t="s">
        <v>2415</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2525</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2524</v>
      </c>
      <c r="C21" s="218"/>
      <c r="D21" s="218"/>
      <c r="E21" s="218"/>
      <c r="F21" s="218"/>
      <c r="G21" s="218"/>
      <c r="H21" s="218"/>
      <c r="I21" s="218"/>
      <c r="J21" s="218"/>
      <c r="K21" s="218"/>
      <c r="L21" s="218"/>
      <c r="M21" s="219" t="s">
        <v>2519</v>
      </c>
      <c r="N21" s="219"/>
      <c r="O21" s="219" t="s">
        <v>2523</v>
      </c>
      <c r="P21" s="219"/>
      <c r="Q21" s="220" t="s">
        <v>517</v>
      </c>
      <c r="R21" s="220"/>
      <c r="S21" s="34" t="s">
        <v>263</v>
      </c>
      <c r="T21" s="34" t="s">
        <v>896</v>
      </c>
      <c r="U21" s="34" t="s">
        <v>896</v>
      </c>
      <c r="V21" s="34">
        <f>+IF(ISERR(U21/T21*100),"N/A",ROUND(U21/T21*100,2))</f>
        <v>100</v>
      </c>
      <c r="W21" s="35">
        <f>+IF(ISERR(U21/S21*100),"N/A",ROUND(U21/S21*100,2))</f>
        <v>5</v>
      </c>
    </row>
    <row r="22" spans="2:27" ht="56.25" customHeight="1" x14ac:dyDescent="0.2">
      <c r="B22" s="217" t="s">
        <v>2522</v>
      </c>
      <c r="C22" s="218"/>
      <c r="D22" s="218"/>
      <c r="E22" s="218"/>
      <c r="F22" s="218"/>
      <c r="G22" s="218"/>
      <c r="H22" s="218"/>
      <c r="I22" s="218"/>
      <c r="J22" s="218"/>
      <c r="K22" s="218"/>
      <c r="L22" s="218"/>
      <c r="M22" s="219" t="s">
        <v>2519</v>
      </c>
      <c r="N22" s="219"/>
      <c r="O22" s="219" t="s">
        <v>2521</v>
      </c>
      <c r="P22" s="219"/>
      <c r="Q22" s="220" t="s">
        <v>517</v>
      </c>
      <c r="R22" s="220"/>
      <c r="S22" s="34" t="s">
        <v>559</v>
      </c>
      <c r="T22" s="34" t="s">
        <v>896</v>
      </c>
      <c r="U22" s="34" t="s">
        <v>896</v>
      </c>
      <c r="V22" s="34">
        <f>+IF(ISERR(U22/T22*100),"N/A",ROUND(U22/T22*100,2))</f>
        <v>100</v>
      </c>
      <c r="W22" s="35">
        <f>+IF(ISERR(U22/S22*100),"N/A",ROUND(U22/S22*100,2))</f>
        <v>1.25</v>
      </c>
    </row>
    <row r="23" spans="2:27" ht="56.25" customHeight="1" thickBot="1" x14ac:dyDescent="0.25">
      <c r="B23" s="217" t="s">
        <v>2520</v>
      </c>
      <c r="C23" s="218"/>
      <c r="D23" s="218"/>
      <c r="E23" s="218"/>
      <c r="F23" s="218"/>
      <c r="G23" s="218"/>
      <c r="H23" s="218"/>
      <c r="I23" s="218"/>
      <c r="J23" s="218"/>
      <c r="K23" s="218"/>
      <c r="L23" s="218"/>
      <c r="M23" s="219" t="s">
        <v>2519</v>
      </c>
      <c r="N23" s="219"/>
      <c r="O23" s="219" t="s">
        <v>2518</v>
      </c>
      <c r="P23" s="219"/>
      <c r="Q23" s="220" t="s">
        <v>517</v>
      </c>
      <c r="R23" s="220"/>
      <c r="S23" s="34" t="s">
        <v>896</v>
      </c>
      <c r="T23" s="34" t="s">
        <v>896</v>
      </c>
      <c r="U23" s="34" t="s">
        <v>896</v>
      </c>
      <c r="V23" s="34">
        <f>+IF(ISERR(U23/T23*100),"N/A",ROUND(U23/T23*100,2))</f>
        <v>100</v>
      </c>
      <c r="W23" s="35">
        <f>+IF(ISERR(U23/S23*100),"N/A",ROUND(U23/S23*100,2))</f>
        <v>100</v>
      </c>
    </row>
    <row r="24" spans="2:27" ht="21.75" customHeight="1" thickTop="1" thickBot="1" x14ac:dyDescent="0.25">
      <c r="B24" s="11" t="s">
        <v>72</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95" t="s">
        <v>2624</v>
      </c>
      <c r="C25" s="196"/>
      <c r="D25" s="196"/>
      <c r="E25" s="196"/>
      <c r="F25" s="196"/>
      <c r="G25" s="196"/>
      <c r="H25" s="196"/>
      <c r="I25" s="196"/>
      <c r="J25" s="196"/>
      <c r="K25" s="196"/>
      <c r="L25" s="196"/>
      <c r="M25" s="196"/>
      <c r="N25" s="196"/>
      <c r="O25" s="196"/>
      <c r="P25" s="196"/>
      <c r="Q25" s="197"/>
      <c r="R25" s="37" t="s">
        <v>45</v>
      </c>
      <c r="S25" s="216" t="s">
        <v>46</v>
      </c>
      <c r="T25" s="216"/>
      <c r="U25" s="38" t="s">
        <v>73</v>
      </c>
      <c r="V25" s="210" t="s">
        <v>74</v>
      </c>
      <c r="W25" s="211"/>
    </row>
    <row r="26" spans="2:27" ht="30.75" customHeight="1" thickBot="1" x14ac:dyDescent="0.25">
      <c r="B26" s="198"/>
      <c r="C26" s="199"/>
      <c r="D26" s="199"/>
      <c r="E26" s="199"/>
      <c r="F26" s="199"/>
      <c r="G26" s="199"/>
      <c r="H26" s="199"/>
      <c r="I26" s="199"/>
      <c r="J26" s="199"/>
      <c r="K26" s="199"/>
      <c r="L26" s="199"/>
      <c r="M26" s="199"/>
      <c r="N26" s="199"/>
      <c r="O26" s="199"/>
      <c r="P26" s="199"/>
      <c r="Q26" s="200"/>
      <c r="R26" s="39" t="s">
        <v>75</v>
      </c>
      <c r="S26" s="39" t="s">
        <v>75</v>
      </c>
      <c r="T26" s="39" t="s">
        <v>64</v>
      </c>
      <c r="U26" s="39" t="s">
        <v>75</v>
      </c>
      <c r="V26" s="39" t="s">
        <v>76</v>
      </c>
      <c r="W26" s="32" t="s">
        <v>77</v>
      </c>
      <c r="Y26" s="36"/>
    </row>
    <row r="27" spans="2:27" ht="23.25" customHeight="1" thickBot="1" x14ac:dyDescent="0.25">
      <c r="B27" s="212" t="s">
        <v>78</v>
      </c>
      <c r="C27" s="213"/>
      <c r="D27" s="213"/>
      <c r="E27" s="40" t="s">
        <v>2517</v>
      </c>
      <c r="F27" s="40"/>
      <c r="G27" s="40"/>
      <c r="H27" s="41"/>
      <c r="I27" s="41"/>
      <c r="J27" s="41"/>
      <c r="K27" s="41"/>
      <c r="L27" s="41"/>
      <c r="M27" s="41"/>
      <c r="N27" s="41"/>
      <c r="O27" s="41"/>
      <c r="P27" s="42"/>
      <c r="Q27" s="42"/>
      <c r="R27" s="43" t="s">
        <v>2549</v>
      </c>
      <c r="S27" s="44" t="s">
        <v>11</v>
      </c>
      <c r="T27" s="42"/>
      <c r="U27" s="44" t="s">
        <v>59</v>
      </c>
      <c r="V27" s="42"/>
      <c r="W27" s="45">
        <f>+IF(ISERR(U27/R27*100),"N/A",ROUND(U27/R27*100,2))</f>
        <v>0</v>
      </c>
    </row>
    <row r="28" spans="2:27" ht="26.25" customHeight="1" thickBot="1" x14ac:dyDescent="0.25">
      <c r="B28" s="214" t="s">
        <v>82</v>
      </c>
      <c r="C28" s="215"/>
      <c r="D28" s="215"/>
      <c r="E28" s="46" t="s">
        <v>2517</v>
      </c>
      <c r="F28" s="46"/>
      <c r="G28" s="46"/>
      <c r="H28" s="47"/>
      <c r="I28" s="47"/>
      <c r="J28" s="47"/>
      <c r="K28" s="47"/>
      <c r="L28" s="47"/>
      <c r="M28" s="47"/>
      <c r="N28" s="47"/>
      <c r="O28" s="47"/>
      <c r="P28" s="48"/>
      <c r="Q28" s="48"/>
      <c r="R28" s="49" t="s">
        <v>2549</v>
      </c>
      <c r="S28" s="50" t="s">
        <v>2548</v>
      </c>
      <c r="T28" s="51">
        <f>+IF(ISERR(S28/R28*100),"N/A",ROUND(S28/R28*100,2))</f>
        <v>50</v>
      </c>
      <c r="U28" s="50" t="s">
        <v>59</v>
      </c>
      <c r="V28" s="51">
        <f>+IF(ISERR(U28/S28*100),"N/A",ROUND(U28/S28*100,2))</f>
        <v>0</v>
      </c>
      <c r="W28" s="52">
        <f>+IF(ISERR(U28/R28*100),"N/A",ROUND(U28/R28*100,2))</f>
        <v>0</v>
      </c>
    </row>
    <row r="29" spans="2:27" ht="22.5" customHeight="1" thickTop="1" thickBot="1" x14ac:dyDescent="0.25">
      <c r="B29" s="11" t="s">
        <v>88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01" t="s">
        <v>2514</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2513</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5"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2512</v>
      </c>
      <c r="C34" s="202"/>
      <c r="D34" s="202"/>
      <c r="E34" s="202"/>
      <c r="F34" s="202"/>
      <c r="G34" s="202"/>
      <c r="H34" s="202"/>
      <c r="I34" s="202"/>
      <c r="J34" s="202"/>
      <c r="K34" s="202"/>
      <c r="L34" s="202"/>
      <c r="M34" s="202"/>
      <c r="N34" s="202"/>
      <c r="O34" s="202"/>
      <c r="P34" s="202"/>
      <c r="Q34" s="202"/>
      <c r="R34" s="202"/>
      <c r="S34" s="202"/>
      <c r="T34" s="202"/>
      <c r="U34" s="202"/>
      <c r="V34" s="202"/>
      <c r="W34" s="203"/>
    </row>
    <row r="35" spans="2:23" ht="13.5" thickBot="1" x14ac:dyDescent="0.25">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2530</v>
      </c>
      <c r="D4" s="248" t="s">
        <v>2529</v>
      </c>
      <c r="E4" s="248"/>
      <c r="F4" s="248"/>
      <c r="G4" s="248"/>
      <c r="H4" s="249"/>
      <c r="I4" s="18"/>
      <c r="J4" s="250" t="s">
        <v>6</v>
      </c>
      <c r="K4" s="248"/>
      <c r="L4" s="17" t="s">
        <v>2556</v>
      </c>
      <c r="M4" s="251" t="s">
        <v>2555</v>
      </c>
      <c r="N4" s="251"/>
      <c r="O4" s="251"/>
      <c r="P4" s="251"/>
      <c r="Q4" s="252"/>
      <c r="R4" s="19"/>
      <c r="S4" s="253" t="s">
        <v>9</v>
      </c>
      <c r="T4" s="254"/>
      <c r="U4" s="254"/>
      <c r="V4" s="241" t="s">
        <v>887</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2519</v>
      </c>
      <c r="D6" s="237" t="s">
        <v>2526</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13</v>
      </c>
      <c r="K8" s="26" t="s">
        <v>17</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2525</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2524</v>
      </c>
      <c r="C21" s="218"/>
      <c r="D21" s="218"/>
      <c r="E21" s="218"/>
      <c r="F21" s="218"/>
      <c r="G21" s="218"/>
      <c r="H21" s="218"/>
      <c r="I21" s="218"/>
      <c r="J21" s="218"/>
      <c r="K21" s="218"/>
      <c r="L21" s="218"/>
      <c r="M21" s="219" t="s">
        <v>2519</v>
      </c>
      <c r="N21" s="219"/>
      <c r="O21" s="219" t="s">
        <v>2523</v>
      </c>
      <c r="P21" s="219"/>
      <c r="Q21" s="220" t="s">
        <v>517</v>
      </c>
      <c r="R21" s="220"/>
      <c r="S21" s="34" t="s">
        <v>263</v>
      </c>
      <c r="T21" s="34" t="s">
        <v>896</v>
      </c>
      <c r="U21" s="34" t="s">
        <v>896</v>
      </c>
      <c r="V21" s="34">
        <f>+IF(ISERR(U21/T21*100),"N/A",ROUND(U21/T21*100,2))</f>
        <v>100</v>
      </c>
      <c r="W21" s="35">
        <f>+IF(ISERR(U21/S21*100),"N/A",ROUND(U21/S21*100,2))</f>
        <v>5</v>
      </c>
    </row>
    <row r="22" spans="2:27" ht="56.25" customHeight="1" x14ac:dyDescent="0.2">
      <c r="B22" s="217" t="s">
        <v>2522</v>
      </c>
      <c r="C22" s="218"/>
      <c r="D22" s="218"/>
      <c r="E22" s="218"/>
      <c r="F22" s="218"/>
      <c r="G22" s="218"/>
      <c r="H22" s="218"/>
      <c r="I22" s="218"/>
      <c r="J22" s="218"/>
      <c r="K22" s="218"/>
      <c r="L22" s="218"/>
      <c r="M22" s="219" t="s">
        <v>2519</v>
      </c>
      <c r="N22" s="219"/>
      <c r="O22" s="219" t="s">
        <v>2521</v>
      </c>
      <c r="P22" s="219"/>
      <c r="Q22" s="220" t="s">
        <v>517</v>
      </c>
      <c r="R22" s="220"/>
      <c r="S22" s="34" t="s">
        <v>559</v>
      </c>
      <c r="T22" s="34" t="s">
        <v>896</v>
      </c>
      <c r="U22" s="34" t="s">
        <v>896</v>
      </c>
      <c r="V22" s="34">
        <f>+IF(ISERR(U22/T22*100),"N/A",ROUND(U22/T22*100,2))</f>
        <v>100</v>
      </c>
      <c r="W22" s="35">
        <f>+IF(ISERR(U22/S22*100),"N/A",ROUND(U22/S22*100,2))</f>
        <v>1.25</v>
      </c>
    </row>
    <row r="23" spans="2:27" ht="56.25" customHeight="1" thickBot="1" x14ac:dyDescent="0.25">
      <c r="B23" s="217" t="s">
        <v>2520</v>
      </c>
      <c r="C23" s="218"/>
      <c r="D23" s="218"/>
      <c r="E23" s="218"/>
      <c r="F23" s="218"/>
      <c r="G23" s="218"/>
      <c r="H23" s="218"/>
      <c r="I23" s="218"/>
      <c r="J23" s="218"/>
      <c r="K23" s="218"/>
      <c r="L23" s="218"/>
      <c r="M23" s="219" t="s">
        <v>2519</v>
      </c>
      <c r="N23" s="219"/>
      <c r="O23" s="219" t="s">
        <v>2518</v>
      </c>
      <c r="P23" s="219"/>
      <c r="Q23" s="220" t="s">
        <v>517</v>
      </c>
      <c r="R23" s="220"/>
      <c r="S23" s="34" t="s">
        <v>896</v>
      </c>
      <c r="T23" s="34" t="s">
        <v>896</v>
      </c>
      <c r="U23" s="34" t="s">
        <v>896</v>
      </c>
      <c r="V23" s="34">
        <f>+IF(ISERR(U23/T23*100),"N/A",ROUND(U23/T23*100,2))</f>
        <v>100</v>
      </c>
      <c r="W23" s="35">
        <f>+IF(ISERR(U23/S23*100),"N/A",ROUND(U23/S23*100,2))</f>
        <v>100</v>
      </c>
    </row>
    <row r="24" spans="2:27" ht="21.75" customHeight="1" thickTop="1" thickBot="1" x14ac:dyDescent="0.25">
      <c r="B24" s="11" t="s">
        <v>72</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95" t="s">
        <v>2624</v>
      </c>
      <c r="C25" s="196"/>
      <c r="D25" s="196"/>
      <c r="E25" s="196"/>
      <c r="F25" s="196"/>
      <c r="G25" s="196"/>
      <c r="H25" s="196"/>
      <c r="I25" s="196"/>
      <c r="J25" s="196"/>
      <c r="K25" s="196"/>
      <c r="L25" s="196"/>
      <c r="M25" s="196"/>
      <c r="N25" s="196"/>
      <c r="O25" s="196"/>
      <c r="P25" s="196"/>
      <c r="Q25" s="197"/>
      <c r="R25" s="37" t="s">
        <v>45</v>
      </c>
      <c r="S25" s="216" t="s">
        <v>46</v>
      </c>
      <c r="T25" s="216"/>
      <c r="U25" s="38" t="s">
        <v>73</v>
      </c>
      <c r="V25" s="210" t="s">
        <v>74</v>
      </c>
      <c r="W25" s="211"/>
    </row>
    <row r="26" spans="2:27" ht="30.75" customHeight="1" thickBot="1" x14ac:dyDescent="0.25">
      <c r="B26" s="198"/>
      <c r="C26" s="199"/>
      <c r="D26" s="199"/>
      <c r="E26" s="199"/>
      <c r="F26" s="199"/>
      <c r="G26" s="199"/>
      <c r="H26" s="199"/>
      <c r="I26" s="199"/>
      <c r="J26" s="199"/>
      <c r="K26" s="199"/>
      <c r="L26" s="199"/>
      <c r="M26" s="199"/>
      <c r="N26" s="199"/>
      <c r="O26" s="199"/>
      <c r="P26" s="199"/>
      <c r="Q26" s="200"/>
      <c r="R26" s="39" t="s">
        <v>75</v>
      </c>
      <c r="S26" s="39" t="s">
        <v>75</v>
      </c>
      <c r="T26" s="39" t="s">
        <v>64</v>
      </c>
      <c r="U26" s="39" t="s">
        <v>75</v>
      </c>
      <c r="V26" s="39" t="s">
        <v>76</v>
      </c>
      <c r="W26" s="32" t="s">
        <v>77</v>
      </c>
      <c r="Y26" s="36"/>
    </row>
    <row r="27" spans="2:27" ht="23.25" customHeight="1" thickBot="1" x14ac:dyDescent="0.25">
      <c r="B27" s="212" t="s">
        <v>78</v>
      </c>
      <c r="C27" s="213"/>
      <c r="D27" s="213"/>
      <c r="E27" s="40" t="s">
        <v>2517</v>
      </c>
      <c r="F27" s="40"/>
      <c r="G27" s="40"/>
      <c r="H27" s="41"/>
      <c r="I27" s="41"/>
      <c r="J27" s="41"/>
      <c r="K27" s="41"/>
      <c r="L27" s="41"/>
      <c r="M27" s="41"/>
      <c r="N27" s="41"/>
      <c r="O27" s="41"/>
      <c r="P27" s="42"/>
      <c r="Q27" s="42"/>
      <c r="R27" s="43" t="s">
        <v>2554</v>
      </c>
      <c r="S27" s="44" t="s">
        <v>11</v>
      </c>
      <c r="T27" s="42"/>
      <c r="U27" s="44" t="s">
        <v>59</v>
      </c>
      <c r="V27" s="42"/>
      <c r="W27" s="45">
        <f>+IF(ISERR(U27/R27*100),"N/A",ROUND(U27/R27*100,2))</f>
        <v>0</v>
      </c>
    </row>
    <row r="28" spans="2:27" ht="26.25" customHeight="1" thickBot="1" x14ac:dyDescent="0.25">
      <c r="B28" s="214" t="s">
        <v>82</v>
      </c>
      <c r="C28" s="215"/>
      <c r="D28" s="215"/>
      <c r="E28" s="46" t="s">
        <v>2517</v>
      </c>
      <c r="F28" s="46"/>
      <c r="G28" s="46"/>
      <c r="H28" s="47"/>
      <c r="I28" s="47"/>
      <c r="J28" s="47"/>
      <c r="K28" s="47"/>
      <c r="L28" s="47"/>
      <c r="M28" s="47"/>
      <c r="N28" s="47"/>
      <c r="O28" s="47"/>
      <c r="P28" s="48"/>
      <c r="Q28" s="48"/>
      <c r="R28" s="49" t="s">
        <v>2554</v>
      </c>
      <c r="S28" s="50" t="s">
        <v>2553</v>
      </c>
      <c r="T28" s="51">
        <f>+IF(ISERR(S28/R28*100),"N/A",ROUND(S28/R28*100,2))</f>
        <v>50</v>
      </c>
      <c r="U28" s="50" t="s">
        <v>59</v>
      </c>
      <c r="V28" s="51">
        <f>+IF(ISERR(U28/S28*100),"N/A",ROUND(U28/S28*100,2))</f>
        <v>0</v>
      </c>
      <c r="W28" s="52">
        <f>+IF(ISERR(U28/R28*100),"N/A",ROUND(U28/R28*100,2))</f>
        <v>0</v>
      </c>
    </row>
    <row r="29" spans="2:27" ht="22.5" customHeight="1" thickTop="1" thickBot="1" x14ac:dyDescent="0.25">
      <c r="B29" s="11" t="s">
        <v>88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01" t="s">
        <v>2514</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2513</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5"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2512</v>
      </c>
      <c r="C34" s="202"/>
      <c r="D34" s="202"/>
      <c r="E34" s="202"/>
      <c r="F34" s="202"/>
      <c r="G34" s="202"/>
      <c r="H34" s="202"/>
      <c r="I34" s="202"/>
      <c r="J34" s="202"/>
      <c r="K34" s="202"/>
      <c r="L34" s="202"/>
      <c r="M34" s="202"/>
      <c r="N34" s="202"/>
      <c r="O34" s="202"/>
      <c r="P34" s="202"/>
      <c r="Q34" s="202"/>
      <c r="R34" s="202"/>
      <c r="S34" s="202"/>
      <c r="T34" s="202"/>
      <c r="U34" s="202"/>
      <c r="V34" s="202"/>
      <c r="W34" s="203"/>
    </row>
    <row r="35" spans="2:23" ht="13.5" thickBot="1" x14ac:dyDescent="0.25">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2530</v>
      </c>
      <c r="D4" s="248" t="s">
        <v>2529</v>
      </c>
      <c r="E4" s="248"/>
      <c r="F4" s="248"/>
      <c r="G4" s="248"/>
      <c r="H4" s="249"/>
      <c r="I4" s="18"/>
      <c r="J4" s="250" t="s">
        <v>6</v>
      </c>
      <c r="K4" s="248"/>
      <c r="L4" s="17" t="s">
        <v>270</v>
      </c>
      <c r="M4" s="251" t="s">
        <v>269</v>
      </c>
      <c r="N4" s="251"/>
      <c r="O4" s="251"/>
      <c r="P4" s="251"/>
      <c r="Q4" s="252"/>
      <c r="R4" s="19"/>
      <c r="S4" s="253" t="s">
        <v>9</v>
      </c>
      <c r="T4" s="254"/>
      <c r="U4" s="254"/>
      <c r="V4" s="241" t="s">
        <v>255</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2519</v>
      </c>
      <c r="D6" s="237" t="s">
        <v>2526</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206</v>
      </c>
      <c r="K8" s="26" t="s">
        <v>17</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2525</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2524</v>
      </c>
      <c r="C21" s="218"/>
      <c r="D21" s="218"/>
      <c r="E21" s="218"/>
      <c r="F21" s="218"/>
      <c r="G21" s="218"/>
      <c r="H21" s="218"/>
      <c r="I21" s="218"/>
      <c r="J21" s="218"/>
      <c r="K21" s="218"/>
      <c r="L21" s="218"/>
      <c r="M21" s="219" t="s">
        <v>2519</v>
      </c>
      <c r="N21" s="219"/>
      <c r="O21" s="219" t="s">
        <v>2523</v>
      </c>
      <c r="P21" s="219"/>
      <c r="Q21" s="220" t="s">
        <v>517</v>
      </c>
      <c r="R21" s="220"/>
      <c r="S21" s="34" t="s">
        <v>263</v>
      </c>
      <c r="T21" s="34" t="s">
        <v>896</v>
      </c>
      <c r="U21" s="34" t="s">
        <v>896</v>
      </c>
      <c r="V21" s="34">
        <f>+IF(ISERR(U21/T21*100),"N/A",ROUND(U21/T21*100,2))</f>
        <v>100</v>
      </c>
      <c r="W21" s="35">
        <f>+IF(ISERR(U21/S21*100),"N/A",ROUND(U21/S21*100,2))</f>
        <v>5</v>
      </c>
    </row>
    <row r="22" spans="2:27" ht="56.25" customHeight="1" x14ac:dyDescent="0.2">
      <c r="B22" s="217" t="s">
        <v>2522</v>
      </c>
      <c r="C22" s="218"/>
      <c r="D22" s="218"/>
      <c r="E22" s="218"/>
      <c r="F22" s="218"/>
      <c r="G22" s="218"/>
      <c r="H22" s="218"/>
      <c r="I22" s="218"/>
      <c r="J22" s="218"/>
      <c r="K22" s="218"/>
      <c r="L22" s="218"/>
      <c r="M22" s="219" t="s">
        <v>2519</v>
      </c>
      <c r="N22" s="219"/>
      <c r="O22" s="219" t="s">
        <v>2521</v>
      </c>
      <c r="P22" s="219"/>
      <c r="Q22" s="220" t="s">
        <v>517</v>
      </c>
      <c r="R22" s="220"/>
      <c r="S22" s="34" t="s">
        <v>559</v>
      </c>
      <c r="T22" s="34" t="s">
        <v>896</v>
      </c>
      <c r="U22" s="34" t="s">
        <v>896</v>
      </c>
      <c r="V22" s="34">
        <f>+IF(ISERR(U22/T22*100),"N/A",ROUND(U22/T22*100,2))</f>
        <v>100</v>
      </c>
      <c r="W22" s="35">
        <f>+IF(ISERR(U22/S22*100),"N/A",ROUND(U22/S22*100,2))</f>
        <v>1.25</v>
      </c>
    </row>
    <row r="23" spans="2:27" ht="56.25" customHeight="1" thickBot="1" x14ac:dyDescent="0.25">
      <c r="B23" s="217" t="s">
        <v>2520</v>
      </c>
      <c r="C23" s="218"/>
      <c r="D23" s="218"/>
      <c r="E23" s="218"/>
      <c r="F23" s="218"/>
      <c r="G23" s="218"/>
      <c r="H23" s="218"/>
      <c r="I23" s="218"/>
      <c r="J23" s="218"/>
      <c r="K23" s="218"/>
      <c r="L23" s="218"/>
      <c r="M23" s="219" t="s">
        <v>2519</v>
      </c>
      <c r="N23" s="219"/>
      <c r="O23" s="219" t="s">
        <v>2518</v>
      </c>
      <c r="P23" s="219"/>
      <c r="Q23" s="220" t="s">
        <v>517</v>
      </c>
      <c r="R23" s="220"/>
      <c r="S23" s="34" t="s">
        <v>896</v>
      </c>
      <c r="T23" s="34" t="s">
        <v>896</v>
      </c>
      <c r="U23" s="34" t="s">
        <v>896</v>
      </c>
      <c r="V23" s="34">
        <f>+IF(ISERR(U23/T23*100),"N/A",ROUND(U23/T23*100,2))</f>
        <v>100</v>
      </c>
      <c r="W23" s="35">
        <f>+IF(ISERR(U23/S23*100),"N/A",ROUND(U23/S23*100,2))</f>
        <v>100</v>
      </c>
    </row>
    <row r="24" spans="2:27" ht="21.75" customHeight="1" thickTop="1" thickBot="1" x14ac:dyDescent="0.25">
      <c r="B24" s="11" t="s">
        <v>72</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95" t="s">
        <v>2624</v>
      </c>
      <c r="C25" s="196"/>
      <c r="D25" s="196"/>
      <c r="E25" s="196"/>
      <c r="F25" s="196"/>
      <c r="G25" s="196"/>
      <c r="H25" s="196"/>
      <c r="I25" s="196"/>
      <c r="J25" s="196"/>
      <c r="K25" s="196"/>
      <c r="L25" s="196"/>
      <c r="M25" s="196"/>
      <c r="N25" s="196"/>
      <c r="O25" s="196"/>
      <c r="P25" s="196"/>
      <c r="Q25" s="197"/>
      <c r="R25" s="37" t="s">
        <v>45</v>
      </c>
      <c r="S25" s="216" t="s">
        <v>46</v>
      </c>
      <c r="T25" s="216"/>
      <c r="U25" s="38" t="s">
        <v>73</v>
      </c>
      <c r="V25" s="210" t="s">
        <v>74</v>
      </c>
      <c r="W25" s="211"/>
    </row>
    <row r="26" spans="2:27" ht="30.75" customHeight="1" thickBot="1" x14ac:dyDescent="0.25">
      <c r="B26" s="198"/>
      <c r="C26" s="199"/>
      <c r="D26" s="199"/>
      <c r="E26" s="199"/>
      <c r="F26" s="199"/>
      <c r="G26" s="199"/>
      <c r="H26" s="199"/>
      <c r="I26" s="199"/>
      <c r="J26" s="199"/>
      <c r="K26" s="199"/>
      <c r="L26" s="199"/>
      <c r="M26" s="199"/>
      <c r="N26" s="199"/>
      <c r="O26" s="199"/>
      <c r="P26" s="199"/>
      <c r="Q26" s="200"/>
      <c r="R26" s="39" t="s">
        <v>75</v>
      </c>
      <c r="S26" s="39" t="s">
        <v>75</v>
      </c>
      <c r="T26" s="39" t="s">
        <v>64</v>
      </c>
      <c r="U26" s="39" t="s">
        <v>75</v>
      </c>
      <c r="V26" s="39" t="s">
        <v>76</v>
      </c>
      <c r="W26" s="32" t="s">
        <v>77</v>
      </c>
      <c r="Y26" s="36"/>
    </row>
    <row r="27" spans="2:27" ht="23.25" customHeight="1" thickBot="1" x14ac:dyDescent="0.25">
      <c r="B27" s="212" t="s">
        <v>78</v>
      </c>
      <c r="C27" s="213"/>
      <c r="D27" s="213"/>
      <c r="E27" s="40" t="s">
        <v>2517</v>
      </c>
      <c r="F27" s="40"/>
      <c r="G27" s="40"/>
      <c r="H27" s="41"/>
      <c r="I27" s="41"/>
      <c r="J27" s="41"/>
      <c r="K27" s="41"/>
      <c r="L27" s="41"/>
      <c r="M27" s="41"/>
      <c r="N27" s="41"/>
      <c r="O27" s="41"/>
      <c r="P27" s="42"/>
      <c r="Q27" s="42"/>
      <c r="R27" s="43" t="s">
        <v>2558</v>
      </c>
      <c r="S27" s="44" t="s">
        <v>11</v>
      </c>
      <c r="T27" s="42"/>
      <c r="U27" s="44" t="s">
        <v>59</v>
      </c>
      <c r="V27" s="42"/>
      <c r="W27" s="45">
        <f>+IF(ISERR(U27/R27*100),"N/A",ROUND(U27/R27*100,2))</f>
        <v>0</v>
      </c>
    </row>
    <row r="28" spans="2:27" ht="26.25" customHeight="1" thickBot="1" x14ac:dyDescent="0.25">
      <c r="B28" s="214" t="s">
        <v>82</v>
      </c>
      <c r="C28" s="215"/>
      <c r="D28" s="215"/>
      <c r="E28" s="46" t="s">
        <v>2517</v>
      </c>
      <c r="F28" s="46"/>
      <c r="G28" s="46"/>
      <c r="H28" s="47"/>
      <c r="I28" s="47"/>
      <c r="J28" s="47"/>
      <c r="K28" s="47"/>
      <c r="L28" s="47"/>
      <c r="M28" s="47"/>
      <c r="N28" s="47"/>
      <c r="O28" s="47"/>
      <c r="P28" s="48"/>
      <c r="Q28" s="48"/>
      <c r="R28" s="49" t="s">
        <v>2558</v>
      </c>
      <c r="S28" s="50" t="s">
        <v>2557</v>
      </c>
      <c r="T28" s="51">
        <f>+IF(ISERR(S28/R28*100),"N/A",ROUND(S28/R28*100,2))</f>
        <v>50</v>
      </c>
      <c r="U28" s="50" t="s">
        <v>59</v>
      </c>
      <c r="V28" s="51">
        <f>+IF(ISERR(U28/S28*100),"N/A",ROUND(U28/S28*100,2))</f>
        <v>0</v>
      </c>
      <c r="W28" s="52">
        <f>+IF(ISERR(U28/R28*100),"N/A",ROUND(U28/R28*100,2))</f>
        <v>0</v>
      </c>
    </row>
    <row r="29" spans="2:27" ht="22.5" customHeight="1" thickTop="1" thickBot="1" x14ac:dyDescent="0.25">
      <c r="B29" s="11" t="s">
        <v>88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01" t="s">
        <v>2251</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2250</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5"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2249</v>
      </c>
      <c r="C34" s="202"/>
      <c r="D34" s="202"/>
      <c r="E34" s="202"/>
      <c r="F34" s="202"/>
      <c r="G34" s="202"/>
      <c r="H34" s="202"/>
      <c r="I34" s="202"/>
      <c r="J34" s="202"/>
      <c r="K34" s="202"/>
      <c r="L34" s="202"/>
      <c r="M34" s="202"/>
      <c r="N34" s="202"/>
      <c r="O34" s="202"/>
      <c r="P34" s="202"/>
      <c r="Q34" s="202"/>
      <c r="R34" s="202"/>
      <c r="S34" s="202"/>
      <c r="T34" s="202"/>
      <c r="U34" s="202"/>
      <c r="V34" s="202"/>
      <c r="W34" s="203"/>
    </row>
    <row r="35" spans="2:23" ht="13.5" thickBot="1" x14ac:dyDescent="0.25">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2530</v>
      </c>
      <c r="D4" s="248" t="s">
        <v>2529</v>
      </c>
      <c r="E4" s="248"/>
      <c r="F4" s="248"/>
      <c r="G4" s="248"/>
      <c r="H4" s="249"/>
      <c r="I4" s="18"/>
      <c r="J4" s="250" t="s">
        <v>6</v>
      </c>
      <c r="K4" s="248"/>
      <c r="L4" s="17" t="s">
        <v>1084</v>
      </c>
      <c r="M4" s="251" t="s">
        <v>1083</v>
      </c>
      <c r="N4" s="251"/>
      <c r="O4" s="251"/>
      <c r="P4" s="251"/>
      <c r="Q4" s="252"/>
      <c r="R4" s="19"/>
      <c r="S4" s="253" t="s">
        <v>9</v>
      </c>
      <c r="T4" s="254"/>
      <c r="U4" s="254"/>
      <c r="V4" s="241" t="s">
        <v>1843</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2519</v>
      </c>
      <c r="D6" s="237" t="s">
        <v>2526</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1913</v>
      </c>
      <c r="K8" s="26" t="s">
        <v>1913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2525</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2563</v>
      </c>
      <c r="C21" s="218"/>
      <c r="D21" s="218"/>
      <c r="E21" s="218"/>
      <c r="F21" s="218"/>
      <c r="G21" s="218"/>
      <c r="H21" s="218"/>
      <c r="I21" s="218"/>
      <c r="J21" s="218"/>
      <c r="K21" s="218"/>
      <c r="L21" s="218"/>
      <c r="M21" s="219" t="s">
        <v>2519</v>
      </c>
      <c r="N21" s="219"/>
      <c r="O21" s="219" t="s">
        <v>2523</v>
      </c>
      <c r="P21" s="219"/>
      <c r="Q21" s="220" t="s">
        <v>517</v>
      </c>
      <c r="R21" s="220"/>
      <c r="S21" s="34" t="s">
        <v>263</v>
      </c>
      <c r="T21" s="34" t="s">
        <v>896</v>
      </c>
      <c r="U21" s="34" t="s">
        <v>896</v>
      </c>
      <c r="V21" s="34">
        <f>+IF(ISERR(U21/T21*100),"N/A",ROUND(U21/T21*100,2))</f>
        <v>100</v>
      </c>
      <c r="W21" s="35">
        <f>+IF(ISERR(U21/S21*100),"N/A",ROUND(U21/S21*100,2))</f>
        <v>5</v>
      </c>
    </row>
    <row r="22" spans="2:27" ht="56.25" customHeight="1" x14ac:dyDescent="0.2">
      <c r="B22" s="217" t="s">
        <v>2562</v>
      </c>
      <c r="C22" s="218"/>
      <c r="D22" s="218"/>
      <c r="E22" s="218"/>
      <c r="F22" s="218"/>
      <c r="G22" s="218"/>
      <c r="H22" s="218"/>
      <c r="I22" s="218"/>
      <c r="J22" s="218"/>
      <c r="K22" s="218"/>
      <c r="L22" s="218"/>
      <c r="M22" s="219" t="s">
        <v>2519</v>
      </c>
      <c r="N22" s="219"/>
      <c r="O22" s="219" t="s">
        <v>2521</v>
      </c>
      <c r="P22" s="219"/>
      <c r="Q22" s="220" t="s">
        <v>517</v>
      </c>
      <c r="R22" s="220"/>
      <c r="S22" s="34" t="s">
        <v>559</v>
      </c>
      <c r="T22" s="34" t="s">
        <v>896</v>
      </c>
      <c r="U22" s="34" t="s">
        <v>896</v>
      </c>
      <c r="V22" s="34">
        <f>+IF(ISERR(U22/T22*100),"N/A",ROUND(U22/T22*100,2))</f>
        <v>100</v>
      </c>
      <c r="W22" s="35">
        <f>+IF(ISERR(U22/S22*100),"N/A",ROUND(U22/S22*100,2))</f>
        <v>1.25</v>
      </c>
    </row>
    <row r="23" spans="2:27" ht="56.25" customHeight="1" thickBot="1" x14ac:dyDescent="0.25">
      <c r="B23" s="217" t="s">
        <v>2561</v>
      </c>
      <c r="C23" s="218"/>
      <c r="D23" s="218"/>
      <c r="E23" s="218"/>
      <c r="F23" s="218"/>
      <c r="G23" s="218"/>
      <c r="H23" s="218"/>
      <c r="I23" s="218"/>
      <c r="J23" s="218"/>
      <c r="K23" s="218"/>
      <c r="L23" s="218"/>
      <c r="M23" s="219" t="s">
        <v>2519</v>
      </c>
      <c r="N23" s="219"/>
      <c r="O23" s="219" t="s">
        <v>2518</v>
      </c>
      <c r="P23" s="219"/>
      <c r="Q23" s="220" t="s">
        <v>517</v>
      </c>
      <c r="R23" s="220"/>
      <c r="S23" s="34" t="s">
        <v>896</v>
      </c>
      <c r="T23" s="34" t="s">
        <v>896</v>
      </c>
      <c r="U23" s="34" t="s">
        <v>896</v>
      </c>
      <c r="V23" s="34">
        <f>+IF(ISERR(U23/T23*100),"N/A",ROUND(U23/T23*100,2))</f>
        <v>100</v>
      </c>
      <c r="W23" s="35">
        <f>+IF(ISERR(U23/S23*100),"N/A",ROUND(U23/S23*100,2))</f>
        <v>100</v>
      </c>
    </row>
    <row r="24" spans="2:27" ht="21.75" customHeight="1" thickTop="1" thickBot="1" x14ac:dyDescent="0.25">
      <c r="B24" s="11" t="s">
        <v>72</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95" t="s">
        <v>2624</v>
      </c>
      <c r="C25" s="196"/>
      <c r="D25" s="196"/>
      <c r="E25" s="196"/>
      <c r="F25" s="196"/>
      <c r="G25" s="196"/>
      <c r="H25" s="196"/>
      <c r="I25" s="196"/>
      <c r="J25" s="196"/>
      <c r="K25" s="196"/>
      <c r="L25" s="196"/>
      <c r="M25" s="196"/>
      <c r="N25" s="196"/>
      <c r="O25" s="196"/>
      <c r="P25" s="196"/>
      <c r="Q25" s="197"/>
      <c r="R25" s="37" t="s">
        <v>45</v>
      </c>
      <c r="S25" s="216" t="s">
        <v>46</v>
      </c>
      <c r="T25" s="216"/>
      <c r="U25" s="38" t="s">
        <v>73</v>
      </c>
      <c r="V25" s="210" t="s">
        <v>74</v>
      </c>
      <c r="W25" s="211"/>
    </row>
    <row r="26" spans="2:27" ht="30.75" customHeight="1" thickBot="1" x14ac:dyDescent="0.25">
      <c r="B26" s="198"/>
      <c r="C26" s="199"/>
      <c r="D26" s="199"/>
      <c r="E26" s="199"/>
      <c r="F26" s="199"/>
      <c r="G26" s="199"/>
      <c r="H26" s="199"/>
      <c r="I26" s="199"/>
      <c r="J26" s="199"/>
      <c r="K26" s="199"/>
      <c r="L26" s="199"/>
      <c r="M26" s="199"/>
      <c r="N26" s="199"/>
      <c r="O26" s="199"/>
      <c r="P26" s="199"/>
      <c r="Q26" s="200"/>
      <c r="R26" s="39" t="s">
        <v>75</v>
      </c>
      <c r="S26" s="39" t="s">
        <v>75</v>
      </c>
      <c r="T26" s="39" t="s">
        <v>64</v>
      </c>
      <c r="U26" s="39" t="s">
        <v>75</v>
      </c>
      <c r="V26" s="39" t="s">
        <v>76</v>
      </c>
      <c r="W26" s="32" t="s">
        <v>77</v>
      </c>
      <c r="Y26" s="36"/>
    </row>
    <row r="27" spans="2:27" ht="23.25" customHeight="1" thickBot="1" x14ac:dyDescent="0.25">
      <c r="B27" s="212" t="s">
        <v>78</v>
      </c>
      <c r="C27" s="213"/>
      <c r="D27" s="213"/>
      <c r="E27" s="40" t="s">
        <v>2517</v>
      </c>
      <c r="F27" s="40"/>
      <c r="G27" s="40"/>
      <c r="H27" s="41"/>
      <c r="I27" s="41"/>
      <c r="J27" s="41"/>
      <c r="K27" s="41"/>
      <c r="L27" s="41"/>
      <c r="M27" s="41"/>
      <c r="N27" s="41"/>
      <c r="O27" s="41"/>
      <c r="P27" s="42"/>
      <c r="Q27" s="42"/>
      <c r="R27" s="43" t="s">
        <v>2560</v>
      </c>
      <c r="S27" s="44" t="s">
        <v>11</v>
      </c>
      <c r="T27" s="42"/>
      <c r="U27" s="44" t="s">
        <v>59</v>
      </c>
      <c r="V27" s="42"/>
      <c r="W27" s="45">
        <f>+IF(ISERR(U27/R27*100),"N/A",ROUND(U27/R27*100,2))</f>
        <v>0</v>
      </c>
    </row>
    <row r="28" spans="2:27" ht="26.25" customHeight="1" thickBot="1" x14ac:dyDescent="0.25">
      <c r="B28" s="214" t="s">
        <v>82</v>
      </c>
      <c r="C28" s="215"/>
      <c r="D28" s="215"/>
      <c r="E28" s="46" t="s">
        <v>2517</v>
      </c>
      <c r="F28" s="46"/>
      <c r="G28" s="46"/>
      <c r="H28" s="47"/>
      <c r="I28" s="47"/>
      <c r="J28" s="47"/>
      <c r="K28" s="47"/>
      <c r="L28" s="47"/>
      <c r="M28" s="47"/>
      <c r="N28" s="47"/>
      <c r="O28" s="47"/>
      <c r="P28" s="48"/>
      <c r="Q28" s="48"/>
      <c r="R28" s="49" t="s">
        <v>2560</v>
      </c>
      <c r="S28" s="50" t="s">
        <v>2559</v>
      </c>
      <c r="T28" s="51">
        <f>+IF(ISERR(S28/R28*100),"N/A",ROUND(S28/R28*100,2))</f>
        <v>48.15</v>
      </c>
      <c r="U28" s="50" t="s">
        <v>59</v>
      </c>
      <c r="V28" s="51">
        <f>+IF(ISERR(U28/S28*100),"N/A",ROUND(U28/S28*100,2))</f>
        <v>0</v>
      </c>
      <c r="W28" s="52">
        <f>+IF(ISERR(U28/R28*100),"N/A",ROUND(U28/R28*100,2))</f>
        <v>0</v>
      </c>
    </row>
    <row r="29" spans="2:27" ht="22.5" customHeight="1" thickTop="1" thickBot="1" x14ac:dyDescent="0.25">
      <c r="B29" s="11" t="s">
        <v>88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01" t="s">
        <v>2251</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2250</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5"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2249</v>
      </c>
      <c r="C34" s="202"/>
      <c r="D34" s="202"/>
      <c r="E34" s="202"/>
      <c r="F34" s="202"/>
      <c r="G34" s="202"/>
      <c r="H34" s="202"/>
      <c r="I34" s="202"/>
      <c r="J34" s="202"/>
      <c r="K34" s="202"/>
      <c r="L34" s="202"/>
      <c r="M34" s="202"/>
      <c r="N34" s="202"/>
      <c r="O34" s="202"/>
      <c r="P34" s="202"/>
      <c r="Q34" s="202"/>
      <c r="R34" s="202"/>
      <c r="S34" s="202"/>
      <c r="T34" s="202"/>
      <c r="U34" s="202"/>
      <c r="V34" s="202"/>
      <c r="W34" s="203"/>
    </row>
    <row r="35" spans="2:23" ht="13.5" thickBot="1" x14ac:dyDescent="0.25">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2530</v>
      </c>
      <c r="D4" s="248" t="s">
        <v>2529</v>
      </c>
      <c r="E4" s="248"/>
      <c r="F4" s="248"/>
      <c r="G4" s="248"/>
      <c r="H4" s="249"/>
      <c r="I4" s="18"/>
      <c r="J4" s="250" t="s">
        <v>6</v>
      </c>
      <c r="K4" s="248"/>
      <c r="L4" s="17" t="s">
        <v>2567</v>
      </c>
      <c r="M4" s="251" t="s">
        <v>2566</v>
      </c>
      <c r="N4" s="251"/>
      <c r="O4" s="251"/>
      <c r="P4" s="251"/>
      <c r="Q4" s="252"/>
      <c r="R4" s="19"/>
      <c r="S4" s="253" t="s">
        <v>9</v>
      </c>
      <c r="T4" s="254"/>
      <c r="U4" s="254"/>
      <c r="V4" s="241" t="s">
        <v>1777</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2519</v>
      </c>
      <c r="D6" s="237" t="s">
        <v>2526</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13</v>
      </c>
      <c r="K8" s="26" t="s">
        <v>17</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2525</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2524</v>
      </c>
      <c r="C21" s="218"/>
      <c r="D21" s="218"/>
      <c r="E21" s="218"/>
      <c r="F21" s="218"/>
      <c r="G21" s="218"/>
      <c r="H21" s="218"/>
      <c r="I21" s="218"/>
      <c r="J21" s="218"/>
      <c r="K21" s="218"/>
      <c r="L21" s="218"/>
      <c r="M21" s="219" t="s">
        <v>2519</v>
      </c>
      <c r="N21" s="219"/>
      <c r="O21" s="219" t="s">
        <v>2523</v>
      </c>
      <c r="P21" s="219"/>
      <c r="Q21" s="220" t="s">
        <v>517</v>
      </c>
      <c r="R21" s="220"/>
      <c r="S21" s="34" t="s">
        <v>263</v>
      </c>
      <c r="T21" s="34" t="s">
        <v>896</v>
      </c>
      <c r="U21" s="34" t="s">
        <v>896</v>
      </c>
      <c r="V21" s="34">
        <f>+IF(ISERR(U21/T21*100),"N/A",ROUND(U21/T21*100,2))</f>
        <v>100</v>
      </c>
      <c r="W21" s="35">
        <f>+IF(ISERR(U21/S21*100),"N/A",ROUND(U21/S21*100,2))</f>
        <v>5</v>
      </c>
    </row>
    <row r="22" spans="2:27" ht="56.25" customHeight="1" x14ac:dyDescent="0.2">
      <c r="B22" s="217" t="s">
        <v>2522</v>
      </c>
      <c r="C22" s="218"/>
      <c r="D22" s="218"/>
      <c r="E22" s="218"/>
      <c r="F22" s="218"/>
      <c r="G22" s="218"/>
      <c r="H22" s="218"/>
      <c r="I22" s="218"/>
      <c r="J22" s="218"/>
      <c r="K22" s="218"/>
      <c r="L22" s="218"/>
      <c r="M22" s="219" t="s">
        <v>2519</v>
      </c>
      <c r="N22" s="219"/>
      <c r="O22" s="219" t="s">
        <v>2521</v>
      </c>
      <c r="P22" s="219"/>
      <c r="Q22" s="220" t="s">
        <v>517</v>
      </c>
      <c r="R22" s="220"/>
      <c r="S22" s="34" t="s">
        <v>559</v>
      </c>
      <c r="T22" s="34" t="s">
        <v>896</v>
      </c>
      <c r="U22" s="34" t="s">
        <v>896</v>
      </c>
      <c r="V22" s="34">
        <f>+IF(ISERR(U22/T22*100),"N/A",ROUND(U22/T22*100,2))</f>
        <v>100</v>
      </c>
      <c r="W22" s="35">
        <f>+IF(ISERR(U22/S22*100),"N/A",ROUND(U22/S22*100,2))</f>
        <v>1.25</v>
      </c>
    </row>
    <row r="23" spans="2:27" ht="56.25" customHeight="1" thickBot="1" x14ac:dyDescent="0.25">
      <c r="B23" s="217" t="s">
        <v>2520</v>
      </c>
      <c r="C23" s="218"/>
      <c r="D23" s="218"/>
      <c r="E23" s="218"/>
      <c r="F23" s="218"/>
      <c r="G23" s="218"/>
      <c r="H23" s="218"/>
      <c r="I23" s="218"/>
      <c r="J23" s="218"/>
      <c r="K23" s="218"/>
      <c r="L23" s="218"/>
      <c r="M23" s="219" t="s">
        <v>2519</v>
      </c>
      <c r="N23" s="219"/>
      <c r="O23" s="219" t="s">
        <v>2518</v>
      </c>
      <c r="P23" s="219"/>
      <c r="Q23" s="220" t="s">
        <v>517</v>
      </c>
      <c r="R23" s="220"/>
      <c r="S23" s="34" t="s">
        <v>896</v>
      </c>
      <c r="T23" s="34" t="s">
        <v>896</v>
      </c>
      <c r="U23" s="34" t="s">
        <v>896</v>
      </c>
      <c r="V23" s="34">
        <f>+IF(ISERR(U23/T23*100),"N/A",ROUND(U23/T23*100,2))</f>
        <v>100</v>
      </c>
      <c r="W23" s="35">
        <f>+IF(ISERR(U23/S23*100),"N/A",ROUND(U23/S23*100,2))</f>
        <v>100</v>
      </c>
    </row>
    <row r="24" spans="2:27" ht="21.75" customHeight="1" thickTop="1" thickBot="1" x14ac:dyDescent="0.25">
      <c r="B24" s="11" t="s">
        <v>72</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95" t="s">
        <v>2624</v>
      </c>
      <c r="C25" s="196"/>
      <c r="D25" s="196"/>
      <c r="E25" s="196"/>
      <c r="F25" s="196"/>
      <c r="G25" s="196"/>
      <c r="H25" s="196"/>
      <c r="I25" s="196"/>
      <c r="J25" s="196"/>
      <c r="K25" s="196"/>
      <c r="L25" s="196"/>
      <c r="M25" s="196"/>
      <c r="N25" s="196"/>
      <c r="O25" s="196"/>
      <c r="P25" s="196"/>
      <c r="Q25" s="197"/>
      <c r="R25" s="37" t="s">
        <v>45</v>
      </c>
      <c r="S25" s="216" t="s">
        <v>46</v>
      </c>
      <c r="T25" s="216"/>
      <c r="U25" s="38" t="s">
        <v>73</v>
      </c>
      <c r="V25" s="210" t="s">
        <v>74</v>
      </c>
      <c r="W25" s="211"/>
    </row>
    <row r="26" spans="2:27" ht="30.75" customHeight="1" thickBot="1" x14ac:dyDescent="0.25">
      <c r="B26" s="198"/>
      <c r="C26" s="199"/>
      <c r="D26" s="199"/>
      <c r="E26" s="199"/>
      <c r="F26" s="199"/>
      <c r="G26" s="199"/>
      <c r="H26" s="199"/>
      <c r="I26" s="199"/>
      <c r="J26" s="199"/>
      <c r="K26" s="199"/>
      <c r="L26" s="199"/>
      <c r="M26" s="199"/>
      <c r="N26" s="199"/>
      <c r="O26" s="199"/>
      <c r="P26" s="199"/>
      <c r="Q26" s="200"/>
      <c r="R26" s="39" t="s">
        <v>75</v>
      </c>
      <c r="S26" s="39" t="s">
        <v>75</v>
      </c>
      <c r="T26" s="39" t="s">
        <v>64</v>
      </c>
      <c r="U26" s="39" t="s">
        <v>75</v>
      </c>
      <c r="V26" s="39" t="s">
        <v>76</v>
      </c>
      <c r="W26" s="32" t="s">
        <v>77</v>
      </c>
      <c r="Y26" s="36"/>
    </row>
    <row r="27" spans="2:27" ht="23.25" customHeight="1" thickBot="1" x14ac:dyDescent="0.25">
      <c r="B27" s="212" t="s">
        <v>78</v>
      </c>
      <c r="C27" s="213"/>
      <c r="D27" s="213"/>
      <c r="E27" s="40" t="s">
        <v>2517</v>
      </c>
      <c r="F27" s="40"/>
      <c r="G27" s="40"/>
      <c r="H27" s="41"/>
      <c r="I27" s="41"/>
      <c r="J27" s="41"/>
      <c r="K27" s="41"/>
      <c r="L27" s="41"/>
      <c r="M27" s="41"/>
      <c r="N27" s="41"/>
      <c r="O27" s="41"/>
      <c r="P27" s="42"/>
      <c r="Q27" s="42"/>
      <c r="R27" s="43" t="s">
        <v>2565</v>
      </c>
      <c r="S27" s="44" t="s">
        <v>11</v>
      </c>
      <c r="T27" s="42"/>
      <c r="U27" s="44" t="s">
        <v>59</v>
      </c>
      <c r="V27" s="42"/>
      <c r="W27" s="45">
        <f>+IF(ISERR(U27/R27*100),"N/A",ROUND(U27/R27*100,2))</f>
        <v>0</v>
      </c>
    </row>
    <row r="28" spans="2:27" ht="26.25" customHeight="1" thickBot="1" x14ac:dyDescent="0.25">
      <c r="B28" s="214" t="s">
        <v>82</v>
      </c>
      <c r="C28" s="215"/>
      <c r="D28" s="215"/>
      <c r="E28" s="46" t="s">
        <v>2517</v>
      </c>
      <c r="F28" s="46"/>
      <c r="G28" s="46"/>
      <c r="H28" s="47"/>
      <c r="I28" s="47"/>
      <c r="J28" s="47"/>
      <c r="K28" s="47"/>
      <c r="L28" s="47"/>
      <c r="M28" s="47"/>
      <c r="N28" s="47"/>
      <c r="O28" s="47"/>
      <c r="P28" s="48"/>
      <c r="Q28" s="48"/>
      <c r="R28" s="49" t="s">
        <v>2565</v>
      </c>
      <c r="S28" s="50" t="s">
        <v>2564</v>
      </c>
      <c r="T28" s="51">
        <f>+IF(ISERR(S28/R28*100),"N/A",ROUND(S28/R28*100,2))</f>
        <v>50</v>
      </c>
      <c r="U28" s="50" t="s">
        <v>59</v>
      </c>
      <c r="V28" s="51">
        <f>+IF(ISERR(U28/S28*100),"N/A",ROUND(U28/S28*100,2))</f>
        <v>0</v>
      </c>
      <c r="W28" s="52">
        <f>+IF(ISERR(U28/R28*100),"N/A",ROUND(U28/R28*100,2))</f>
        <v>0</v>
      </c>
    </row>
    <row r="29" spans="2:27" ht="22.5" customHeight="1" thickTop="1" thickBot="1" x14ac:dyDescent="0.25">
      <c r="B29" s="11" t="s">
        <v>88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01" t="s">
        <v>2251</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2250</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5"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2249</v>
      </c>
      <c r="C34" s="202"/>
      <c r="D34" s="202"/>
      <c r="E34" s="202"/>
      <c r="F34" s="202"/>
      <c r="G34" s="202"/>
      <c r="H34" s="202"/>
      <c r="I34" s="202"/>
      <c r="J34" s="202"/>
      <c r="K34" s="202"/>
      <c r="L34" s="202"/>
      <c r="M34" s="202"/>
      <c r="N34" s="202"/>
      <c r="O34" s="202"/>
      <c r="P34" s="202"/>
      <c r="Q34" s="202"/>
      <c r="R34" s="202"/>
      <c r="S34" s="202"/>
      <c r="T34" s="202"/>
      <c r="U34" s="202"/>
      <c r="V34" s="202"/>
      <c r="W34" s="203"/>
    </row>
    <row r="35" spans="2:23" ht="13.5" thickBot="1" x14ac:dyDescent="0.25">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2530</v>
      </c>
      <c r="D4" s="248" t="s">
        <v>2529</v>
      </c>
      <c r="E4" s="248"/>
      <c r="F4" s="248"/>
      <c r="G4" s="248"/>
      <c r="H4" s="249"/>
      <c r="I4" s="18"/>
      <c r="J4" s="250" t="s">
        <v>6</v>
      </c>
      <c r="K4" s="248"/>
      <c r="L4" s="17" t="s">
        <v>2571</v>
      </c>
      <c r="M4" s="251" t="s">
        <v>2570</v>
      </c>
      <c r="N4" s="251"/>
      <c r="O4" s="251"/>
      <c r="P4" s="251"/>
      <c r="Q4" s="252"/>
      <c r="R4" s="19"/>
      <c r="S4" s="253" t="s">
        <v>9</v>
      </c>
      <c r="T4" s="254"/>
      <c r="U4" s="254"/>
      <c r="V4" s="241" t="s">
        <v>887</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2519</v>
      </c>
      <c r="D6" s="237" t="s">
        <v>2526</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1484</v>
      </c>
      <c r="K8" s="26" t="s">
        <v>2415</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2525</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2524</v>
      </c>
      <c r="C21" s="218"/>
      <c r="D21" s="218"/>
      <c r="E21" s="218"/>
      <c r="F21" s="218"/>
      <c r="G21" s="218"/>
      <c r="H21" s="218"/>
      <c r="I21" s="218"/>
      <c r="J21" s="218"/>
      <c r="K21" s="218"/>
      <c r="L21" s="218"/>
      <c r="M21" s="219" t="s">
        <v>2519</v>
      </c>
      <c r="N21" s="219"/>
      <c r="O21" s="219" t="s">
        <v>2523</v>
      </c>
      <c r="P21" s="219"/>
      <c r="Q21" s="220" t="s">
        <v>517</v>
      </c>
      <c r="R21" s="220"/>
      <c r="S21" s="34" t="s">
        <v>263</v>
      </c>
      <c r="T21" s="34" t="s">
        <v>896</v>
      </c>
      <c r="U21" s="34" t="s">
        <v>896</v>
      </c>
      <c r="V21" s="34">
        <f>+IF(ISERR(U21/T21*100),"N/A",ROUND(U21/T21*100,2))</f>
        <v>100</v>
      </c>
      <c r="W21" s="35">
        <f>+IF(ISERR(U21/S21*100),"N/A",ROUND(U21/S21*100,2))</f>
        <v>5</v>
      </c>
    </row>
    <row r="22" spans="2:27" ht="56.25" customHeight="1" x14ac:dyDescent="0.2">
      <c r="B22" s="217" t="s">
        <v>2522</v>
      </c>
      <c r="C22" s="218"/>
      <c r="D22" s="218"/>
      <c r="E22" s="218"/>
      <c r="F22" s="218"/>
      <c r="G22" s="218"/>
      <c r="H22" s="218"/>
      <c r="I22" s="218"/>
      <c r="J22" s="218"/>
      <c r="K22" s="218"/>
      <c r="L22" s="218"/>
      <c r="M22" s="219" t="s">
        <v>2519</v>
      </c>
      <c r="N22" s="219"/>
      <c r="O22" s="219" t="s">
        <v>2521</v>
      </c>
      <c r="P22" s="219"/>
      <c r="Q22" s="220" t="s">
        <v>517</v>
      </c>
      <c r="R22" s="220"/>
      <c r="S22" s="34" t="s">
        <v>559</v>
      </c>
      <c r="T22" s="34" t="s">
        <v>896</v>
      </c>
      <c r="U22" s="34" t="s">
        <v>896</v>
      </c>
      <c r="V22" s="34">
        <f>+IF(ISERR(U22/T22*100),"N/A",ROUND(U22/T22*100,2))</f>
        <v>100</v>
      </c>
      <c r="W22" s="35">
        <f>+IF(ISERR(U22/S22*100),"N/A",ROUND(U22/S22*100,2))</f>
        <v>1.25</v>
      </c>
    </row>
    <row r="23" spans="2:27" ht="56.25" customHeight="1" thickBot="1" x14ac:dyDescent="0.25">
      <c r="B23" s="217" t="s">
        <v>2520</v>
      </c>
      <c r="C23" s="218"/>
      <c r="D23" s="218"/>
      <c r="E23" s="218"/>
      <c r="F23" s="218"/>
      <c r="G23" s="218"/>
      <c r="H23" s="218"/>
      <c r="I23" s="218"/>
      <c r="J23" s="218"/>
      <c r="K23" s="218"/>
      <c r="L23" s="218"/>
      <c r="M23" s="219" t="s">
        <v>2519</v>
      </c>
      <c r="N23" s="219"/>
      <c r="O23" s="219" t="s">
        <v>2518</v>
      </c>
      <c r="P23" s="219"/>
      <c r="Q23" s="220" t="s">
        <v>517</v>
      </c>
      <c r="R23" s="220"/>
      <c r="S23" s="34" t="s">
        <v>896</v>
      </c>
      <c r="T23" s="34" t="s">
        <v>896</v>
      </c>
      <c r="U23" s="34" t="s">
        <v>896</v>
      </c>
      <c r="V23" s="34">
        <f>+IF(ISERR(U23/T23*100),"N/A",ROUND(U23/T23*100,2))</f>
        <v>100</v>
      </c>
      <c r="W23" s="35">
        <f>+IF(ISERR(U23/S23*100),"N/A",ROUND(U23/S23*100,2))</f>
        <v>100</v>
      </c>
    </row>
    <row r="24" spans="2:27" ht="21.75" customHeight="1" thickTop="1" thickBot="1" x14ac:dyDescent="0.25">
      <c r="B24" s="11" t="s">
        <v>72</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95" t="s">
        <v>2624</v>
      </c>
      <c r="C25" s="196"/>
      <c r="D25" s="196"/>
      <c r="E25" s="196"/>
      <c r="F25" s="196"/>
      <c r="G25" s="196"/>
      <c r="H25" s="196"/>
      <c r="I25" s="196"/>
      <c r="J25" s="196"/>
      <c r="K25" s="196"/>
      <c r="L25" s="196"/>
      <c r="M25" s="196"/>
      <c r="N25" s="196"/>
      <c r="O25" s="196"/>
      <c r="P25" s="196"/>
      <c r="Q25" s="197"/>
      <c r="R25" s="37" t="s">
        <v>45</v>
      </c>
      <c r="S25" s="216" t="s">
        <v>46</v>
      </c>
      <c r="T25" s="216"/>
      <c r="U25" s="38" t="s">
        <v>73</v>
      </c>
      <c r="V25" s="210" t="s">
        <v>74</v>
      </c>
      <c r="W25" s="211"/>
    </row>
    <row r="26" spans="2:27" ht="30.75" customHeight="1" thickBot="1" x14ac:dyDescent="0.25">
      <c r="B26" s="198"/>
      <c r="C26" s="199"/>
      <c r="D26" s="199"/>
      <c r="E26" s="199"/>
      <c r="F26" s="199"/>
      <c r="G26" s="199"/>
      <c r="H26" s="199"/>
      <c r="I26" s="199"/>
      <c r="J26" s="199"/>
      <c r="K26" s="199"/>
      <c r="L26" s="199"/>
      <c r="M26" s="199"/>
      <c r="N26" s="199"/>
      <c r="O26" s="199"/>
      <c r="P26" s="199"/>
      <c r="Q26" s="200"/>
      <c r="R26" s="39" t="s">
        <v>75</v>
      </c>
      <c r="S26" s="39" t="s">
        <v>75</v>
      </c>
      <c r="T26" s="39" t="s">
        <v>64</v>
      </c>
      <c r="U26" s="39" t="s">
        <v>75</v>
      </c>
      <c r="V26" s="39" t="s">
        <v>76</v>
      </c>
      <c r="W26" s="32" t="s">
        <v>77</v>
      </c>
      <c r="Y26" s="36"/>
    </row>
    <row r="27" spans="2:27" ht="23.25" customHeight="1" thickBot="1" x14ac:dyDescent="0.25">
      <c r="B27" s="212" t="s">
        <v>78</v>
      </c>
      <c r="C27" s="213"/>
      <c r="D27" s="213"/>
      <c r="E27" s="40" t="s">
        <v>2517</v>
      </c>
      <c r="F27" s="40"/>
      <c r="G27" s="40"/>
      <c r="H27" s="41"/>
      <c r="I27" s="41"/>
      <c r="J27" s="41"/>
      <c r="K27" s="41"/>
      <c r="L27" s="41"/>
      <c r="M27" s="41"/>
      <c r="N27" s="41"/>
      <c r="O27" s="41"/>
      <c r="P27" s="42"/>
      <c r="Q27" s="42"/>
      <c r="R27" s="43" t="s">
        <v>2569</v>
      </c>
      <c r="S27" s="44" t="s">
        <v>11</v>
      </c>
      <c r="T27" s="42"/>
      <c r="U27" s="44" t="s">
        <v>59</v>
      </c>
      <c r="V27" s="42"/>
      <c r="W27" s="45">
        <f>+IF(ISERR(U27/R27*100),"N/A",ROUND(U27/R27*100,2))</f>
        <v>0</v>
      </c>
    </row>
    <row r="28" spans="2:27" ht="26.25" customHeight="1" thickBot="1" x14ac:dyDescent="0.25">
      <c r="B28" s="214" t="s">
        <v>82</v>
      </c>
      <c r="C28" s="215"/>
      <c r="D28" s="215"/>
      <c r="E28" s="46" t="s">
        <v>2517</v>
      </c>
      <c r="F28" s="46"/>
      <c r="G28" s="46"/>
      <c r="H28" s="47"/>
      <c r="I28" s="47"/>
      <c r="J28" s="47"/>
      <c r="K28" s="47"/>
      <c r="L28" s="47"/>
      <c r="M28" s="47"/>
      <c r="N28" s="47"/>
      <c r="O28" s="47"/>
      <c r="P28" s="48"/>
      <c r="Q28" s="48"/>
      <c r="R28" s="49" t="s">
        <v>2569</v>
      </c>
      <c r="S28" s="50" t="s">
        <v>2568</v>
      </c>
      <c r="T28" s="51">
        <f>+IF(ISERR(S28/R28*100),"N/A",ROUND(S28/R28*100,2))</f>
        <v>50.91</v>
      </c>
      <c r="U28" s="50" t="s">
        <v>59</v>
      </c>
      <c r="V28" s="51">
        <f>+IF(ISERR(U28/S28*100),"N/A",ROUND(U28/S28*100,2))</f>
        <v>0</v>
      </c>
      <c r="W28" s="52">
        <f>+IF(ISERR(U28/R28*100),"N/A",ROUND(U28/R28*100,2))</f>
        <v>0</v>
      </c>
    </row>
    <row r="29" spans="2:27" ht="22.5" customHeight="1" thickTop="1" thickBot="1" x14ac:dyDescent="0.25">
      <c r="B29" s="11" t="s">
        <v>88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01" t="s">
        <v>2514</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2513</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5"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2512</v>
      </c>
      <c r="C34" s="202"/>
      <c r="D34" s="202"/>
      <c r="E34" s="202"/>
      <c r="F34" s="202"/>
      <c r="G34" s="202"/>
      <c r="H34" s="202"/>
      <c r="I34" s="202"/>
      <c r="J34" s="202"/>
      <c r="K34" s="202"/>
      <c r="L34" s="202"/>
      <c r="M34" s="202"/>
      <c r="N34" s="202"/>
      <c r="O34" s="202"/>
      <c r="P34" s="202"/>
      <c r="Q34" s="202"/>
      <c r="R34" s="202"/>
      <c r="S34" s="202"/>
      <c r="T34" s="202"/>
      <c r="U34" s="202"/>
      <c r="V34" s="202"/>
      <c r="W34" s="203"/>
    </row>
    <row r="35" spans="2:23" ht="13.5" thickBot="1" x14ac:dyDescent="0.25">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53"/>
  </sheetPr>
  <dimension ref="A1:AC34"/>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249</v>
      </c>
      <c r="D4" s="248" t="s">
        <v>248</v>
      </c>
      <c r="E4" s="248"/>
      <c r="F4" s="248"/>
      <c r="G4" s="248"/>
      <c r="H4" s="249"/>
      <c r="I4" s="18"/>
      <c r="J4" s="250" t="s">
        <v>6</v>
      </c>
      <c r="K4" s="248"/>
      <c r="L4" s="17" t="s">
        <v>285</v>
      </c>
      <c r="M4" s="251" t="s">
        <v>284</v>
      </c>
      <c r="N4" s="251"/>
      <c r="O4" s="251"/>
      <c r="P4" s="251"/>
      <c r="Q4" s="252"/>
      <c r="R4" s="19"/>
      <c r="S4" s="253" t="s">
        <v>9</v>
      </c>
      <c r="T4" s="254"/>
      <c r="U4" s="254"/>
      <c r="V4" s="241" t="s">
        <v>276</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278</v>
      </c>
      <c r="D6" s="237" t="s">
        <v>283</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282</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243</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281</v>
      </c>
      <c r="C21" s="218"/>
      <c r="D21" s="218"/>
      <c r="E21" s="218"/>
      <c r="F21" s="218"/>
      <c r="G21" s="218"/>
      <c r="H21" s="218"/>
      <c r="I21" s="218"/>
      <c r="J21" s="218"/>
      <c r="K21" s="218"/>
      <c r="L21" s="218"/>
      <c r="M21" s="219" t="s">
        <v>278</v>
      </c>
      <c r="N21" s="219"/>
      <c r="O21" s="219" t="s">
        <v>64</v>
      </c>
      <c r="P21" s="219"/>
      <c r="Q21" s="220" t="s">
        <v>53</v>
      </c>
      <c r="R21" s="220"/>
      <c r="S21" s="34" t="s">
        <v>65</v>
      </c>
      <c r="T21" s="34" t="s">
        <v>280</v>
      </c>
      <c r="U21" s="34" t="s">
        <v>280</v>
      </c>
      <c r="V21" s="34">
        <f>+IF(ISERR(U21/T21*100),"N/A",ROUND(U21/T21*100,2))</f>
        <v>100</v>
      </c>
      <c r="W21" s="35">
        <f>+IF(ISERR(U21/S21*100),"N/A",ROUND(U21/S21*100,2))</f>
        <v>1428.5</v>
      </c>
    </row>
    <row r="22" spans="2:27" ht="56.25" customHeight="1" thickBot="1" x14ac:dyDescent="0.25">
      <c r="B22" s="217" t="s">
        <v>279</v>
      </c>
      <c r="C22" s="218"/>
      <c r="D22" s="218"/>
      <c r="E22" s="218"/>
      <c r="F22" s="218"/>
      <c r="G22" s="218"/>
      <c r="H22" s="218"/>
      <c r="I22" s="218"/>
      <c r="J22" s="218"/>
      <c r="K22" s="218"/>
      <c r="L22" s="218"/>
      <c r="M22" s="219" t="s">
        <v>278</v>
      </c>
      <c r="N22" s="219"/>
      <c r="O22" s="219" t="s">
        <v>64</v>
      </c>
      <c r="P22" s="219"/>
      <c r="Q22" s="220" t="s">
        <v>53</v>
      </c>
      <c r="R22" s="220"/>
      <c r="S22" s="34" t="s">
        <v>227</v>
      </c>
      <c r="T22" s="34" t="s">
        <v>71</v>
      </c>
      <c r="U22" s="34" t="s">
        <v>71</v>
      </c>
      <c r="V22" s="34">
        <f>+IF(ISERR(U22/T22*100),"N/A",ROUND(U22/T22*100,2))</f>
        <v>100</v>
      </c>
      <c r="W22" s="35">
        <f>+IF(ISERR(U22/S22*100),"N/A",ROUND(U22/S22*100,2))</f>
        <v>416.67</v>
      </c>
    </row>
    <row r="23" spans="2:27" ht="21.75" customHeight="1" thickTop="1" thickBot="1" x14ac:dyDescent="0.25">
      <c r="B23" s="11" t="s">
        <v>72</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95" t="s">
        <v>2624</v>
      </c>
      <c r="C24" s="196"/>
      <c r="D24" s="196"/>
      <c r="E24" s="196"/>
      <c r="F24" s="196"/>
      <c r="G24" s="196"/>
      <c r="H24" s="196"/>
      <c r="I24" s="196"/>
      <c r="J24" s="196"/>
      <c r="K24" s="196"/>
      <c r="L24" s="196"/>
      <c r="M24" s="196"/>
      <c r="N24" s="196"/>
      <c r="O24" s="196"/>
      <c r="P24" s="196"/>
      <c r="Q24" s="197"/>
      <c r="R24" s="37" t="s">
        <v>45</v>
      </c>
      <c r="S24" s="216" t="s">
        <v>46</v>
      </c>
      <c r="T24" s="216"/>
      <c r="U24" s="38" t="s">
        <v>73</v>
      </c>
      <c r="V24" s="210" t="s">
        <v>74</v>
      </c>
      <c r="W24" s="211"/>
    </row>
    <row r="25" spans="2:27" ht="30.75" customHeight="1" thickBot="1" x14ac:dyDescent="0.25">
      <c r="B25" s="198"/>
      <c r="C25" s="199"/>
      <c r="D25" s="199"/>
      <c r="E25" s="199"/>
      <c r="F25" s="199"/>
      <c r="G25" s="199"/>
      <c r="H25" s="199"/>
      <c r="I25" s="199"/>
      <c r="J25" s="199"/>
      <c r="K25" s="199"/>
      <c r="L25" s="199"/>
      <c r="M25" s="199"/>
      <c r="N25" s="199"/>
      <c r="O25" s="199"/>
      <c r="P25" s="199"/>
      <c r="Q25" s="200"/>
      <c r="R25" s="39" t="s">
        <v>75</v>
      </c>
      <c r="S25" s="39" t="s">
        <v>75</v>
      </c>
      <c r="T25" s="39" t="s">
        <v>64</v>
      </c>
      <c r="U25" s="39" t="s">
        <v>75</v>
      </c>
      <c r="V25" s="39" t="s">
        <v>76</v>
      </c>
      <c r="W25" s="32" t="s">
        <v>77</v>
      </c>
      <c r="Y25" s="36"/>
    </row>
    <row r="26" spans="2:27" ht="23.25" customHeight="1" thickBot="1" x14ac:dyDescent="0.25">
      <c r="B26" s="212" t="s">
        <v>78</v>
      </c>
      <c r="C26" s="213"/>
      <c r="D26" s="213"/>
      <c r="E26" s="40" t="s">
        <v>277</v>
      </c>
      <c r="F26" s="40"/>
      <c r="G26" s="40"/>
      <c r="H26" s="41"/>
      <c r="I26" s="41"/>
      <c r="J26" s="41"/>
      <c r="K26" s="41"/>
      <c r="L26" s="41"/>
      <c r="M26" s="41"/>
      <c r="N26" s="41"/>
      <c r="O26" s="41"/>
      <c r="P26" s="42"/>
      <c r="Q26" s="42"/>
      <c r="R26" s="43" t="s">
        <v>276</v>
      </c>
      <c r="S26" s="44" t="s">
        <v>11</v>
      </c>
      <c r="T26" s="42"/>
      <c r="U26" s="44" t="s">
        <v>274</v>
      </c>
      <c r="V26" s="42"/>
      <c r="W26" s="45">
        <f>+IF(ISERR(U26/R26*100),"N/A",ROUND(U26/R26*100,2))</f>
        <v>47</v>
      </c>
    </row>
    <row r="27" spans="2:27" ht="26.25" customHeight="1" thickBot="1" x14ac:dyDescent="0.25">
      <c r="B27" s="214" t="s">
        <v>82</v>
      </c>
      <c r="C27" s="215"/>
      <c r="D27" s="215"/>
      <c r="E27" s="46" t="s">
        <v>277</v>
      </c>
      <c r="F27" s="46"/>
      <c r="G27" s="46"/>
      <c r="H27" s="47"/>
      <c r="I27" s="47"/>
      <c r="J27" s="47"/>
      <c r="K27" s="47"/>
      <c r="L27" s="47"/>
      <c r="M27" s="47"/>
      <c r="N27" s="47"/>
      <c r="O27" s="47"/>
      <c r="P27" s="48"/>
      <c r="Q27" s="48"/>
      <c r="R27" s="49" t="s">
        <v>276</v>
      </c>
      <c r="S27" s="50" t="s">
        <v>275</v>
      </c>
      <c r="T27" s="51">
        <f>+IF(ISERR(S27/R27*100),"N/A",ROUND(S27/R27*100,2))</f>
        <v>60</v>
      </c>
      <c r="U27" s="50" t="s">
        <v>274</v>
      </c>
      <c r="V27" s="51">
        <f>+IF(ISERR(U27/S27*100),"N/A",ROUND(U27/S27*100,2))</f>
        <v>78.33</v>
      </c>
      <c r="W27" s="52">
        <f>+IF(ISERR(U27/R27*100),"N/A",ROUND(U27/R27*100,2))</f>
        <v>47</v>
      </c>
    </row>
    <row r="28" spans="2:27" ht="22.5" customHeight="1" thickTop="1" thickBot="1" x14ac:dyDescent="0.25">
      <c r="B28" s="11" t="s">
        <v>88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01" t="s">
        <v>273</v>
      </c>
      <c r="C29" s="202"/>
      <c r="D29" s="202"/>
      <c r="E29" s="202"/>
      <c r="F29" s="202"/>
      <c r="G29" s="202"/>
      <c r="H29" s="202"/>
      <c r="I29" s="202"/>
      <c r="J29" s="202"/>
      <c r="K29" s="202"/>
      <c r="L29" s="202"/>
      <c r="M29" s="202"/>
      <c r="N29" s="202"/>
      <c r="O29" s="202"/>
      <c r="P29" s="202"/>
      <c r="Q29" s="202"/>
      <c r="R29" s="202"/>
      <c r="S29" s="202"/>
      <c r="T29" s="202"/>
      <c r="U29" s="202"/>
      <c r="V29" s="202"/>
      <c r="W29" s="203"/>
    </row>
    <row r="30" spans="2:27" ht="36" customHeight="1" thickBot="1" x14ac:dyDescent="0.25">
      <c r="B30" s="204"/>
      <c r="C30" s="205"/>
      <c r="D30" s="205"/>
      <c r="E30" s="205"/>
      <c r="F30" s="205"/>
      <c r="G30" s="205"/>
      <c r="H30" s="205"/>
      <c r="I30" s="205"/>
      <c r="J30" s="205"/>
      <c r="K30" s="205"/>
      <c r="L30" s="205"/>
      <c r="M30" s="205"/>
      <c r="N30" s="205"/>
      <c r="O30" s="205"/>
      <c r="P30" s="205"/>
      <c r="Q30" s="205"/>
      <c r="R30" s="205"/>
      <c r="S30" s="205"/>
      <c r="T30" s="205"/>
      <c r="U30" s="205"/>
      <c r="V30" s="205"/>
      <c r="W30" s="206"/>
    </row>
    <row r="31" spans="2:27" ht="37.5" customHeight="1" thickTop="1" x14ac:dyDescent="0.2">
      <c r="B31" s="201" t="s">
        <v>272</v>
      </c>
      <c r="C31" s="202"/>
      <c r="D31" s="202"/>
      <c r="E31" s="202"/>
      <c r="F31" s="202"/>
      <c r="G31" s="202"/>
      <c r="H31" s="202"/>
      <c r="I31" s="202"/>
      <c r="J31" s="202"/>
      <c r="K31" s="202"/>
      <c r="L31" s="202"/>
      <c r="M31" s="202"/>
      <c r="N31" s="202"/>
      <c r="O31" s="202"/>
      <c r="P31" s="202"/>
      <c r="Q31" s="202"/>
      <c r="R31" s="202"/>
      <c r="S31" s="202"/>
      <c r="T31" s="202"/>
      <c r="U31" s="202"/>
      <c r="V31" s="202"/>
      <c r="W31" s="203"/>
    </row>
    <row r="32" spans="2:27" ht="15" customHeight="1" thickBot="1" x14ac:dyDescent="0.25">
      <c r="B32" s="204"/>
      <c r="C32" s="205"/>
      <c r="D32" s="205"/>
      <c r="E32" s="205"/>
      <c r="F32" s="205"/>
      <c r="G32" s="205"/>
      <c r="H32" s="205"/>
      <c r="I32" s="205"/>
      <c r="J32" s="205"/>
      <c r="K32" s="205"/>
      <c r="L32" s="205"/>
      <c r="M32" s="205"/>
      <c r="N32" s="205"/>
      <c r="O32" s="205"/>
      <c r="P32" s="205"/>
      <c r="Q32" s="205"/>
      <c r="R32" s="205"/>
      <c r="S32" s="205"/>
      <c r="T32" s="205"/>
      <c r="U32" s="205"/>
      <c r="V32" s="205"/>
      <c r="W32" s="206"/>
    </row>
    <row r="33" spans="2:23" ht="37.5" customHeight="1" thickTop="1" x14ac:dyDescent="0.2">
      <c r="B33" s="201" t="s">
        <v>271</v>
      </c>
      <c r="C33" s="202"/>
      <c r="D33" s="202"/>
      <c r="E33" s="202"/>
      <c r="F33" s="202"/>
      <c r="G33" s="202"/>
      <c r="H33" s="202"/>
      <c r="I33" s="202"/>
      <c r="J33" s="202"/>
      <c r="K33" s="202"/>
      <c r="L33" s="202"/>
      <c r="M33" s="202"/>
      <c r="N33" s="202"/>
      <c r="O33" s="202"/>
      <c r="P33" s="202"/>
      <c r="Q33" s="202"/>
      <c r="R33" s="202"/>
      <c r="S33" s="202"/>
      <c r="T33" s="202"/>
      <c r="U33" s="202"/>
      <c r="V33" s="202"/>
      <c r="W33" s="203"/>
    </row>
    <row r="34" spans="2:23" ht="24.75" customHeight="1"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indexed="53"/>
  </sheetPr>
  <dimension ref="A1:AC37"/>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311</v>
      </c>
      <c r="D4" s="248" t="s">
        <v>310</v>
      </c>
      <c r="E4" s="248"/>
      <c r="F4" s="248"/>
      <c r="G4" s="248"/>
      <c r="H4" s="249"/>
      <c r="I4" s="18"/>
      <c r="J4" s="250" t="s">
        <v>6</v>
      </c>
      <c r="K4" s="248"/>
      <c r="L4" s="17" t="s">
        <v>270</v>
      </c>
      <c r="M4" s="251" t="s">
        <v>269</v>
      </c>
      <c r="N4" s="251"/>
      <c r="O4" s="251"/>
      <c r="P4" s="251"/>
      <c r="Q4" s="252"/>
      <c r="R4" s="19"/>
      <c r="S4" s="253" t="s">
        <v>9</v>
      </c>
      <c r="T4" s="254"/>
      <c r="U4" s="254"/>
      <c r="V4" s="241" t="s">
        <v>255</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293</v>
      </c>
      <c r="D6" s="237" t="s">
        <v>309</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308</v>
      </c>
      <c r="K8" s="26" t="s">
        <v>307</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306</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305</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304</v>
      </c>
      <c r="C21" s="218"/>
      <c r="D21" s="218"/>
      <c r="E21" s="218"/>
      <c r="F21" s="218"/>
      <c r="G21" s="218"/>
      <c r="H21" s="218"/>
      <c r="I21" s="218"/>
      <c r="J21" s="218"/>
      <c r="K21" s="218"/>
      <c r="L21" s="218"/>
      <c r="M21" s="219" t="s">
        <v>293</v>
      </c>
      <c r="N21" s="219"/>
      <c r="O21" s="219" t="s">
        <v>64</v>
      </c>
      <c r="P21" s="219"/>
      <c r="Q21" s="220" t="s">
        <v>53</v>
      </c>
      <c r="R21" s="220"/>
      <c r="S21" s="34" t="s">
        <v>303</v>
      </c>
      <c r="T21" s="34" t="s">
        <v>234</v>
      </c>
      <c r="U21" s="34" t="s">
        <v>302</v>
      </c>
      <c r="V21" s="34">
        <f>+IF(ISERR(U21/T21*100),"N/A",ROUND(U21/T21*100,2))</f>
        <v>161.4</v>
      </c>
      <c r="W21" s="35">
        <f>+IF(ISERR(U21/S21*100),"N/A",ROUND(U21/S21*100,2))</f>
        <v>13.14</v>
      </c>
    </row>
    <row r="22" spans="2:27" ht="56.25" customHeight="1" x14ac:dyDescent="0.2">
      <c r="B22" s="217" t="s">
        <v>301</v>
      </c>
      <c r="C22" s="218"/>
      <c r="D22" s="218"/>
      <c r="E22" s="218"/>
      <c r="F22" s="218"/>
      <c r="G22" s="218"/>
      <c r="H22" s="218"/>
      <c r="I22" s="218"/>
      <c r="J22" s="218"/>
      <c r="K22" s="218"/>
      <c r="L22" s="218"/>
      <c r="M22" s="219" t="s">
        <v>293</v>
      </c>
      <c r="N22" s="219"/>
      <c r="O22" s="219" t="s">
        <v>64</v>
      </c>
      <c r="P22" s="219"/>
      <c r="Q22" s="220" t="s">
        <v>53</v>
      </c>
      <c r="R22" s="220"/>
      <c r="S22" s="34" t="s">
        <v>300</v>
      </c>
      <c r="T22" s="34" t="s">
        <v>299</v>
      </c>
      <c r="U22" s="34" t="s">
        <v>298</v>
      </c>
      <c r="V22" s="34">
        <f>+IF(ISERR(U22/T22*100),"N/A",ROUND(U22/T22*100,2))</f>
        <v>182.86</v>
      </c>
      <c r="W22" s="35">
        <f>+IF(ISERR(U22/S22*100),"N/A",ROUND(U22/S22*100,2))</f>
        <v>25.6</v>
      </c>
    </row>
    <row r="23" spans="2:27" ht="56.25" customHeight="1" x14ac:dyDescent="0.2">
      <c r="B23" s="217" t="s">
        <v>297</v>
      </c>
      <c r="C23" s="218"/>
      <c r="D23" s="218"/>
      <c r="E23" s="218"/>
      <c r="F23" s="218"/>
      <c r="G23" s="218"/>
      <c r="H23" s="218"/>
      <c r="I23" s="218"/>
      <c r="J23" s="218"/>
      <c r="K23" s="218"/>
      <c r="L23" s="218"/>
      <c r="M23" s="219" t="s">
        <v>293</v>
      </c>
      <c r="N23" s="219"/>
      <c r="O23" s="219" t="s">
        <v>64</v>
      </c>
      <c r="P23" s="219"/>
      <c r="Q23" s="220" t="s">
        <v>77</v>
      </c>
      <c r="R23" s="220"/>
      <c r="S23" s="34" t="s">
        <v>54</v>
      </c>
      <c r="T23" s="34" t="s">
        <v>184</v>
      </c>
      <c r="U23" s="34" t="s">
        <v>184</v>
      </c>
      <c r="V23" s="34" t="str">
        <f>+IF(ISERR(U23/T23*100),"N/A",ROUND(U23/T23*100,2))</f>
        <v>N/A</v>
      </c>
      <c r="W23" s="35" t="str">
        <f>+IF(ISERR(U23/S23*100),"N/A",ROUND(U23/S23*100,2))</f>
        <v>N/A</v>
      </c>
    </row>
    <row r="24" spans="2:27" ht="56.25" customHeight="1" x14ac:dyDescent="0.2">
      <c r="B24" s="217" t="s">
        <v>296</v>
      </c>
      <c r="C24" s="218"/>
      <c r="D24" s="218"/>
      <c r="E24" s="218"/>
      <c r="F24" s="218"/>
      <c r="G24" s="218"/>
      <c r="H24" s="218"/>
      <c r="I24" s="218"/>
      <c r="J24" s="218"/>
      <c r="K24" s="218"/>
      <c r="L24" s="218"/>
      <c r="M24" s="219" t="s">
        <v>293</v>
      </c>
      <c r="N24" s="219"/>
      <c r="O24" s="219" t="s">
        <v>64</v>
      </c>
      <c r="P24" s="219"/>
      <c r="Q24" s="220" t="s">
        <v>77</v>
      </c>
      <c r="R24" s="220"/>
      <c r="S24" s="34" t="s">
        <v>295</v>
      </c>
      <c r="T24" s="34" t="s">
        <v>184</v>
      </c>
      <c r="U24" s="34" t="s">
        <v>184</v>
      </c>
      <c r="V24" s="34" t="str">
        <f>+IF(ISERR(U24/T24*100),"N/A",ROUND(U24/T24*100,2))</f>
        <v>N/A</v>
      </c>
      <c r="W24" s="35" t="str">
        <f>+IF(ISERR(U24/S24*100),"N/A",ROUND(U24/S24*100,2))</f>
        <v>N/A</v>
      </c>
    </row>
    <row r="25" spans="2:27" ht="56.25" customHeight="1" thickBot="1" x14ac:dyDescent="0.25">
      <c r="B25" s="217" t="s">
        <v>294</v>
      </c>
      <c r="C25" s="218"/>
      <c r="D25" s="218"/>
      <c r="E25" s="218"/>
      <c r="F25" s="218"/>
      <c r="G25" s="218"/>
      <c r="H25" s="218"/>
      <c r="I25" s="218"/>
      <c r="J25" s="218"/>
      <c r="K25" s="218"/>
      <c r="L25" s="218"/>
      <c r="M25" s="219" t="s">
        <v>293</v>
      </c>
      <c r="N25" s="219"/>
      <c r="O25" s="219" t="s">
        <v>64</v>
      </c>
      <c r="P25" s="219"/>
      <c r="Q25" s="220" t="s">
        <v>77</v>
      </c>
      <c r="R25" s="220"/>
      <c r="S25" s="34" t="s">
        <v>292</v>
      </c>
      <c r="T25" s="34" t="s">
        <v>184</v>
      </c>
      <c r="U25" s="34" t="s">
        <v>184</v>
      </c>
      <c r="V25" s="34" t="str">
        <f>+IF(ISERR(U25/T25*100),"N/A",ROUND(U25/T25*100,2))</f>
        <v>N/A</v>
      </c>
      <c r="W25" s="35" t="str">
        <f>+IF(ISERR(U25/S25*100),"N/A",ROUND(U25/S25*100,2))</f>
        <v>N/A</v>
      </c>
    </row>
    <row r="26" spans="2:27" ht="21.75" customHeight="1" thickTop="1" thickBot="1" x14ac:dyDescent="0.25">
      <c r="B26" s="11" t="s">
        <v>72</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195" t="s">
        <v>2624</v>
      </c>
      <c r="C27" s="196"/>
      <c r="D27" s="196"/>
      <c r="E27" s="196"/>
      <c r="F27" s="196"/>
      <c r="G27" s="196"/>
      <c r="H27" s="196"/>
      <c r="I27" s="196"/>
      <c r="J27" s="196"/>
      <c r="K27" s="196"/>
      <c r="L27" s="196"/>
      <c r="M27" s="196"/>
      <c r="N27" s="196"/>
      <c r="O27" s="196"/>
      <c r="P27" s="196"/>
      <c r="Q27" s="197"/>
      <c r="R27" s="37" t="s">
        <v>45</v>
      </c>
      <c r="S27" s="216" t="s">
        <v>46</v>
      </c>
      <c r="T27" s="216"/>
      <c r="U27" s="38" t="s">
        <v>73</v>
      </c>
      <c r="V27" s="210" t="s">
        <v>74</v>
      </c>
      <c r="W27" s="211"/>
    </row>
    <row r="28" spans="2:27" ht="30.75" customHeight="1" thickBot="1" x14ac:dyDescent="0.25">
      <c r="B28" s="198"/>
      <c r="C28" s="199"/>
      <c r="D28" s="199"/>
      <c r="E28" s="199"/>
      <c r="F28" s="199"/>
      <c r="G28" s="199"/>
      <c r="H28" s="199"/>
      <c r="I28" s="199"/>
      <c r="J28" s="199"/>
      <c r="K28" s="199"/>
      <c r="L28" s="199"/>
      <c r="M28" s="199"/>
      <c r="N28" s="199"/>
      <c r="O28" s="199"/>
      <c r="P28" s="199"/>
      <c r="Q28" s="200"/>
      <c r="R28" s="39" t="s">
        <v>75</v>
      </c>
      <c r="S28" s="39" t="s">
        <v>75</v>
      </c>
      <c r="T28" s="39" t="s">
        <v>64</v>
      </c>
      <c r="U28" s="39" t="s">
        <v>75</v>
      </c>
      <c r="V28" s="39" t="s">
        <v>76</v>
      </c>
      <c r="W28" s="32" t="s">
        <v>77</v>
      </c>
      <c r="Y28" s="36"/>
    </row>
    <row r="29" spans="2:27" ht="23.25" customHeight="1" thickBot="1" x14ac:dyDescent="0.25">
      <c r="B29" s="212" t="s">
        <v>78</v>
      </c>
      <c r="C29" s="213"/>
      <c r="D29" s="213"/>
      <c r="E29" s="40" t="s">
        <v>291</v>
      </c>
      <c r="F29" s="40"/>
      <c r="G29" s="40"/>
      <c r="H29" s="41"/>
      <c r="I29" s="41"/>
      <c r="J29" s="41"/>
      <c r="K29" s="41"/>
      <c r="L29" s="41"/>
      <c r="M29" s="41"/>
      <c r="N29" s="41"/>
      <c r="O29" s="41"/>
      <c r="P29" s="42"/>
      <c r="Q29" s="42"/>
      <c r="R29" s="43" t="s">
        <v>255</v>
      </c>
      <c r="S29" s="44" t="s">
        <v>11</v>
      </c>
      <c r="T29" s="42"/>
      <c r="U29" s="44" t="s">
        <v>289</v>
      </c>
      <c r="V29" s="42"/>
      <c r="W29" s="45">
        <f>+IF(ISERR(U29/R29*100),"N/A",ROUND(U29/R29*100,2))</f>
        <v>14.75</v>
      </c>
    </row>
    <row r="30" spans="2:27" ht="26.25" customHeight="1" thickBot="1" x14ac:dyDescent="0.25">
      <c r="B30" s="214" t="s">
        <v>82</v>
      </c>
      <c r="C30" s="215"/>
      <c r="D30" s="215"/>
      <c r="E30" s="46" t="s">
        <v>291</v>
      </c>
      <c r="F30" s="46"/>
      <c r="G30" s="46"/>
      <c r="H30" s="47"/>
      <c r="I30" s="47"/>
      <c r="J30" s="47"/>
      <c r="K30" s="47"/>
      <c r="L30" s="47"/>
      <c r="M30" s="47"/>
      <c r="N30" s="47"/>
      <c r="O30" s="47"/>
      <c r="P30" s="48"/>
      <c r="Q30" s="48"/>
      <c r="R30" s="49" t="s">
        <v>290</v>
      </c>
      <c r="S30" s="50" t="s">
        <v>289</v>
      </c>
      <c r="T30" s="51">
        <f>+IF(ISERR(S30/R30*100),"N/A",ROUND(S30/R30*100,2))</f>
        <v>15.09</v>
      </c>
      <c r="U30" s="50" t="s">
        <v>289</v>
      </c>
      <c r="V30" s="51">
        <f>+IF(ISERR(U30/S30*100),"N/A",ROUND(U30/S30*100,2))</f>
        <v>100</v>
      </c>
      <c r="W30" s="52">
        <f>+IF(ISERR(U30/R30*100),"N/A",ROUND(U30/R30*100,2))</f>
        <v>15.09</v>
      </c>
    </row>
    <row r="31" spans="2:27" ht="22.5" customHeight="1" thickTop="1" thickBot="1" x14ac:dyDescent="0.25">
      <c r="B31" s="11" t="s">
        <v>88</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01" t="s">
        <v>288</v>
      </c>
      <c r="C32" s="202"/>
      <c r="D32" s="202"/>
      <c r="E32" s="202"/>
      <c r="F32" s="202"/>
      <c r="G32" s="202"/>
      <c r="H32" s="202"/>
      <c r="I32" s="202"/>
      <c r="J32" s="202"/>
      <c r="K32" s="202"/>
      <c r="L32" s="202"/>
      <c r="M32" s="202"/>
      <c r="N32" s="202"/>
      <c r="O32" s="202"/>
      <c r="P32" s="202"/>
      <c r="Q32" s="202"/>
      <c r="R32" s="202"/>
      <c r="S32" s="202"/>
      <c r="T32" s="202"/>
      <c r="U32" s="202"/>
      <c r="V32" s="202"/>
      <c r="W32" s="203"/>
    </row>
    <row r="33" spans="2:23" ht="56.25"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287</v>
      </c>
      <c r="C34" s="202"/>
      <c r="D34" s="202"/>
      <c r="E34" s="202"/>
      <c r="F34" s="202"/>
      <c r="G34" s="202"/>
      <c r="H34" s="202"/>
      <c r="I34" s="202"/>
      <c r="J34" s="202"/>
      <c r="K34" s="202"/>
      <c r="L34" s="202"/>
      <c r="M34" s="202"/>
      <c r="N34" s="202"/>
      <c r="O34" s="202"/>
      <c r="P34" s="202"/>
      <c r="Q34" s="202"/>
      <c r="R34" s="202"/>
      <c r="S34" s="202"/>
      <c r="T34" s="202"/>
      <c r="U34" s="202"/>
      <c r="V34" s="202"/>
      <c r="W34" s="203"/>
    </row>
    <row r="35" spans="2:23" ht="15" customHeight="1" thickBot="1" x14ac:dyDescent="0.25">
      <c r="B35" s="204"/>
      <c r="C35" s="205"/>
      <c r="D35" s="205"/>
      <c r="E35" s="205"/>
      <c r="F35" s="205"/>
      <c r="G35" s="205"/>
      <c r="H35" s="205"/>
      <c r="I35" s="205"/>
      <c r="J35" s="205"/>
      <c r="K35" s="205"/>
      <c r="L35" s="205"/>
      <c r="M35" s="205"/>
      <c r="N35" s="205"/>
      <c r="O35" s="205"/>
      <c r="P35" s="205"/>
      <c r="Q35" s="205"/>
      <c r="R35" s="205"/>
      <c r="S35" s="205"/>
      <c r="T35" s="205"/>
      <c r="U35" s="205"/>
      <c r="V35" s="205"/>
      <c r="W35" s="206"/>
    </row>
    <row r="36" spans="2:23" ht="37.5" customHeight="1" thickTop="1" x14ac:dyDescent="0.2">
      <c r="B36" s="201" t="s">
        <v>286</v>
      </c>
      <c r="C36" s="202"/>
      <c r="D36" s="202"/>
      <c r="E36" s="202"/>
      <c r="F36" s="202"/>
      <c r="G36" s="202"/>
      <c r="H36" s="202"/>
      <c r="I36" s="202"/>
      <c r="J36" s="202"/>
      <c r="K36" s="202"/>
      <c r="L36" s="202"/>
      <c r="M36" s="202"/>
      <c r="N36" s="202"/>
      <c r="O36" s="202"/>
      <c r="P36" s="202"/>
      <c r="Q36" s="202"/>
      <c r="R36" s="202"/>
      <c r="S36" s="202"/>
      <c r="T36" s="202"/>
      <c r="U36" s="202"/>
      <c r="V36" s="202"/>
      <c r="W36" s="203"/>
    </row>
    <row r="37" spans="2:23" ht="13.5" thickBot="1" x14ac:dyDescent="0.25">
      <c r="B37" s="207"/>
      <c r="C37" s="208"/>
      <c r="D37" s="208"/>
      <c r="E37" s="208"/>
      <c r="F37" s="208"/>
      <c r="G37" s="208"/>
      <c r="H37" s="208"/>
      <c r="I37" s="208"/>
      <c r="J37" s="208"/>
      <c r="K37" s="208"/>
      <c r="L37" s="208"/>
      <c r="M37" s="208"/>
      <c r="N37" s="208"/>
      <c r="O37" s="208"/>
      <c r="P37" s="208"/>
      <c r="Q37" s="208"/>
      <c r="R37" s="208"/>
      <c r="S37" s="208"/>
      <c r="T37" s="208"/>
      <c r="U37" s="208"/>
      <c r="V37" s="208"/>
      <c r="W37" s="209"/>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5" min="1" max="2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indexed="53"/>
  </sheetPr>
  <dimension ref="A1:AC52"/>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352</v>
      </c>
      <c r="D4" s="248" t="s">
        <v>351</v>
      </c>
      <c r="E4" s="248"/>
      <c r="F4" s="248"/>
      <c r="G4" s="248"/>
      <c r="H4" s="249"/>
      <c r="I4" s="18"/>
      <c r="J4" s="250" t="s">
        <v>6</v>
      </c>
      <c r="K4" s="248"/>
      <c r="L4" s="17" t="s">
        <v>350</v>
      </c>
      <c r="M4" s="251" t="s">
        <v>349</v>
      </c>
      <c r="N4" s="251"/>
      <c r="O4" s="251"/>
      <c r="P4" s="251"/>
      <c r="Q4" s="252"/>
      <c r="R4" s="19"/>
      <c r="S4" s="253" t="s">
        <v>9</v>
      </c>
      <c r="T4" s="254"/>
      <c r="U4" s="254"/>
      <c r="V4" s="241" t="s">
        <v>348</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338</v>
      </c>
      <c r="D6" s="237" t="s">
        <v>347</v>
      </c>
      <c r="E6" s="237"/>
      <c r="F6" s="237"/>
      <c r="G6" s="237"/>
      <c r="H6" s="237"/>
      <c r="I6" s="22"/>
      <c r="J6" s="255" t="s">
        <v>15</v>
      </c>
      <c r="K6" s="255"/>
      <c r="L6" s="255" t="s">
        <v>16</v>
      </c>
      <c r="M6" s="255"/>
      <c r="N6" s="240" t="s">
        <v>11</v>
      </c>
      <c r="O6" s="240"/>
      <c r="P6" s="240"/>
      <c r="Q6" s="240"/>
      <c r="R6" s="240"/>
      <c r="S6" s="240"/>
      <c r="T6" s="240"/>
      <c r="U6" s="240"/>
      <c r="V6" s="240"/>
      <c r="W6" s="240"/>
    </row>
    <row r="7" spans="1:29" ht="42.75" customHeight="1" thickBot="1" x14ac:dyDescent="0.25">
      <c r="B7" s="23"/>
      <c r="C7" s="21" t="s">
        <v>337</v>
      </c>
      <c r="D7" s="239" t="s">
        <v>346</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335</v>
      </c>
      <c r="D8" s="239" t="s">
        <v>345</v>
      </c>
      <c r="E8" s="239"/>
      <c r="F8" s="239"/>
      <c r="G8" s="239"/>
      <c r="H8" s="239"/>
      <c r="I8" s="22"/>
      <c r="J8" s="26" t="s">
        <v>113</v>
      </c>
      <c r="K8" s="26" t="s">
        <v>113</v>
      </c>
      <c r="L8" s="26" t="s">
        <v>113</v>
      </c>
      <c r="M8" s="26" t="s">
        <v>113</v>
      </c>
      <c r="N8" s="25"/>
      <c r="O8" s="22"/>
      <c r="P8" s="240" t="s">
        <v>11</v>
      </c>
      <c r="Q8" s="240"/>
      <c r="R8" s="240"/>
      <c r="S8" s="240"/>
      <c r="T8" s="240"/>
      <c r="U8" s="240"/>
      <c r="V8" s="240"/>
      <c r="W8" s="240"/>
    </row>
    <row r="9" spans="1:29" ht="30" customHeight="1" x14ac:dyDescent="0.2">
      <c r="B9" s="23"/>
      <c r="C9" s="21" t="s">
        <v>333</v>
      </c>
      <c r="D9" s="239" t="s">
        <v>344</v>
      </c>
      <c r="E9" s="239"/>
      <c r="F9" s="239"/>
      <c r="G9" s="239"/>
      <c r="H9" s="239"/>
      <c r="I9" s="239" t="s">
        <v>11</v>
      </c>
      <c r="J9" s="239"/>
      <c r="K9" s="239"/>
      <c r="L9" s="239"/>
      <c r="M9" s="239"/>
      <c r="N9" s="239"/>
      <c r="O9" s="239"/>
      <c r="P9" s="239"/>
      <c r="Q9" s="239"/>
      <c r="R9" s="239"/>
      <c r="S9" s="239"/>
      <c r="T9" s="239"/>
      <c r="U9" s="239"/>
      <c r="V9" s="239"/>
      <c r="W9" s="240"/>
    </row>
    <row r="10" spans="1:29" ht="30" customHeight="1" x14ac:dyDescent="0.2">
      <c r="B10" s="23"/>
      <c r="C10" s="21" t="s">
        <v>330</v>
      </c>
      <c r="D10" s="239" t="s">
        <v>343</v>
      </c>
      <c r="E10" s="239"/>
      <c r="F10" s="239"/>
      <c r="G10" s="239"/>
      <c r="H10" s="239"/>
      <c r="I10" s="240" t="s">
        <v>11</v>
      </c>
      <c r="J10" s="240"/>
      <c r="K10" s="240"/>
      <c r="L10" s="240"/>
      <c r="M10" s="240"/>
      <c r="N10" s="240"/>
      <c r="O10" s="240"/>
      <c r="P10" s="240"/>
      <c r="Q10" s="240"/>
      <c r="R10" s="240"/>
      <c r="S10" s="240"/>
      <c r="T10" s="240"/>
      <c r="U10" s="240"/>
      <c r="V10" s="240"/>
      <c r="W10" s="240"/>
    </row>
    <row r="11" spans="1:29" ht="25.5" customHeight="1" thickBot="1" x14ac:dyDescent="0.25">
      <c r="B11" s="23"/>
      <c r="C11" s="240" t="s">
        <v>11</v>
      </c>
      <c r="D11" s="240"/>
      <c r="E11" s="240"/>
      <c r="F11" s="240"/>
      <c r="G11" s="240"/>
      <c r="H11" s="240"/>
      <c r="I11" s="240"/>
      <c r="J11" s="240"/>
      <c r="K11" s="240"/>
      <c r="L11" s="240"/>
      <c r="M11" s="240"/>
      <c r="N11" s="240"/>
      <c r="O11" s="240"/>
      <c r="P11" s="240"/>
      <c r="Q11" s="240"/>
      <c r="R11" s="240"/>
      <c r="S11" s="240"/>
      <c r="T11" s="240"/>
      <c r="U11" s="240"/>
      <c r="V11" s="240"/>
      <c r="W11" s="240"/>
    </row>
    <row r="12" spans="1:29" ht="96" customHeight="1" thickTop="1" thickBot="1" x14ac:dyDescent="0.25">
      <c r="B12" s="27" t="s">
        <v>25</v>
      </c>
      <c r="C12" s="241" t="s">
        <v>342</v>
      </c>
      <c r="D12" s="241"/>
      <c r="E12" s="241"/>
      <c r="F12" s="241"/>
      <c r="G12" s="241"/>
      <c r="H12" s="241"/>
      <c r="I12" s="241"/>
      <c r="J12" s="241"/>
      <c r="K12" s="241"/>
      <c r="L12" s="241"/>
      <c r="M12" s="241"/>
      <c r="N12" s="241"/>
      <c r="O12" s="241"/>
      <c r="P12" s="241"/>
      <c r="Q12" s="241"/>
      <c r="R12" s="241"/>
      <c r="S12" s="241"/>
      <c r="T12" s="241"/>
      <c r="U12" s="241"/>
      <c r="V12" s="241"/>
      <c r="W12" s="242"/>
    </row>
    <row r="13" spans="1:29" ht="9" customHeight="1" thickTop="1" thickBot="1" x14ac:dyDescent="0.25"/>
    <row r="14" spans="1:29" ht="21.75" customHeight="1" thickTop="1" thickBot="1" x14ac:dyDescent="0.25">
      <c r="B14" s="11" t="s">
        <v>27</v>
      </c>
      <c r="C14" s="12"/>
      <c r="D14" s="12"/>
      <c r="E14" s="12"/>
      <c r="F14" s="12"/>
      <c r="G14" s="12"/>
      <c r="H14" s="13"/>
      <c r="I14" s="13"/>
      <c r="J14" s="13"/>
      <c r="K14" s="13"/>
      <c r="L14" s="13"/>
      <c r="M14" s="13"/>
      <c r="N14" s="13"/>
      <c r="O14" s="13"/>
      <c r="P14" s="13"/>
      <c r="Q14" s="13"/>
      <c r="R14" s="13"/>
      <c r="S14" s="13"/>
      <c r="T14" s="13"/>
      <c r="U14" s="13"/>
      <c r="V14" s="13"/>
      <c r="W14" s="14"/>
    </row>
    <row r="15" spans="1:29" ht="19.5" customHeight="1" thickTop="1" x14ac:dyDescent="0.2">
      <c r="B15" s="243" t="s">
        <v>28</v>
      </c>
      <c r="C15" s="244"/>
      <c r="D15" s="244"/>
      <c r="E15" s="244"/>
      <c r="F15" s="244"/>
      <c r="G15" s="244"/>
      <c r="H15" s="244"/>
      <c r="I15" s="244"/>
      <c r="J15" s="28"/>
      <c r="K15" s="244" t="s">
        <v>29</v>
      </c>
      <c r="L15" s="244"/>
      <c r="M15" s="244"/>
      <c r="N15" s="244"/>
      <c r="O15" s="244"/>
      <c r="P15" s="244"/>
      <c r="Q15" s="244"/>
      <c r="R15" s="29"/>
      <c r="S15" s="244" t="s">
        <v>30</v>
      </c>
      <c r="T15" s="244"/>
      <c r="U15" s="244"/>
      <c r="V15" s="244"/>
      <c r="W15" s="245"/>
    </row>
    <row r="16" spans="1:29" ht="69" customHeight="1" x14ac:dyDescent="0.2">
      <c r="B16" s="20" t="s">
        <v>31</v>
      </c>
      <c r="C16" s="237" t="s">
        <v>11</v>
      </c>
      <c r="D16" s="237"/>
      <c r="E16" s="237"/>
      <c r="F16" s="237"/>
      <c r="G16" s="237"/>
      <c r="H16" s="237"/>
      <c r="I16" s="237"/>
      <c r="J16" s="30"/>
      <c r="K16" s="30" t="s">
        <v>32</v>
      </c>
      <c r="L16" s="237" t="s">
        <v>11</v>
      </c>
      <c r="M16" s="237"/>
      <c r="N16" s="237"/>
      <c r="O16" s="237"/>
      <c r="P16" s="237"/>
      <c r="Q16" s="237"/>
      <c r="R16" s="22"/>
      <c r="S16" s="30" t="s">
        <v>33</v>
      </c>
      <c r="T16" s="238" t="s">
        <v>341</v>
      </c>
      <c r="U16" s="238"/>
      <c r="V16" s="238"/>
      <c r="W16" s="238"/>
    </row>
    <row r="17" spans="2:27" ht="86.25" customHeight="1" x14ac:dyDescent="0.2">
      <c r="B17" s="20" t="s">
        <v>35</v>
      </c>
      <c r="C17" s="237" t="s">
        <v>11</v>
      </c>
      <c r="D17" s="237"/>
      <c r="E17" s="237"/>
      <c r="F17" s="237"/>
      <c r="G17" s="237"/>
      <c r="H17" s="237"/>
      <c r="I17" s="237"/>
      <c r="J17" s="30"/>
      <c r="K17" s="30" t="s">
        <v>35</v>
      </c>
      <c r="L17" s="237" t="s">
        <v>11</v>
      </c>
      <c r="M17" s="237"/>
      <c r="N17" s="237"/>
      <c r="O17" s="237"/>
      <c r="P17" s="237"/>
      <c r="Q17" s="237"/>
      <c r="R17" s="22"/>
      <c r="S17" s="30" t="s">
        <v>36</v>
      </c>
      <c r="T17" s="238" t="s">
        <v>11</v>
      </c>
      <c r="U17" s="238"/>
      <c r="V17" s="238"/>
      <c r="W17" s="238"/>
    </row>
    <row r="18" spans="2:27" ht="25.5" customHeight="1" thickBot="1" x14ac:dyDescent="0.25">
      <c r="B18" s="31" t="s">
        <v>37</v>
      </c>
      <c r="C18" s="221" t="s">
        <v>11</v>
      </c>
      <c r="D18" s="221"/>
      <c r="E18" s="221"/>
      <c r="F18" s="221"/>
      <c r="G18" s="221"/>
      <c r="H18" s="221"/>
      <c r="I18" s="221"/>
      <c r="J18" s="221"/>
      <c r="K18" s="221"/>
      <c r="L18" s="221"/>
      <c r="M18" s="221"/>
      <c r="N18" s="221"/>
      <c r="O18" s="221"/>
      <c r="P18" s="221"/>
      <c r="Q18" s="221"/>
      <c r="R18" s="221"/>
      <c r="S18" s="221"/>
      <c r="T18" s="221"/>
      <c r="U18" s="221"/>
      <c r="V18" s="221"/>
      <c r="W18" s="222"/>
    </row>
    <row r="19" spans="2:27" ht="21.75" customHeight="1" thickTop="1" thickBot="1" x14ac:dyDescent="0.25">
      <c r="B19" s="11" t="s">
        <v>38</v>
      </c>
      <c r="C19" s="12"/>
      <c r="D19" s="12"/>
      <c r="E19" s="12"/>
      <c r="F19" s="12"/>
      <c r="G19" s="12"/>
      <c r="H19" s="13"/>
      <c r="I19" s="13"/>
      <c r="J19" s="13"/>
      <c r="K19" s="13"/>
      <c r="L19" s="13"/>
      <c r="M19" s="13"/>
      <c r="N19" s="13"/>
      <c r="O19" s="13"/>
      <c r="P19" s="13"/>
      <c r="Q19" s="13"/>
      <c r="R19" s="13"/>
      <c r="S19" s="13"/>
      <c r="T19" s="13"/>
      <c r="U19" s="13"/>
      <c r="V19" s="13"/>
      <c r="W19" s="14"/>
    </row>
    <row r="20" spans="2:27" ht="25.5" customHeight="1" thickTop="1" thickBot="1" x14ac:dyDescent="0.25">
      <c r="B20" s="223" t="s">
        <v>39</v>
      </c>
      <c r="C20" s="224"/>
      <c r="D20" s="224"/>
      <c r="E20" s="224"/>
      <c r="F20" s="224"/>
      <c r="G20" s="224"/>
      <c r="H20" s="224"/>
      <c r="I20" s="224"/>
      <c r="J20" s="224"/>
      <c r="K20" s="224"/>
      <c r="L20" s="224"/>
      <c r="M20" s="224"/>
      <c r="N20" s="224"/>
      <c r="O20" s="224"/>
      <c r="P20" s="224"/>
      <c r="Q20" s="224"/>
      <c r="R20" s="224"/>
      <c r="S20" s="224"/>
      <c r="T20" s="225"/>
      <c r="U20" s="210" t="s">
        <v>40</v>
      </c>
      <c r="V20" s="216"/>
      <c r="W20" s="211"/>
    </row>
    <row r="21" spans="2:27" ht="14.25" customHeight="1" x14ac:dyDescent="0.2">
      <c r="B21" s="226" t="s">
        <v>41</v>
      </c>
      <c r="C21" s="227"/>
      <c r="D21" s="227"/>
      <c r="E21" s="227"/>
      <c r="F21" s="227"/>
      <c r="G21" s="227"/>
      <c r="H21" s="227"/>
      <c r="I21" s="227"/>
      <c r="J21" s="227"/>
      <c r="K21" s="227"/>
      <c r="L21" s="227"/>
      <c r="M21" s="227" t="s">
        <v>42</v>
      </c>
      <c r="N21" s="227"/>
      <c r="O21" s="227" t="s">
        <v>43</v>
      </c>
      <c r="P21" s="227"/>
      <c r="Q21" s="227" t="s">
        <v>44</v>
      </c>
      <c r="R21" s="227"/>
      <c r="S21" s="227" t="s">
        <v>45</v>
      </c>
      <c r="T21" s="230" t="s">
        <v>46</v>
      </c>
      <c r="U21" s="232" t="s">
        <v>47</v>
      </c>
      <c r="V21" s="234" t="s">
        <v>48</v>
      </c>
      <c r="W21" s="235" t="s">
        <v>49</v>
      </c>
    </row>
    <row r="22" spans="2:27" ht="27" customHeight="1" thickBot="1" x14ac:dyDescent="0.25">
      <c r="B22" s="228"/>
      <c r="C22" s="229"/>
      <c r="D22" s="229"/>
      <c r="E22" s="229"/>
      <c r="F22" s="229"/>
      <c r="G22" s="229"/>
      <c r="H22" s="229"/>
      <c r="I22" s="229"/>
      <c r="J22" s="229"/>
      <c r="K22" s="229"/>
      <c r="L22" s="229"/>
      <c r="M22" s="229"/>
      <c r="N22" s="229"/>
      <c r="O22" s="229"/>
      <c r="P22" s="229"/>
      <c r="Q22" s="229"/>
      <c r="R22" s="229"/>
      <c r="S22" s="229"/>
      <c r="T22" s="231"/>
      <c r="U22" s="233"/>
      <c r="V22" s="229"/>
      <c r="W22" s="236"/>
      <c r="Z22" s="33" t="s">
        <v>11</v>
      </c>
      <c r="AA22" s="33" t="s">
        <v>50</v>
      </c>
    </row>
    <row r="23" spans="2:27" ht="56.25" customHeight="1" x14ac:dyDescent="0.2">
      <c r="B23" s="217" t="s">
        <v>340</v>
      </c>
      <c r="C23" s="218"/>
      <c r="D23" s="218"/>
      <c r="E23" s="218"/>
      <c r="F23" s="218"/>
      <c r="G23" s="218"/>
      <c r="H23" s="218"/>
      <c r="I23" s="218"/>
      <c r="J23" s="218"/>
      <c r="K23" s="218"/>
      <c r="L23" s="218"/>
      <c r="M23" s="219" t="s">
        <v>338</v>
      </c>
      <c r="N23" s="219"/>
      <c r="O23" s="219" t="s">
        <v>64</v>
      </c>
      <c r="P23" s="219"/>
      <c r="Q23" s="220" t="s">
        <v>53</v>
      </c>
      <c r="R23" s="220"/>
      <c r="S23" s="34" t="s">
        <v>54</v>
      </c>
      <c r="T23" s="34" t="s">
        <v>329</v>
      </c>
      <c r="U23" s="34" t="s">
        <v>329</v>
      </c>
      <c r="V23" s="34">
        <f t="shared" ref="V23:V30" si="0">+IF(ISERR(U23/T23*100),"N/A",ROUND(U23/T23*100,2))</f>
        <v>100</v>
      </c>
      <c r="W23" s="35">
        <f t="shared" ref="W23:W30" si="1">+IF(ISERR(U23/S23*100),"N/A",ROUND(U23/S23*100,2))</f>
        <v>35</v>
      </c>
    </row>
    <row r="24" spans="2:27" ht="56.25" customHeight="1" x14ac:dyDescent="0.2">
      <c r="B24" s="217" t="s">
        <v>339</v>
      </c>
      <c r="C24" s="218"/>
      <c r="D24" s="218"/>
      <c r="E24" s="218"/>
      <c r="F24" s="218"/>
      <c r="G24" s="218"/>
      <c r="H24" s="218"/>
      <c r="I24" s="218"/>
      <c r="J24" s="218"/>
      <c r="K24" s="218"/>
      <c r="L24" s="218"/>
      <c r="M24" s="219" t="s">
        <v>338</v>
      </c>
      <c r="N24" s="219"/>
      <c r="O24" s="219" t="s">
        <v>64</v>
      </c>
      <c r="P24" s="219"/>
      <c r="Q24" s="220" t="s">
        <v>53</v>
      </c>
      <c r="R24" s="220"/>
      <c r="S24" s="34" t="s">
        <v>54</v>
      </c>
      <c r="T24" s="34" t="s">
        <v>329</v>
      </c>
      <c r="U24" s="34" t="s">
        <v>329</v>
      </c>
      <c r="V24" s="34">
        <f t="shared" si="0"/>
        <v>100</v>
      </c>
      <c r="W24" s="35">
        <f t="shared" si="1"/>
        <v>35</v>
      </c>
    </row>
    <row r="25" spans="2:27" ht="56.25" customHeight="1" x14ac:dyDescent="0.2">
      <c r="B25" s="217" t="s">
        <v>336</v>
      </c>
      <c r="C25" s="218"/>
      <c r="D25" s="218"/>
      <c r="E25" s="218"/>
      <c r="F25" s="218"/>
      <c r="G25" s="218"/>
      <c r="H25" s="218"/>
      <c r="I25" s="218"/>
      <c r="J25" s="218"/>
      <c r="K25" s="218"/>
      <c r="L25" s="218"/>
      <c r="M25" s="219" t="s">
        <v>337</v>
      </c>
      <c r="N25" s="219"/>
      <c r="O25" s="219" t="s">
        <v>64</v>
      </c>
      <c r="P25" s="219"/>
      <c r="Q25" s="220" t="s">
        <v>53</v>
      </c>
      <c r="R25" s="220"/>
      <c r="S25" s="34" t="s">
        <v>54</v>
      </c>
      <c r="T25" s="34" t="s">
        <v>329</v>
      </c>
      <c r="U25" s="34" t="s">
        <v>329</v>
      </c>
      <c r="V25" s="34">
        <f t="shared" si="0"/>
        <v>100</v>
      </c>
      <c r="W25" s="35">
        <f t="shared" si="1"/>
        <v>35</v>
      </c>
    </row>
    <row r="26" spans="2:27" ht="56.25" customHeight="1" x14ac:dyDescent="0.2">
      <c r="B26" s="217" t="s">
        <v>332</v>
      </c>
      <c r="C26" s="218"/>
      <c r="D26" s="218"/>
      <c r="E26" s="218"/>
      <c r="F26" s="218"/>
      <c r="G26" s="218"/>
      <c r="H26" s="218"/>
      <c r="I26" s="218"/>
      <c r="J26" s="218"/>
      <c r="K26" s="218"/>
      <c r="L26" s="218"/>
      <c r="M26" s="219" t="s">
        <v>337</v>
      </c>
      <c r="N26" s="219"/>
      <c r="O26" s="219" t="s">
        <v>64</v>
      </c>
      <c r="P26" s="219"/>
      <c r="Q26" s="220" t="s">
        <v>53</v>
      </c>
      <c r="R26" s="220"/>
      <c r="S26" s="34" t="s">
        <v>54</v>
      </c>
      <c r="T26" s="34" t="s">
        <v>329</v>
      </c>
      <c r="U26" s="34" t="s">
        <v>329</v>
      </c>
      <c r="V26" s="34">
        <f t="shared" si="0"/>
        <v>100</v>
      </c>
      <c r="W26" s="35">
        <f t="shared" si="1"/>
        <v>35</v>
      </c>
    </row>
    <row r="27" spans="2:27" ht="56.25" customHeight="1" x14ac:dyDescent="0.2">
      <c r="B27" s="217" t="s">
        <v>336</v>
      </c>
      <c r="C27" s="218"/>
      <c r="D27" s="218"/>
      <c r="E27" s="218"/>
      <c r="F27" s="218"/>
      <c r="G27" s="218"/>
      <c r="H27" s="218"/>
      <c r="I27" s="218"/>
      <c r="J27" s="218"/>
      <c r="K27" s="218"/>
      <c r="L27" s="218"/>
      <c r="M27" s="219" t="s">
        <v>335</v>
      </c>
      <c r="N27" s="219"/>
      <c r="O27" s="219" t="s">
        <v>64</v>
      </c>
      <c r="P27" s="219"/>
      <c r="Q27" s="220" t="s">
        <v>53</v>
      </c>
      <c r="R27" s="220"/>
      <c r="S27" s="34" t="s">
        <v>54</v>
      </c>
      <c r="T27" s="34" t="s">
        <v>329</v>
      </c>
      <c r="U27" s="34" t="s">
        <v>329</v>
      </c>
      <c r="V27" s="34">
        <f t="shared" si="0"/>
        <v>100</v>
      </c>
      <c r="W27" s="35">
        <f t="shared" si="1"/>
        <v>35</v>
      </c>
    </row>
    <row r="28" spans="2:27" ht="56.25" customHeight="1" x14ac:dyDescent="0.2">
      <c r="B28" s="217" t="s">
        <v>334</v>
      </c>
      <c r="C28" s="218"/>
      <c r="D28" s="218"/>
      <c r="E28" s="218"/>
      <c r="F28" s="218"/>
      <c r="G28" s="218"/>
      <c r="H28" s="218"/>
      <c r="I28" s="218"/>
      <c r="J28" s="218"/>
      <c r="K28" s="218"/>
      <c r="L28" s="218"/>
      <c r="M28" s="219" t="s">
        <v>333</v>
      </c>
      <c r="N28" s="219"/>
      <c r="O28" s="219" t="s">
        <v>64</v>
      </c>
      <c r="P28" s="219"/>
      <c r="Q28" s="220" t="s">
        <v>53</v>
      </c>
      <c r="R28" s="220"/>
      <c r="S28" s="34" t="s">
        <v>54</v>
      </c>
      <c r="T28" s="34" t="s">
        <v>329</v>
      </c>
      <c r="U28" s="34" t="s">
        <v>329</v>
      </c>
      <c r="V28" s="34">
        <f t="shared" si="0"/>
        <v>100</v>
      </c>
      <c r="W28" s="35">
        <f t="shared" si="1"/>
        <v>35</v>
      </c>
    </row>
    <row r="29" spans="2:27" ht="56.25" customHeight="1" x14ac:dyDescent="0.2">
      <c r="B29" s="217" t="s">
        <v>332</v>
      </c>
      <c r="C29" s="218"/>
      <c r="D29" s="218"/>
      <c r="E29" s="218"/>
      <c r="F29" s="218"/>
      <c r="G29" s="218"/>
      <c r="H29" s="218"/>
      <c r="I29" s="218"/>
      <c r="J29" s="218"/>
      <c r="K29" s="218"/>
      <c r="L29" s="218"/>
      <c r="M29" s="219" t="s">
        <v>330</v>
      </c>
      <c r="N29" s="219"/>
      <c r="O29" s="219" t="s">
        <v>64</v>
      </c>
      <c r="P29" s="219"/>
      <c r="Q29" s="220" t="s">
        <v>53</v>
      </c>
      <c r="R29" s="220"/>
      <c r="S29" s="34" t="s">
        <v>54</v>
      </c>
      <c r="T29" s="34" t="s">
        <v>329</v>
      </c>
      <c r="U29" s="34" t="s">
        <v>329</v>
      </c>
      <c r="V29" s="34">
        <f t="shared" si="0"/>
        <v>100</v>
      </c>
      <c r="W29" s="35">
        <f t="shared" si="1"/>
        <v>35</v>
      </c>
    </row>
    <row r="30" spans="2:27" ht="56.25" customHeight="1" thickBot="1" x14ac:dyDescent="0.25">
      <c r="B30" s="217" t="s">
        <v>331</v>
      </c>
      <c r="C30" s="218"/>
      <c r="D30" s="218"/>
      <c r="E30" s="218"/>
      <c r="F30" s="218"/>
      <c r="G30" s="218"/>
      <c r="H30" s="218"/>
      <c r="I30" s="218"/>
      <c r="J30" s="218"/>
      <c r="K30" s="218"/>
      <c r="L30" s="218"/>
      <c r="M30" s="219" t="s">
        <v>330</v>
      </c>
      <c r="N30" s="219"/>
      <c r="O30" s="219" t="s">
        <v>64</v>
      </c>
      <c r="P30" s="219"/>
      <c r="Q30" s="220" t="s">
        <v>53</v>
      </c>
      <c r="R30" s="220"/>
      <c r="S30" s="34" t="s">
        <v>54</v>
      </c>
      <c r="T30" s="34" t="s">
        <v>329</v>
      </c>
      <c r="U30" s="34" t="s">
        <v>329</v>
      </c>
      <c r="V30" s="34">
        <f t="shared" si="0"/>
        <v>100</v>
      </c>
      <c r="W30" s="35">
        <f t="shared" si="1"/>
        <v>35</v>
      </c>
    </row>
    <row r="31" spans="2:27" ht="21.75" customHeight="1" thickTop="1" thickBot="1" x14ac:dyDescent="0.25">
      <c r="B31" s="11" t="s">
        <v>72</v>
      </c>
      <c r="C31" s="12"/>
      <c r="D31" s="12"/>
      <c r="E31" s="12"/>
      <c r="F31" s="12"/>
      <c r="G31" s="12"/>
      <c r="H31" s="13"/>
      <c r="I31" s="13"/>
      <c r="J31" s="13"/>
      <c r="K31" s="13"/>
      <c r="L31" s="13"/>
      <c r="M31" s="13"/>
      <c r="N31" s="13"/>
      <c r="O31" s="13"/>
      <c r="P31" s="13"/>
      <c r="Q31" s="13"/>
      <c r="R31" s="13"/>
      <c r="S31" s="13"/>
      <c r="T31" s="13"/>
      <c r="U31" s="13"/>
      <c r="V31" s="13"/>
      <c r="W31" s="14"/>
      <c r="X31" s="36"/>
    </row>
    <row r="32" spans="2:27" ht="29.25" customHeight="1" thickTop="1" thickBot="1" x14ac:dyDescent="0.25">
      <c r="B32" s="195" t="s">
        <v>2624</v>
      </c>
      <c r="C32" s="196"/>
      <c r="D32" s="196"/>
      <c r="E32" s="196"/>
      <c r="F32" s="196"/>
      <c r="G32" s="196"/>
      <c r="H32" s="196"/>
      <c r="I32" s="196"/>
      <c r="J32" s="196"/>
      <c r="K32" s="196"/>
      <c r="L32" s="196"/>
      <c r="M32" s="196"/>
      <c r="N32" s="196"/>
      <c r="O32" s="196"/>
      <c r="P32" s="196"/>
      <c r="Q32" s="197"/>
      <c r="R32" s="37" t="s">
        <v>45</v>
      </c>
      <c r="S32" s="216" t="s">
        <v>46</v>
      </c>
      <c r="T32" s="216"/>
      <c r="U32" s="38" t="s">
        <v>73</v>
      </c>
      <c r="V32" s="210" t="s">
        <v>74</v>
      </c>
      <c r="W32" s="211"/>
    </row>
    <row r="33" spans="2:25" ht="30.75" customHeight="1" thickBot="1" x14ac:dyDescent="0.25">
      <c r="B33" s="198"/>
      <c r="C33" s="199"/>
      <c r="D33" s="199"/>
      <c r="E33" s="199"/>
      <c r="F33" s="199"/>
      <c r="G33" s="199"/>
      <c r="H33" s="199"/>
      <c r="I33" s="199"/>
      <c r="J33" s="199"/>
      <c r="K33" s="199"/>
      <c r="L33" s="199"/>
      <c r="M33" s="199"/>
      <c r="N33" s="199"/>
      <c r="O33" s="199"/>
      <c r="P33" s="199"/>
      <c r="Q33" s="200"/>
      <c r="R33" s="39" t="s">
        <v>75</v>
      </c>
      <c r="S33" s="39" t="s">
        <v>75</v>
      </c>
      <c r="T33" s="39" t="s">
        <v>64</v>
      </c>
      <c r="U33" s="39" t="s">
        <v>75</v>
      </c>
      <c r="V33" s="39" t="s">
        <v>76</v>
      </c>
      <c r="W33" s="32" t="s">
        <v>77</v>
      </c>
      <c r="Y33" s="36"/>
    </row>
    <row r="34" spans="2:25" ht="23.25" customHeight="1" thickBot="1" x14ac:dyDescent="0.25">
      <c r="B34" s="212" t="s">
        <v>78</v>
      </c>
      <c r="C34" s="213"/>
      <c r="D34" s="213"/>
      <c r="E34" s="40" t="s">
        <v>327</v>
      </c>
      <c r="F34" s="40"/>
      <c r="G34" s="40"/>
      <c r="H34" s="41"/>
      <c r="I34" s="41"/>
      <c r="J34" s="41"/>
      <c r="K34" s="41"/>
      <c r="L34" s="41"/>
      <c r="M34" s="41"/>
      <c r="N34" s="41"/>
      <c r="O34" s="41"/>
      <c r="P34" s="42"/>
      <c r="Q34" s="42"/>
      <c r="R34" s="43" t="s">
        <v>328</v>
      </c>
      <c r="S34" s="44" t="s">
        <v>11</v>
      </c>
      <c r="T34" s="42"/>
      <c r="U34" s="44" t="s">
        <v>325</v>
      </c>
      <c r="V34" s="42"/>
      <c r="W34" s="45">
        <f t="shared" ref="W34:W45" si="2">+IF(ISERR(U34/R34*100),"N/A",ROUND(U34/R34*100,2))</f>
        <v>0.56000000000000005</v>
      </c>
    </row>
    <row r="35" spans="2:25" ht="26.25" customHeight="1" x14ac:dyDescent="0.2">
      <c r="B35" s="214" t="s">
        <v>82</v>
      </c>
      <c r="C35" s="215"/>
      <c r="D35" s="215"/>
      <c r="E35" s="46" t="s">
        <v>327</v>
      </c>
      <c r="F35" s="46"/>
      <c r="G35" s="46"/>
      <c r="H35" s="47"/>
      <c r="I35" s="47"/>
      <c r="J35" s="47"/>
      <c r="K35" s="47"/>
      <c r="L35" s="47"/>
      <c r="M35" s="47"/>
      <c r="N35" s="47"/>
      <c r="O35" s="47"/>
      <c r="P35" s="48"/>
      <c r="Q35" s="48"/>
      <c r="R35" s="49" t="s">
        <v>326</v>
      </c>
      <c r="S35" s="50" t="s">
        <v>325</v>
      </c>
      <c r="T35" s="51">
        <f>+IF(ISERR(S35/R35*100),"N/A",ROUND(S35/R35*100,2))</f>
        <v>17.12</v>
      </c>
      <c r="U35" s="50" t="s">
        <v>325</v>
      </c>
      <c r="V35" s="51">
        <f>+IF(ISERR(U35/S35*100),"N/A",ROUND(U35/S35*100,2))</f>
        <v>100</v>
      </c>
      <c r="W35" s="52">
        <f t="shared" si="2"/>
        <v>17.12</v>
      </c>
    </row>
    <row r="36" spans="2:25" ht="23.25" customHeight="1" thickBot="1" x14ac:dyDescent="0.25">
      <c r="B36" s="212" t="s">
        <v>78</v>
      </c>
      <c r="C36" s="213"/>
      <c r="D36" s="213"/>
      <c r="E36" s="40" t="s">
        <v>323</v>
      </c>
      <c r="F36" s="40"/>
      <c r="G36" s="40"/>
      <c r="H36" s="41"/>
      <c r="I36" s="41"/>
      <c r="J36" s="41"/>
      <c r="K36" s="41"/>
      <c r="L36" s="41"/>
      <c r="M36" s="41"/>
      <c r="N36" s="41"/>
      <c r="O36" s="41"/>
      <c r="P36" s="42"/>
      <c r="Q36" s="42"/>
      <c r="R36" s="43" t="s">
        <v>324</v>
      </c>
      <c r="S36" s="44" t="s">
        <v>11</v>
      </c>
      <c r="T36" s="42"/>
      <c r="U36" s="44" t="s">
        <v>321</v>
      </c>
      <c r="V36" s="42"/>
      <c r="W36" s="45">
        <f t="shared" si="2"/>
        <v>177.61</v>
      </c>
    </row>
    <row r="37" spans="2:25" ht="26.25" customHeight="1" x14ac:dyDescent="0.2">
      <c r="B37" s="214" t="s">
        <v>82</v>
      </c>
      <c r="C37" s="215"/>
      <c r="D37" s="215"/>
      <c r="E37" s="46" t="s">
        <v>323</v>
      </c>
      <c r="F37" s="46"/>
      <c r="G37" s="46"/>
      <c r="H37" s="47"/>
      <c r="I37" s="47"/>
      <c r="J37" s="47"/>
      <c r="K37" s="47"/>
      <c r="L37" s="47"/>
      <c r="M37" s="47"/>
      <c r="N37" s="47"/>
      <c r="O37" s="47"/>
      <c r="P37" s="48"/>
      <c r="Q37" s="48"/>
      <c r="R37" s="49" t="s">
        <v>322</v>
      </c>
      <c r="S37" s="50" t="s">
        <v>321</v>
      </c>
      <c r="T37" s="51">
        <f>+IF(ISERR(S37/R37*100),"N/A",ROUND(S37/R37*100,2))</f>
        <v>25.88</v>
      </c>
      <c r="U37" s="50" t="s">
        <v>321</v>
      </c>
      <c r="V37" s="51">
        <f>+IF(ISERR(U37/S37*100),"N/A",ROUND(U37/S37*100,2))</f>
        <v>100</v>
      </c>
      <c r="W37" s="52">
        <f t="shared" si="2"/>
        <v>25.88</v>
      </c>
    </row>
    <row r="38" spans="2:25" ht="23.25" customHeight="1" thickBot="1" x14ac:dyDescent="0.25">
      <c r="B38" s="212" t="s">
        <v>78</v>
      </c>
      <c r="C38" s="213"/>
      <c r="D38" s="213"/>
      <c r="E38" s="40" t="s">
        <v>319</v>
      </c>
      <c r="F38" s="40"/>
      <c r="G38" s="40"/>
      <c r="H38" s="41"/>
      <c r="I38" s="41"/>
      <c r="J38" s="41"/>
      <c r="K38" s="41"/>
      <c r="L38" s="41"/>
      <c r="M38" s="41"/>
      <c r="N38" s="41"/>
      <c r="O38" s="41"/>
      <c r="P38" s="42"/>
      <c r="Q38" s="42"/>
      <c r="R38" s="43" t="s">
        <v>320</v>
      </c>
      <c r="S38" s="44" t="s">
        <v>11</v>
      </c>
      <c r="T38" s="42"/>
      <c r="U38" s="44" t="s">
        <v>59</v>
      </c>
      <c r="V38" s="42"/>
      <c r="W38" s="45">
        <f t="shared" si="2"/>
        <v>0</v>
      </c>
    </row>
    <row r="39" spans="2:25" ht="26.25" customHeight="1" x14ac:dyDescent="0.2">
      <c r="B39" s="214" t="s">
        <v>82</v>
      </c>
      <c r="C39" s="215"/>
      <c r="D39" s="215"/>
      <c r="E39" s="46" t="s">
        <v>319</v>
      </c>
      <c r="F39" s="46"/>
      <c r="G39" s="46"/>
      <c r="H39" s="47"/>
      <c r="I39" s="47"/>
      <c r="J39" s="47"/>
      <c r="K39" s="47"/>
      <c r="L39" s="47"/>
      <c r="M39" s="47"/>
      <c r="N39" s="47"/>
      <c r="O39" s="47"/>
      <c r="P39" s="48"/>
      <c r="Q39" s="48"/>
      <c r="R39" s="49" t="s">
        <v>59</v>
      </c>
      <c r="S39" s="50" t="s">
        <v>59</v>
      </c>
      <c r="T39" s="51" t="str">
        <f>+IF(ISERR(S39/R39*100),"N/A",ROUND(S39/R39*100,2))</f>
        <v>N/A</v>
      </c>
      <c r="U39" s="50" t="s">
        <v>59</v>
      </c>
      <c r="V39" s="51" t="str">
        <f>+IF(ISERR(U39/S39*100),"N/A",ROUND(U39/S39*100,2))</f>
        <v>N/A</v>
      </c>
      <c r="W39" s="52" t="str">
        <f t="shared" si="2"/>
        <v>N/A</v>
      </c>
    </row>
    <row r="40" spans="2:25" ht="23.25" customHeight="1" thickBot="1" x14ac:dyDescent="0.25">
      <c r="B40" s="212" t="s">
        <v>78</v>
      </c>
      <c r="C40" s="213"/>
      <c r="D40" s="213"/>
      <c r="E40" s="84" t="s">
        <v>318</v>
      </c>
      <c r="F40" s="84"/>
      <c r="G40" s="84"/>
      <c r="H40" s="41"/>
      <c r="I40" s="41"/>
      <c r="J40" s="41"/>
      <c r="K40" s="41"/>
      <c r="L40" s="41"/>
      <c r="M40" s="41"/>
      <c r="N40" s="41"/>
      <c r="O40" s="41"/>
      <c r="P40" s="42"/>
      <c r="Q40" s="42"/>
      <c r="R40" s="43">
        <v>0</v>
      </c>
      <c r="S40" s="44"/>
      <c r="T40" s="42"/>
      <c r="U40" s="44">
        <v>0.08</v>
      </c>
      <c r="V40" s="42"/>
      <c r="W40" s="45" t="str">
        <f t="shared" ref="W40:W41" si="3">+IF(ISERR(U40/R40*100),"N/A",ROUND(U40/R40*100,2))</f>
        <v>N/A</v>
      </c>
    </row>
    <row r="41" spans="2:25" ht="26.25" customHeight="1" x14ac:dyDescent="0.2">
      <c r="B41" s="214" t="s">
        <v>82</v>
      </c>
      <c r="C41" s="215"/>
      <c r="D41" s="215"/>
      <c r="E41" s="85" t="s">
        <v>318</v>
      </c>
      <c r="F41" s="85"/>
      <c r="G41" s="85"/>
      <c r="H41" s="47"/>
      <c r="I41" s="47"/>
      <c r="J41" s="47"/>
      <c r="K41" s="47"/>
      <c r="L41" s="47"/>
      <c r="M41" s="47"/>
      <c r="N41" s="47"/>
      <c r="O41" s="47"/>
      <c r="P41" s="48"/>
      <c r="Q41" s="48"/>
      <c r="R41" s="49">
        <v>1.6</v>
      </c>
      <c r="S41" s="50">
        <v>0.08</v>
      </c>
      <c r="T41" s="51">
        <f>+IF(ISERR(S41/R41*100),"N/A",ROUND(S41/R41*100,2))</f>
        <v>5</v>
      </c>
      <c r="U41" s="50">
        <v>0.08</v>
      </c>
      <c r="V41" s="51">
        <f>+IF(ISERR(U41/S41*100),"N/A",ROUND(U41/S41*100,2))</f>
        <v>100</v>
      </c>
      <c r="W41" s="52">
        <f t="shared" si="3"/>
        <v>5</v>
      </c>
    </row>
    <row r="42" spans="2:25" ht="23.25" customHeight="1" thickBot="1" x14ac:dyDescent="0.25">
      <c r="B42" s="212" t="s">
        <v>78</v>
      </c>
      <c r="C42" s="213"/>
      <c r="D42" s="213"/>
      <c r="E42" s="40" t="s">
        <v>318</v>
      </c>
      <c r="F42" s="40"/>
      <c r="G42" s="40"/>
      <c r="H42" s="41"/>
      <c r="I42" s="41"/>
      <c r="J42" s="41"/>
      <c r="K42" s="41"/>
      <c r="L42" s="41"/>
      <c r="M42" s="41"/>
      <c r="N42" s="41"/>
      <c r="O42" s="41"/>
      <c r="P42" s="42"/>
      <c r="Q42" s="42"/>
      <c r="R42" s="43" t="s">
        <v>317</v>
      </c>
      <c r="S42" s="44" t="s">
        <v>11</v>
      </c>
      <c r="T42" s="42"/>
      <c r="U42" s="44" t="s">
        <v>59</v>
      </c>
      <c r="V42" s="42"/>
      <c r="W42" s="45">
        <f t="shared" si="2"/>
        <v>0</v>
      </c>
    </row>
    <row r="43" spans="2:25" ht="26.25" customHeight="1" x14ac:dyDescent="0.2">
      <c r="B43" s="214" t="s">
        <v>82</v>
      </c>
      <c r="C43" s="215"/>
      <c r="D43" s="215"/>
      <c r="E43" s="46" t="s">
        <v>318</v>
      </c>
      <c r="F43" s="46"/>
      <c r="G43" s="46"/>
      <c r="H43" s="47"/>
      <c r="I43" s="47"/>
      <c r="J43" s="47"/>
      <c r="K43" s="47"/>
      <c r="L43" s="47"/>
      <c r="M43" s="47"/>
      <c r="N43" s="47"/>
      <c r="O43" s="47"/>
      <c r="P43" s="48"/>
      <c r="Q43" s="48"/>
      <c r="R43" s="49" t="s">
        <v>317</v>
      </c>
      <c r="S43" s="50" t="s">
        <v>59</v>
      </c>
      <c r="T43" s="51">
        <f>+IF(ISERR(S43/R43*100),"N/A",ROUND(S43/R43*100,2))</f>
        <v>0</v>
      </c>
      <c r="U43" s="50" t="s">
        <v>59</v>
      </c>
      <c r="V43" s="51" t="str">
        <f>+IF(ISERR(U43/S43*100),"N/A",ROUND(U43/S43*100,2))</f>
        <v>N/A</v>
      </c>
      <c r="W43" s="52">
        <f t="shared" si="2"/>
        <v>0</v>
      </c>
    </row>
    <row r="44" spans="2:25" ht="23.25" customHeight="1" thickBot="1" x14ac:dyDescent="0.25">
      <c r="B44" s="212" t="s">
        <v>78</v>
      </c>
      <c r="C44" s="213"/>
      <c r="D44" s="213"/>
      <c r="E44" s="40" t="s">
        <v>315</v>
      </c>
      <c r="F44" s="40"/>
      <c r="G44" s="40"/>
      <c r="H44" s="41"/>
      <c r="I44" s="41"/>
      <c r="J44" s="41"/>
      <c r="K44" s="41"/>
      <c r="L44" s="41"/>
      <c r="M44" s="41"/>
      <c r="N44" s="41"/>
      <c r="O44" s="41"/>
      <c r="P44" s="42"/>
      <c r="Q44" s="42"/>
      <c r="R44" s="43" t="s">
        <v>316</v>
      </c>
      <c r="S44" s="44" t="s">
        <v>11</v>
      </c>
      <c r="T44" s="42"/>
      <c r="U44" s="44" t="s">
        <v>59</v>
      </c>
      <c r="V44" s="42"/>
      <c r="W44" s="45">
        <f t="shared" si="2"/>
        <v>0</v>
      </c>
    </row>
    <row r="45" spans="2:25" ht="26.25" customHeight="1" thickBot="1" x14ac:dyDescent="0.25">
      <c r="B45" s="214" t="s">
        <v>82</v>
      </c>
      <c r="C45" s="215"/>
      <c r="D45" s="215"/>
      <c r="E45" s="46" t="s">
        <v>315</v>
      </c>
      <c r="F45" s="46"/>
      <c r="G45" s="46"/>
      <c r="H45" s="47"/>
      <c r="I45" s="47"/>
      <c r="J45" s="47"/>
      <c r="K45" s="47"/>
      <c r="L45" s="47"/>
      <c r="M45" s="47"/>
      <c r="N45" s="47"/>
      <c r="O45" s="47"/>
      <c r="P45" s="48"/>
      <c r="Q45" s="48"/>
      <c r="R45" s="49" t="s">
        <v>59</v>
      </c>
      <c r="S45" s="50" t="s">
        <v>59</v>
      </c>
      <c r="T45" s="51" t="str">
        <f>+IF(ISERR(S45/R45*100),"N/A",ROUND(S45/R45*100,2))</f>
        <v>N/A</v>
      </c>
      <c r="U45" s="50" t="s">
        <v>59</v>
      </c>
      <c r="V45" s="51" t="str">
        <f>+IF(ISERR(U45/S45*100),"N/A",ROUND(U45/S45*100,2))</f>
        <v>N/A</v>
      </c>
      <c r="W45" s="52" t="str">
        <f t="shared" si="2"/>
        <v>N/A</v>
      </c>
    </row>
    <row r="46" spans="2:25" ht="22.5" customHeight="1" thickTop="1" thickBot="1" x14ac:dyDescent="0.25">
      <c r="B46" s="11" t="s">
        <v>88</v>
      </c>
      <c r="C46" s="12"/>
      <c r="D46" s="12"/>
      <c r="E46" s="12"/>
      <c r="F46" s="12"/>
      <c r="G46" s="12"/>
      <c r="H46" s="13"/>
      <c r="I46" s="13"/>
      <c r="J46" s="13"/>
      <c r="K46" s="13"/>
      <c r="L46" s="13"/>
      <c r="M46" s="13"/>
      <c r="N46" s="13"/>
      <c r="O46" s="13"/>
      <c r="P46" s="13"/>
      <c r="Q46" s="13"/>
      <c r="R46" s="13"/>
      <c r="S46" s="13"/>
      <c r="T46" s="13"/>
      <c r="U46" s="13"/>
      <c r="V46" s="13"/>
      <c r="W46" s="14"/>
    </row>
    <row r="47" spans="2:25" ht="37.5" customHeight="1" thickTop="1" x14ac:dyDescent="0.2">
      <c r="B47" s="201" t="s">
        <v>314</v>
      </c>
      <c r="C47" s="202"/>
      <c r="D47" s="202"/>
      <c r="E47" s="202"/>
      <c r="F47" s="202"/>
      <c r="G47" s="202"/>
      <c r="H47" s="202"/>
      <c r="I47" s="202"/>
      <c r="J47" s="202"/>
      <c r="K47" s="202"/>
      <c r="L47" s="202"/>
      <c r="M47" s="202"/>
      <c r="N47" s="202"/>
      <c r="O47" s="202"/>
      <c r="P47" s="202"/>
      <c r="Q47" s="202"/>
      <c r="R47" s="202"/>
      <c r="S47" s="202"/>
      <c r="T47" s="202"/>
      <c r="U47" s="202"/>
      <c r="V47" s="202"/>
      <c r="W47" s="203"/>
    </row>
    <row r="48" spans="2:25" ht="204" customHeight="1" thickBot="1" x14ac:dyDescent="0.25">
      <c r="B48" s="204"/>
      <c r="C48" s="205"/>
      <c r="D48" s="205"/>
      <c r="E48" s="205"/>
      <c r="F48" s="205"/>
      <c r="G48" s="205"/>
      <c r="H48" s="205"/>
      <c r="I48" s="205"/>
      <c r="J48" s="205"/>
      <c r="K48" s="205"/>
      <c r="L48" s="205"/>
      <c r="M48" s="205"/>
      <c r="N48" s="205"/>
      <c r="O48" s="205"/>
      <c r="P48" s="205"/>
      <c r="Q48" s="205"/>
      <c r="R48" s="205"/>
      <c r="S48" s="205"/>
      <c r="T48" s="205"/>
      <c r="U48" s="205"/>
      <c r="V48" s="205"/>
      <c r="W48" s="206"/>
    </row>
    <row r="49" spans="2:23" ht="37.5" customHeight="1" thickTop="1" x14ac:dyDescent="0.2">
      <c r="B49" s="201" t="s">
        <v>313</v>
      </c>
      <c r="C49" s="202"/>
      <c r="D49" s="202"/>
      <c r="E49" s="202"/>
      <c r="F49" s="202"/>
      <c r="G49" s="202"/>
      <c r="H49" s="202"/>
      <c r="I49" s="202"/>
      <c r="J49" s="202"/>
      <c r="K49" s="202"/>
      <c r="L49" s="202"/>
      <c r="M49" s="202"/>
      <c r="N49" s="202"/>
      <c r="O49" s="202"/>
      <c r="P49" s="202"/>
      <c r="Q49" s="202"/>
      <c r="R49" s="202"/>
      <c r="S49" s="202"/>
      <c r="T49" s="202"/>
      <c r="U49" s="202"/>
      <c r="V49" s="202"/>
      <c r="W49" s="203"/>
    </row>
    <row r="50" spans="2:23" ht="111.75" customHeight="1" thickBot="1" x14ac:dyDescent="0.25">
      <c r="B50" s="204"/>
      <c r="C50" s="205"/>
      <c r="D50" s="205"/>
      <c r="E50" s="205"/>
      <c r="F50" s="205"/>
      <c r="G50" s="205"/>
      <c r="H50" s="205"/>
      <c r="I50" s="205"/>
      <c r="J50" s="205"/>
      <c r="K50" s="205"/>
      <c r="L50" s="205"/>
      <c r="M50" s="205"/>
      <c r="N50" s="205"/>
      <c r="O50" s="205"/>
      <c r="P50" s="205"/>
      <c r="Q50" s="205"/>
      <c r="R50" s="205"/>
      <c r="S50" s="205"/>
      <c r="T50" s="205"/>
      <c r="U50" s="205"/>
      <c r="V50" s="205"/>
      <c r="W50" s="206"/>
    </row>
    <row r="51" spans="2:23" ht="37.5" customHeight="1" thickTop="1" x14ac:dyDescent="0.2">
      <c r="B51" s="201" t="s">
        <v>312</v>
      </c>
      <c r="C51" s="202"/>
      <c r="D51" s="202"/>
      <c r="E51" s="202"/>
      <c r="F51" s="202"/>
      <c r="G51" s="202"/>
      <c r="H51" s="202"/>
      <c r="I51" s="202"/>
      <c r="J51" s="202"/>
      <c r="K51" s="202"/>
      <c r="L51" s="202"/>
      <c r="M51" s="202"/>
      <c r="N51" s="202"/>
      <c r="O51" s="202"/>
      <c r="P51" s="202"/>
      <c r="Q51" s="202"/>
      <c r="R51" s="202"/>
      <c r="S51" s="202"/>
      <c r="T51" s="202"/>
      <c r="U51" s="202"/>
      <c r="V51" s="202"/>
      <c r="W51" s="203"/>
    </row>
    <row r="52" spans="2:23" ht="117.75" customHeight="1" thickBot="1" x14ac:dyDescent="0.25">
      <c r="B52" s="207"/>
      <c r="C52" s="208"/>
      <c r="D52" s="208"/>
      <c r="E52" s="208"/>
      <c r="F52" s="208"/>
      <c r="G52" s="208"/>
      <c r="H52" s="208"/>
      <c r="I52" s="208"/>
      <c r="J52" s="208"/>
      <c r="K52" s="208"/>
      <c r="L52" s="208"/>
      <c r="M52" s="208"/>
      <c r="N52" s="208"/>
      <c r="O52" s="208"/>
      <c r="P52" s="208"/>
      <c r="Q52" s="208"/>
      <c r="R52" s="208"/>
      <c r="S52" s="208"/>
      <c r="T52" s="208"/>
      <c r="U52" s="208"/>
      <c r="V52" s="208"/>
      <c r="W52" s="209"/>
    </row>
  </sheetData>
  <mergeCells count="93">
    <mergeCell ref="B37:D37"/>
    <mergeCell ref="B38:D38"/>
    <mergeCell ref="B49:W50"/>
    <mergeCell ref="B51:W52"/>
    <mergeCell ref="B39:D39"/>
    <mergeCell ref="B42:D42"/>
    <mergeCell ref="B43:D43"/>
    <mergeCell ref="B44:D44"/>
    <mergeCell ref="B45:D45"/>
    <mergeCell ref="B47:W48"/>
    <mergeCell ref="B40:D40"/>
    <mergeCell ref="B41:D41"/>
    <mergeCell ref="S32:T32"/>
    <mergeCell ref="V32:W32"/>
    <mergeCell ref="B34:D34"/>
    <mergeCell ref="B35:D35"/>
    <mergeCell ref="B36:D36"/>
    <mergeCell ref="B30:L30"/>
    <mergeCell ref="M30:N30"/>
    <mergeCell ref="O30:P30"/>
    <mergeCell ref="Q30:R30"/>
    <mergeCell ref="B32:Q33"/>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3:L23"/>
    <mergeCell ref="M23:N23"/>
    <mergeCell ref="O23:P23"/>
    <mergeCell ref="Q23:R23"/>
    <mergeCell ref="B21:L22"/>
    <mergeCell ref="M21:N22"/>
    <mergeCell ref="O21:P22"/>
    <mergeCell ref="C16:I16"/>
    <mergeCell ref="L16:Q16"/>
    <mergeCell ref="T16:W16"/>
    <mergeCell ref="Q21:R22"/>
    <mergeCell ref="S21:S22"/>
    <mergeCell ref="T21:T22"/>
    <mergeCell ref="C17:I17"/>
    <mergeCell ref="L17:Q17"/>
    <mergeCell ref="T17:W17"/>
    <mergeCell ref="C18:W18"/>
    <mergeCell ref="B20:T20"/>
    <mergeCell ref="U20:W20"/>
    <mergeCell ref="U21:U22"/>
    <mergeCell ref="V21:V22"/>
    <mergeCell ref="W21:W22"/>
    <mergeCell ref="D10:H10"/>
    <mergeCell ref="I10:W10"/>
    <mergeCell ref="C11:W11"/>
    <mergeCell ref="C12:W12"/>
    <mergeCell ref="B15:I15"/>
    <mergeCell ref="K15:Q15"/>
    <mergeCell ref="S15:W15"/>
    <mergeCell ref="D7:H7"/>
    <mergeCell ref="O7:W7"/>
    <mergeCell ref="D8:H8"/>
    <mergeCell ref="P8:W8"/>
    <mergeCell ref="D9:H9"/>
    <mergeCell ref="I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30" min="1" max="22" man="1"/>
    <brk id="45" min="1" max="2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indexed="53"/>
  </sheetPr>
  <dimension ref="A1:AC33"/>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375</v>
      </c>
      <c r="D4" s="248" t="s">
        <v>374</v>
      </c>
      <c r="E4" s="248"/>
      <c r="F4" s="248"/>
      <c r="G4" s="248"/>
      <c r="H4" s="249"/>
      <c r="I4" s="18"/>
      <c r="J4" s="250" t="s">
        <v>6</v>
      </c>
      <c r="K4" s="248"/>
      <c r="L4" s="17" t="s">
        <v>373</v>
      </c>
      <c r="M4" s="251" t="s">
        <v>372</v>
      </c>
      <c r="N4" s="251"/>
      <c r="O4" s="251"/>
      <c r="P4" s="251"/>
      <c r="Q4" s="252"/>
      <c r="R4" s="19"/>
      <c r="S4" s="253" t="s">
        <v>9</v>
      </c>
      <c r="T4" s="254"/>
      <c r="U4" s="254"/>
      <c r="V4" s="241" t="s">
        <v>371</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362</v>
      </c>
      <c r="D6" s="237" t="s">
        <v>370</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369</v>
      </c>
      <c r="K8" s="26" t="s">
        <v>368</v>
      </c>
      <c r="L8" s="26" t="s">
        <v>367</v>
      </c>
      <c r="M8" s="26" t="s">
        <v>366</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365</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364</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thickBot="1" x14ac:dyDescent="0.25">
      <c r="B21" s="217" t="s">
        <v>363</v>
      </c>
      <c r="C21" s="218"/>
      <c r="D21" s="218"/>
      <c r="E21" s="218"/>
      <c r="F21" s="218"/>
      <c r="G21" s="218"/>
      <c r="H21" s="218"/>
      <c r="I21" s="218"/>
      <c r="J21" s="218"/>
      <c r="K21" s="218"/>
      <c r="L21" s="218"/>
      <c r="M21" s="219" t="s">
        <v>362</v>
      </c>
      <c r="N21" s="219"/>
      <c r="O21" s="219" t="s">
        <v>64</v>
      </c>
      <c r="P21" s="219"/>
      <c r="Q21" s="220" t="s">
        <v>53</v>
      </c>
      <c r="R21" s="220"/>
      <c r="S21" s="34" t="s">
        <v>54</v>
      </c>
      <c r="T21" s="34" t="s">
        <v>361</v>
      </c>
      <c r="U21" s="34" t="s">
        <v>361</v>
      </c>
      <c r="V21" s="34">
        <f>+IF(ISERR(U21/T21*100),"N/A",ROUND(U21/T21*100,2))</f>
        <v>100</v>
      </c>
      <c r="W21" s="35">
        <f>+IF(ISERR(U21/S21*100),"N/A",ROUND(U21/S21*100,2))</f>
        <v>33</v>
      </c>
    </row>
    <row r="22" spans="2:27" ht="21.75" customHeight="1" thickTop="1" thickBot="1" x14ac:dyDescent="0.25">
      <c r="B22" s="11" t="s">
        <v>72</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95" t="s">
        <v>2624</v>
      </c>
      <c r="C23" s="196"/>
      <c r="D23" s="196"/>
      <c r="E23" s="196"/>
      <c r="F23" s="196"/>
      <c r="G23" s="196"/>
      <c r="H23" s="196"/>
      <c r="I23" s="196"/>
      <c r="J23" s="196"/>
      <c r="K23" s="196"/>
      <c r="L23" s="196"/>
      <c r="M23" s="196"/>
      <c r="N23" s="196"/>
      <c r="O23" s="196"/>
      <c r="P23" s="196"/>
      <c r="Q23" s="197"/>
      <c r="R23" s="37" t="s">
        <v>45</v>
      </c>
      <c r="S23" s="216" t="s">
        <v>46</v>
      </c>
      <c r="T23" s="216"/>
      <c r="U23" s="38" t="s">
        <v>73</v>
      </c>
      <c r="V23" s="210" t="s">
        <v>74</v>
      </c>
      <c r="W23" s="211"/>
    </row>
    <row r="24" spans="2:27" ht="30.75" customHeight="1" thickBot="1" x14ac:dyDescent="0.25">
      <c r="B24" s="198"/>
      <c r="C24" s="199"/>
      <c r="D24" s="199"/>
      <c r="E24" s="199"/>
      <c r="F24" s="199"/>
      <c r="G24" s="199"/>
      <c r="H24" s="199"/>
      <c r="I24" s="199"/>
      <c r="J24" s="199"/>
      <c r="K24" s="199"/>
      <c r="L24" s="199"/>
      <c r="M24" s="199"/>
      <c r="N24" s="199"/>
      <c r="O24" s="199"/>
      <c r="P24" s="199"/>
      <c r="Q24" s="200"/>
      <c r="R24" s="39" t="s">
        <v>75</v>
      </c>
      <c r="S24" s="39" t="s">
        <v>75</v>
      </c>
      <c r="T24" s="39" t="s">
        <v>64</v>
      </c>
      <c r="U24" s="39" t="s">
        <v>75</v>
      </c>
      <c r="V24" s="39" t="s">
        <v>76</v>
      </c>
      <c r="W24" s="32" t="s">
        <v>77</v>
      </c>
      <c r="Y24" s="36"/>
    </row>
    <row r="25" spans="2:27" ht="23.25" customHeight="1" thickBot="1" x14ac:dyDescent="0.25">
      <c r="B25" s="212" t="s">
        <v>78</v>
      </c>
      <c r="C25" s="213"/>
      <c r="D25" s="213"/>
      <c r="E25" s="40" t="s">
        <v>359</v>
      </c>
      <c r="F25" s="40"/>
      <c r="G25" s="40"/>
      <c r="H25" s="41"/>
      <c r="I25" s="41"/>
      <c r="J25" s="41"/>
      <c r="K25" s="41"/>
      <c r="L25" s="41"/>
      <c r="M25" s="41"/>
      <c r="N25" s="41"/>
      <c r="O25" s="41"/>
      <c r="P25" s="42"/>
      <c r="Q25" s="42"/>
      <c r="R25" s="43" t="s">
        <v>360</v>
      </c>
      <c r="S25" s="44" t="s">
        <v>11</v>
      </c>
      <c r="T25" s="42"/>
      <c r="U25" s="44" t="s">
        <v>356</v>
      </c>
      <c r="V25" s="42"/>
      <c r="W25" s="45">
        <f>+IF(ISERR(U25/R25*100),"N/A",ROUND(U25/R25*100,2))</f>
        <v>42.74</v>
      </c>
    </row>
    <row r="26" spans="2:27" ht="26.25" customHeight="1" thickBot="1" x14ac:dyDescent="0.25">
      <c r="B26" s="214" t="s">
        <v>82</v>
      </c>
      <c r="C26" s="215"/>
      <c r="D26" s="215"/>
      <c r="E26" s="46" t="s">
        <v>359</v>
      </c>
      <c r="F26" s="46"/>
      <c r="G26" s="46"/>
      <c r="H26" s="47"/>
      <c r="I26" s="47"/>
      <c r="J26" s="47"/>
      <c r="K26" s="47"/>
      <c r="L26" s="47"/>
      <c r="M26" s="47"/>
      <c r="N26" s="47"/>
      <c r="O26" s="47"/>
      <c r="P26" s="48"/>
      <c r="Q26" s="48"/>
      <c r="R26" s="49" t="s">
        <v>358</v>
      </c>
      <c r="S26" s="50" t="s">
        <v>357</v>
      </c>
      <c r="T26" s="51">
        <f>+IF(ISERR(S26/R26*100),"N/A",ROUND(S26/R26*100,2))</f>
        <v>48.03</v>
      </c>
      <c r="U26" s="50" t="s">
        <v>356</v>
      </c>
      <c r="V26" s="51">
        <f>+IF(ISERR(U26/S26*100),"N/A",ROUND(U26/S26*100,2))</f>
        <v>91.32</v>
      </c>
      <c r="W26" s="52">
        <f>+IF(ISERR(U26/R26*100),"N/A",ROUND(U26/R26*100,2))</f>
        <v>43.86</v>
      </c>
    </row>
    <row r="27" spans="2:27" ht="22.5" customHeight="1" thickTop="1" thickBot="1" x14ac:dyDescent="0.25">
      <c r="B27" s="11" t="s">
        <v>88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01" t="s">
        <v>355</v>
      </c>
      <c r="C28" s="202"/>
      <c r="D28" s="202"/>
      <c r="E28" s="202"/>
      <c r="F28" s="202"/>
      <c r="G28" s="202"/>
      <c r="H28" s="202"/>
      <c r="I28" s="202"/>
      <c r="J28" s="202"/>
      <c r="K28" s="202"/>
      <c r="L28" s="202"/>
      <c r="M28" s="202"/>
      <c r="N28" s="202"/>
      <c r="O28" s="202"/>
      <c r="P28" s="202"/>
      <c r="Q28" s="202"/>
      <c r="R28" s="202"/>
      <c r="S28" s="202"/>
      <c r="T28" s="202"/>
      <c r="U28" s="202"/>
      <c r="V28" s="202"/>
      <c r="W28" s="203"/>
    </row>
    <row r="29" spans="2:27" ht="24" customHeight="1" thickBot="1" x14ac:dyDescent="0.25">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
      <c r="B30" s="201" t="s">
        <v>354</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353</v>
      </c>
      <c r="C32" s="202"/>
      <c r="D32" s="202"/>
      <c r="E32" s="202"/>
      <c r="F32" s="202"/>
      <c r="G32" s="202"/>
      <c r="H32" s="202"/>
      <c r="I32" s="202"/>
      <c r="J32" s="202"/>
      <c r="K32" s="202"/>
      <c r="L32" s="202"/>
      <c r="M32" s="202"/>
      <c r="N32" s="202"/>
      <c r="O32" s="202"/>
      <c r="P32" s="202"/>
      <c r="Q32" s="202"/>
      <c r="R32" s="202"/>
      <c r="S32" s="202"/>
      <c r="T32" s="202"/>
      <c r="U32" s="202"/>
      <c r="V32" s="202"/>
      <c r="W32" s="203"/>
    </row>
    <row r="33" spans="2:23" ht="23.2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indexed="53"/>
  </sheetPr>
  <dimension ref="A1:AC47"/>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375</v>
      </c>
      <c r="D4" s="248" t="s">
        <v>374</v>
      </c>
      <c r="E4" s="248"/>
      <c r="F4" s="248"/>
      <c r="G4" s="248"/>
      <c r="H4" s="249"/>
      <c r="I4" s="18"/>
      <c r="J4" s="250" t="s">
        <v>6</v>
      </c>
      <c r="K4" s="248"/>
      <c r="L4" s="17" t="s">
        <v>420</v>
      </c>
      <c r="M4" s="251" t="s">
        <v>419</v>
      </c>
      <c r="N4" s="251"/>
      <c r="O4" s="251"/>
      <c r="P4" s="251"/>
      <c r="Q4" s="252"/>
      <c r="R4" s="19"/>
      <c r="S4" s="253" t="s">
        <v>9</v>
      </c>
      <c r="T4" s="254"/>
      <c r="U4" s="254"/>
      <c r="V4" s="241" t="s">
        <v>418</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407</v>
      </c>
      <c r="D6" s="237" t="s">
        <v>417</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232</v>
      </c>
      <c r="D7" s="239" t="s">
        <v>416</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403</v>
      </c>
      <c r="D8" s="239" t="s">
        <v>415</v>
      </c>
      <c r="E8" s="239"/>
      <c r="F8" s="239"/>
      <c r="G8" s="239"/>
      <c r="H8" s="239"/>
      <c r="I8" s="22"/>
      <c r="J8" s="26" t="s">
        <v>414</v>
      </c>
      <c r="K8" s="26" t="s">
        <v>113</v>
      </c>
      <c r="L8" s="26" t="s">
        <v>413</v>
      </c>
      <c r="M8" s="26" t="s">
        <v>113</v>
      </c>
      <c r="N8" s="25"/>
      <c r="O8" s="22"/>
      <c r="P8" s="240" t="s">
        <v>11</v>
      </c>
      <c r="Q8" s="240"/>
      <c r="R8" s="240"/>
      <c r="S8" s="240"/>
      <c r="T8" s="240"/>
      <c r="U8" s="240"/>
      <c r="V8" s="240"/>
      <c r="W8" s="240"/>
    </row>
    <row r="9" spans="1:29" ht="30" customHeight="1" x14ac:dyDescent="0.2">
      <c r="B9" s="23"/>
      <c r="C9" s="21" t="s">
        <v>400</v>
      </c>
      <c r="D9" s="239" t="s">
        <v>412</v>
      </c>
      <c r="E9" s="239"/>
      <c r="F9" s="239"/>
      <c r="G9" s="239"/>
      <c r="H9" s="239"/>
      <c r="I9" s="239" t="s">
        <v>11</v>
      </c>
      <c r="J9" s="239"/>
      <c r="K9" s="239"/>
      <c r="L9" s="239"/>
      <c r="M9" s="239"/>
      <c r="N9" s="239"/>
      <c r="O9" s="239"/>
      <c r="P9" s="239"/>
      <c r="Q9" s="239"/>
      <c r="R9" s="239"/>
      <c r="S9" s="239"/>
      <c r="T9" s="239"/>
      <c r="U9" s="239"/>
      <c r="V9" s="239"/>
      <c r="W9" s="240"/>
    </row>
    <row r="10" spans="1:29" ht="30" customHeight="1" x14ac:dyDescent="0.2">
      <c r="B10" s="23"/>
      <c r="C10" s="21" t="s">
        <v>398</v>
      </c>
      <c r="D10" s="239" t="s">
        <v>411</v>
      </c>
      <c r="E10" s="239"/>
      <c r="F10" s="239"/>
      <c r="G10" s="239"/>
      <c r="H10" s="239"/>
      <c r="I10" s="240" t="s">
        <v>11</v>
      </c>
      <c r="J10" s="240"/>
      <c r="K10" s="240"/>
      <c r="L10" s="240"/>
      <c r="M10" s="240"/>
      <c r="N10" s="240"/>
      <c r="O10" s="240"/>
      <c r="P10" s="240"/>
      <c r="Q10" s="240"/>
      <c r="R10" s="240"/>
      <c r="S10" s="240"/>
      <c r="T10" s="240"/>
      <c r="U10" s="240"/>
      <c r="V10" s="240"/>
      <c r="W10" s="240"/>
    </row>
    <row r="11" spans="1:29" ht="25.5" customHeight="1" thickBot="1" x14ac:dyDescent="0.25">
      <c r="B11" s="23"/>
      <c r="C11" s="240" t="s">
        <v>11</v>
      </c>
      <c r="D11" s="240"/>
      <c r="E11" s="240"/>
      <c r="F11" s="240"/>
      <c r="G11" s="240"/>
      <c r="H11" s="240"/>
      <c r="I11" s="240"/>
      <c r="J11" s="240"/>
      <c r="K11" s="240"/>
      <c r="L11" s="240"/>
      <c r="M11" s="240"/>
      <c r="N11" s="240"/>
      <c r="O11" s="240"/>
      <c r="P11" s="240"/>
      <c r="Q11" s="240"/>
      <c r="R11" s="240"/>
      <c r="S11" s="240"/>
      <c r="T11" s="240"/>
      <c r="U11" s="240"/>
      <c r="V11" s="240"/>
      <c r="W11" s="240"/>
    </row>
    <row r="12" spans="1:29" ht="276.75" customHeight="1" thickTop="1" thickBot="1" x14ac:dyDescent="0.25">
      <c r="B12" s="27" t="s">
        <v>25</v>
      </c>
      <c r="C12" s="241" t="s">
        <v>410</v>
      </c>
      <c r="D12" s="241"/>
      <c r="E12" s="241"/>
      <c r="F12" s="241"/>
      <c r="G12" s="241"/>
      <c r="H12" s="241"/>
      <c r="I12" s="241"/>
      <c r="J12" s="241"/>
      <c r="K12" s="241"/>
      <c r="L12" s="241"/>
      <c r="M12" s="241"/>
      <c r="N12" s="241"/>
      <c r="O12" s="241"/>
      <c r="P12" s="241"/>
      <c r="Q12" s="241"/>
      <c r="R12" s="241"/>
      <c r="S12" s="241"/>
      <c r="T12" s="241"/>
      <c r="U12" s="241"/>
      <c r="V12" s="241"/>
      <c r="W12" s="242"/>
    </row>
    <row r="13" spans="1:29" ht="9" customHeight="1" thickTop="1" thickBot="1" x14ac:dyDescent="0.25"/>
    <row r="14" spans="1:29" ht="21.75" customHeight="1" thickTop="1" thickBot="1" x14ac:dyDescent="0.25">
      <c r="B14" s="11" t="s">
        <v>27</v>
      </c>
      <c r="C14" s="12"/>
      <c r="D14" s="12"/>
      <c r="E14" s="12"/>
      <c r="F14" s="12"/>
      <c r="G14" s="12"/>
      <c r="H14" s="13"/>
      <c r="I14" s="13"/>
      <c r="J14" s="13"/>
      <c r="K14" s="13"/>
      <c r="L14" s="13"/>
      <c r="M14" s="13"/>
      <c r="N14" s="13"/>
      <c r="O14" s="13"/>
      <c r="P14" s="13"/>
      <c r="Q14" s="13"/>
      <c r="R14" s="13"/>
      <c r="S14" s="13"/>
      <c r="T14" s="13"/>
      <c r="U14" s="13"/>
      <c r="V14" s="13"/>
      <c r="W14" s="14"/>
    </row>
    <row r="15" spans="1:29" ht="19.5" customHeight="1" thickTop="1" x14ac:dyDescent="0.2">
      <c r="B15" s="243" t="s">
        <v>28</v>
      </c>
      <c r="C15" s="244"/>
      <c r="D15" s="244"/>
      <c r="E15" s="244"/>
      <c r="F15" s="244"/>
      <c r="G15" s="244"/>
      <c r="H15" s="244"/>
      <c r="I15" s="244"/>
      <c r="J15" s="28"/>
      <c r="K15" s="244" t="s">
        <v>29</v>
      </c>
      <c r="L15" s="244"/>
      <c r="M15" s="244"/>
      <c r="N15" s="244"/>
      <c r="O15" s="244"/>
      <c r="P15" s="244"/>
      <c r="Q15" s="244"/>
      <c r="R15" s="29"/>
      <c r="S15" s="244" t="s">
        <v>30</v>
      </c>
      <c r="T15" s="244"/>
      <c r="U15" s="244"/>
      <c r="V15" s="244"/>
      <c r="W15" s="245"/>
    </row>
    <row r="16" spans="1:29" ht="69" customHeight="1" x14ac:dyDescent="0.2">
      <c r="B16" s="20" t="s">
        <v>31</v>
      </c>
      <c r="C16" s="237" t="s">
        <v>11</v>
      </c>
      <c r="D16" s="237"/>
      <c r="E16" s="237"/>
      <c r="F16" s="237"/>
      <c r="G16" s="237"/>
      <c r="H16" s="237"/>
      <c r="I16" s="237"/>
      <c r="J16" s="30"/>
      <c r="K16" s="30" t="s">
        <v>32</v>
      </c>
      <c r="L16" s="237" t="s">
        <v>11</v>
      </c>
      <c r="M16" s="237"/>
      <c r="N16" s="237"/>
      <c r="O16" s="237"/>
      <c r="P16" s="237"/>
      <c r="Q16" s="237"/>
      <c r="R16" s="22"/>
      <c r="S16" s="30" t="s">
        <v>33</v>
      </c>
      <c r="T16" s="238" t="s">
        <v>409</v>
      </c>
      <c r="U16" s="238"/>
      <c r="V16" s="238"/>
      <c r="W16" s="238"/>
    </row>
    <row r="17" spans="2:27" ht="86.25" customHeight="1" x14ac:dyDescent="0.2">
      <c r="B17" s="20" t="s">
        <v>35</v>
      </c>
      <c r="C17" s="237" t="s">
        <v>11</v>
      </c>
      <c r="D17" s="237"/>
      <c r="E17" s="237"/>
      <c r="F17" s="237"/>
      <c r="G17" s="237"/>
      <c r="H17" s="237"/>
      <c r="I17" s="237"/>
      <c r="J17" s="30"/>
      <c r="K17" s="30" t="s">
        <v>35</v>
      </c>
      <c r="L17" s="237" t="s">
        <v>11</v>
      </c>
      <c r="M17" s="237"/>
      <c r="N17" s="237"/>
      <c r="O17" s="237"/>
      <c r="P17" s="237"/>
      <c r="Q17" s="237"/>
      <c r="R17" s="22"/>
      <c r="S17" s="30" t="s">
        <v>36</v>
      </c>
      <c r="T17" s="238" t="s">
        <v>11</v>
      </c>
      <c r="U17" s="238"/>
      <c r="V17" s="238"/>
      <c r="W17" s="238"/>
    </row>
    <row r="18" spans="2:27" ht="25.5" customHeight="1" thickBot="1" x14ac:dyDescent="0.25">
      <c r="B18" s="31" t="s">
        <v>37</v>
      </c>
      <c r="C18" s="221" t="s">
        <v>11</v>
      </c>
      <c r="D18" s="221"/>
      <c r="E18" s="221"/>
      <c r="F18" s="221"/>
      <c r="G18" s="221"/>
      <c r="H18" s="221"/>
      <c r="I18" s="221"/>
      <c r="J18" s="221"/>
      <c r="K18" s="221"/>
      <c r="L18" s="221"/>
      <c r="M18" s="221"/>
      <c r="N18" s="221"/>
      <c r="O18" s="221"/>
      <c r="P18" s="221"/>
      <c r="Q18" s="221"/>
      <c r="R18" s="221"/>
      <c r="S18" s="221"/>
      <c r="T18" s="221"/>
      <c r="U18" s="221"/>
      <c r="V18" s="221"/>
      <c r="W18" s="222"/>
    </row>
    <row r="19" spans="2:27" ht="21.75" customHeight="1" thickTop="1" thickBot="1" x14ac:dyDescent="0.25">
      <c r="B19" s="11" t="s">
        <v>38</v>
      </c>
      <c r="C19" s="12"/>
      <c r="D19" s="12"/>
      <c r="E19" s="12"/>
      <c r="F19" s="12"/>
      <c r="G19" s="12"/>
      <c r="H19" s="13"/>
      <c r="I19" s="13"/>
      <c r="J19" s="13"/>
      <c r="K19" s="13"/>
      <c r="L19" s="13"/>
      <c r="M19" s="13"/>
      <c r="N19" s="13"/>
      <c r="O19" s="13"/>
      <c r="P19" s="13"/>
      <c r="Q19" s="13"/>
      <c r="R19" s="13"/>
      <c r="S19" s="13"/>
      <c r="T19" s="13"/>
      <c r="U19" s="13"/>
      <c r="V19" s="13"/>
      <c r="W19" s="14"/>
    </row>
    <row r="20" spans="2:27" ht="25.5" customHeight="1" thickTop="1" thickBot="1" x14ac:dyDescent="0.25">
      <c r="B20" s="223" t="s">
        <v>39</v>
      </c>
      <c r="C20" s="224"/>
      <c r="D20" s="224"/>
      <c r="E20" s="224"/>
      <c r="F20" s="224"/>
      <c r="G20" s="224"/>
      <c r="H20" s="224"/>
      <c r="I20" s="224"/>
      <c r="J20" s="224"/>
      <c r="K20" s="224"/>
      <c r="L20" s="224"/>
      <c r="M20" s="224"/>
      <c r="N20" s="224"/>
      <c r="O20" s="224"/>
      <c r="P20" s="224"/>
      <c r="Q20" s="224"/>
      <c r="R20" s="224"/>
      <c r="S20" s="224"/>
      <c r="T20" s="225"/>
      <c r="U20" s="210" t="s">
        <v>40</v>
      </c>
      <c r="V20" s="216"/>
      <c r="W20" s="211"/>
    </row>
    <row r="21" spans="2:27" ht="14.25" customHeight="1" x14ac:dyDescent="0.2">
      <c r="B21" s="226" t="s">
        <v>41</v>
      </c>
      <c r="C21" s="227"/>
      <c r="D21" s="227"/>
      <c r="E21" s="227"/>
      <c r="F21" s="227"/>
      <c r="G21" s="227"/>
      <c r="H21" s="227"/>
      <c r="I21" s="227"/>
      <c r="J21" s="227"/>
      <c r="K21" s="227"/>
      <c r="L21" s="227"/>
      <c r="M21" s="227" t="s">
        <v>42</v>
      </c>
      <c r="N21" s="227"/>
      <c r="O21" s="227" t="s">
        <v>43</v>
      </c>
      <c r="P21" s="227"/>
      <c r="Q21" s="227" t="s">
        <v>44</v>
      </c>
      <c r="R21" s="227"/>
      <c r="S21" s="227" t="s">
        <v>45</v>
      </c>
      <c r="T21" s="230" t="s">
        <v>46</v>
      </c>
      <c r="U21" s="232" t="s">
        <v>47</v>
      </c>
      <c r="V21" s="234" t="s">
        <v>48</v>
      </c>
      <c r="W21" s="235" t="s">
        <v>49</v>
      </c>
    </row>
    <row r="22" spans="2:27" ht="27" customHeight="1" thickBot="1" x14ac:dyDescent="0.25">
      <c r="B22" s="228"/>
      <c r="C22" s="229"/>
      <c r="D22" s="229"/>
      <c r="E22" s="229"/>
      <c r="F22" s="229"/>
      <c r="G22" s="229"/>
      <c r="H22" s="229"/>
      <c r="I22" s="229"/>
      <c r="J22" s="229"/>
      <c r="K22" s="229"/>
      <c r="L22" s="229"/>
      <c r="M22" s="229"/>
      <c r="N22" s="229"/>
      <c r="O22" s="229"/>
      <c r="P22" s="229"/>
      <c r="Q22" s="229"/>
      <c r="R22" s="229"/>
      <c r="S22" s="229"/>
      <c r="T22" s="231"/>
      <c r="U22" s="233"/>
      <c r="V22" s="229"/>
      <c r="W22" s="236"/>
      <c r="Z22" s="33" t="s">
        <v>11</v>
      </c>
      <c r="AA22" s="33" t="s">
        <v>50</v>
      </c>
    </row>
    <row r="23" spans="2:27" ht="56.25" customHeight="1" x14ac:dyDescent="0.2">
      <c r="B23" s="217" t="s">
        <v>408</v>
      </c>
      <c r="C23" s="218"/>
      <c r="D23" s="218"/>
      <c r="E23" s="218"/>
      <c r="F23" s="218"/>
      <c r="G23" s="218"/>
      <c r="H23" s="218"/>
      <c r="I23" s="218"/>
      <c r="J23" s="218"/>
      <c r="K23" s="218"/>
      <c r="L23" s="218"/>
      <c r="M23" s="219" t="s">
        <v>407</v>
      </c>
      <c r="N23" s="219"/>
      <c r="O23" s="219" t="s">
        <v>64</v>
      </c>
      <c r="P23" s="219"/>
      <c r="Q23" s="220" t="s">
        <v>53</v>
      </c>
      <c r="R23" s="220"/>
      <c r="S23" s="34" t="s">
        <v>54</v>
      </c>
      <c r="T23" s="34" t="s">
        <v>71</v>
      </c>
      <c r="U23" s="34" t="s">
        <v>184</v>
      </c>
      <c r="V23" s="34" t="str">
        <f>+IF(ISERR(U23/T23*100),"N/A",ROUND(U23/T23*100,2))</f>
        <v>N/A</v>
      </c>
      <c r="W23" s="35" t="str">
        <f>+IF(ISERR(U23/S23*100),"N/A",ROUND(U23/S23*100,2))</f>
        <v>N/A</v>
      </c>
    </row>
    <row r="24" spans="2:27" ht="56.25" customHeight="1" x14ac:dyDescent="0.2">
      <c r="B24" s="217" t="s">
        <v>406</v>
      </c>
      <c r="C24" s="218"/>
      <c r="D24" s="218"/>
      <c r="E24" s="218"/>
      <c r="F24" s="218"/>
      <c r="G24" s="218"/>
      <c r="H24" s="218"/>
      <c r="I24" s="218"/>
      <c r="J24" s="218"/>
      <c r="K24" s="218"/>
      <c r="L24" s="218"/>
      <c r="M24" s="219" t="s">
        <v>232</v>
      </c>
      <c r="N24" s="219"/>
      <c r="O24" s="219" t="s">
        <v>64</v>
      </c>
      <c r="P24" s="219"/>
      <c r="Q24" s="220" t="s">
        <v>77</v>
      </c>
      <c r="R24" s="220"/>
      <c r="S24" s="34" t="s">
        <v>405</v>
      </c>
      <c r="T24" s="34" t="s">
        <v>184</v>
      </c>
      <c r="U24" s="34" t="s">
        <v>184</v>
      </c>
      <c r="V24" s="34" t="str">
        <f>+IF(ISERR(U24/T24*100),"N/A",ROUND(U24/T24*100,2))</f>
        <v>N/A</v>
      </c>
      <c r="W24" s="35" t="str">
        <f>+IF(ISERR(U24/S24*100),"N/A",ROUND(U24/S24*100,2))</f>
        <v>N/A</v>
      </c>
    </row>
    <row r="25" spans="2:27" ht="56.25" customHeight="1" x14ac:dyDescent="0.2">
      <c r="B25" s="217" t="s">
        <v>404</v>
      </c>
      <c r="C25" s="218"/>
      <c r="D25" s="218"/>
      <c r="E25" s="218"/>
      <c r="F25" s="218"/>
      <c r="G25" s="218"/>
      <c r="H25" s="218"/>
      <c r="I25" s="218"/>
      <c r="J25" s="218"/>
      <c r="K25" s="218"/>
      <c r="L25" s="218"/>
      <c r="M25" s="219" t="s">
        <v>403</v>
      </c>
      <c r="N25" s="219"/>
      <c r="O25" s="219" t="s">
        <v>64</v>
      </c>
      <c r="P25" s="219"/>
      <c r="Q25" s="220" t="s">
        <v>77</v>
      </c>
      <c r="R25" s="220"/>
      <c r="S25" s="34" t="s">
        <v>402</v>
      </c>
      <c r="T25" s="34" t="s">
        <v>184</v>
      </c>
      <c r="U25" s="34" t="s">
        <v>184</v>
      </c>
      <c r="V25" s="34" t="str">
        <f>+IF(ISERR(U25/T25*100),"N/A",ROUND(U25/T25*100,2))</f>
        <v>N/A</v>
      </c>
      <c r="W25" s="35" t="str">
        <f>+IF(ISERR(U25/S25*100),"N/A",ROUND(U25/S25*100,2))</f>
        <v>N/A</v>
      </c>
    </row>
    <row r="26" spans="2:27" ht="56.25" customHeight="1" x14ac:dyDescent="0.2">
      <c r="B26" s="217" t="s">
        <v>401</v>
      </c>
      <c r="C26" s="218"/>
      <c r="D26" s="218"/>
      <c r="E26" s="218"/>
      <c r="F26" s="218"/>
      <c r="G26" s="218"/>
      <c r="H26" s="218"/>
      <c r="I26" s="218"/>
      <c r="J26" s="218"/>
      <c r="K26" s="218"/>
      <c r="L26" s="218"/>
      <c r="M26" s="219" t="s">
        <v>400</v>
      </c>
      <c r="N26" s="219"/>
      <c r="O26" s="219" t="s">
        <v>64</v>
      </c>
      <c r="P26" s="219"/>
      <c r="Q26" s="220" t="s">
        <v>77</v>
      </c>
      <c r="R26" s="220"/>
      <c r="S26" s="34" t="s">
        <v>54</v>
      </c>
      <c r="T26" s="34" t="s">
        <v>184</v>
      </c>
      <c r="U26" s="34" t="s">
        <v>184</v>
      </c>
      <c r="V26" s="34" t="str">
        <f>+IF(ISERR(U26/T26*100),"N/A",ROUND(U26/T26*100,2))</f>
        <v>N/A</v>
      </c>
      <c r="W26" s="35" t="str">
        <f>+IF(ISERR(U26/S26*100),"N/A",ROUND(U26/S26*100,2))</f>
        <v>N/A</v>
      </c>
    </row>
    <row r="27" spans="2:27" ht="56.25" customHeight="1" thickBot="1" x14ac:dyDescent="0.25">
      <c r="B27" s="217" t="s">
        <v>399</v>
      </c>
      <c r="C27" s="218"/>
      <c r="D27" s="218"/>
      <c r="E27" s="218"/>
      <c r="F27" s="218"/>
      <c r="G27" s="218"/>
      <c r="H27" s="218"/>
      <c r="I27" s="218"/>
      <c r="J27" s="218"/>
      <c r="K27" s="218"/>
      <c r="L27" s="218"/>
      <c r="M27" s="219" t="s">
        <v>398</v>
      </c>
      <c r="N27" s="219"/>
      <c r="O27" s="219" t="s">
        <v>64</v>
      </c>
      <c r="P27" s="219"/>
      <c r="Q27" s="220" t="s">
        <v>77</v>
      </c>
      <c r="R27" s="220"/>
      <c r="S27" s="34" t="s">
        <v>263</v>
      </c>
      <c r="T27" s="34" t="s">
        <v>184</v>
      </c>
      <c r="U27" s="34" t="s">
        <v>184</v>
      </c>
      <c r="V27" s="34" t="str">
        <f>+IF(ISERR(U27/T27*100),"N/A",ROUND(U27/T27*100,2))</f>
        <v>N/A</v>
      </c>
      <c r="W27" s="35" t="str">
        <f>+IF(ISERR(U27/S27*100),"N/A",ROUND(U27/S27*100,2))</f>
        <v>N/A</v>
      </c>
    </row>
    <row r="28" spans="2:27" ht="21.75" customHeight="1" thickTop="1" thickBot="1" x14ac:dyDescent="0.25">
      <c r="B28" s="11" t="s">
        <v>72</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195" t="s">
        <v>2624</v>
      </c>
      <c r="C29" s="196"/>
      <c r="D29" s="196"/>
      <c r="E29" s="196"/>
      <c r="F29" s="196"/>
      <c r="G29" s="196"/>
      <c r="H29" s="196"/>
      <c r="I29" s="196"/>
      <c r="J29" s="196"/>
      <c r="K29" s="196"/>
      <c r="L29" s="196"/>
      <c r="M29" s="196"/>
      <c r="N29" s="196"/>
      <c r="O29" s="196"/>
      <c r="P29" s="196"/>
      <c r="Q29" s="197"/>
      <c r="R29" s="37" t="s">
        <v>45</v>
      </c>
      <c r="S29" s="216" t="s">
        <v>46</v>
      </c>
      <c r="T29" s="216"/>
      <c r="U29" s="38" t="s">
        <v>73</v>
      </c>
      <c r="V29" s="210" t="s">
        <v>74</v>
      </c>
      <c r="W29" s="211"/>
    </row>
    <row r="30" spans="2:27" ht="30.75" customHeight="1" thickBot="1" x14ac:dyDescent="0.25">
      <c r="B30" s="198"/>
      <c r="C30" s="199"/>
      <c r="D30" s="199"/>
      <c r="E30" s="199"/>
      <c r="F30" s="199"/>
      <c r="G30" s="199"/>
      <c r="H30" s="199"/>
      <c r="I30" s="199"/>
      <c r="J30" s="199"/>
      <c r="K30" s="199"/>
      <c r="L30" s="199"/>
      <c r="M30" s="199"/>
      <c r="N30" s="199"/>
      <c r="O30" s="199"/>
      <c r="P30" s="199"/>
      <c r="Q30" s="200"/>
      <c r="R30" s="39" t="s">
        <v>75</v>
      </c>
      <c r="S30" s="39" t="s">
        <v>75</v>
      </c>
      <c r="T30" s="39" t="s">
        <v>64</v>
      </c>
      <c r="U30" s="39" t="s">
        <v>75</v>
      </c>
      <c r="V30" s="39" t="s">
        <v>76</v>
      </c>
      <c r="W30" s="32" t="s">
        <v>77</v>
      </c>
      <c r="Y30" s="36"/>
    </row>
    <row r="31" spans="2:27" ht="23.25" customHeight="1" thickBot="1" x14ac:dyDescent="0.25">
      <c r="B31" s="212" t="s">
        <v>78</v>
      </c>
      <c r="C31" s="213"/>
      <c r="D31" s="213"/>
      <c r="E31" s="40" t="s">
        <v>397</v>
      </c>
      <c r="F31" s="40"/>
      <c r="G31" s="40"/>
      <c r="H31" s="41"/>
      <c r="I31" s="41"/>
      <c r="J31" s="41"/>
      <c r="K31" s="41"/>
      <c r="L31" s="41"/>
      <c r="M31" s="41"/>
      <c r="N31" s="41"/>
      <c r="O31" s="41"/>
      <c r="P31" s="42"/>
      <c r="Q31" s="42"/>
      <c r="R31" s="43" t="s">
        <v>396</v>
      </c>
      <c r="S31" s="44" t="s">
        <v>11</v>
      </c>
      <c r="T31" s="42"/>
      <c r="U31" s="44" t="s">
        <v>394</v>
      </c>
      <c r="V31" s="42"/>
      <c r="W31" s="45">
        <f t="shared" ref="W31:W40" si="0">+IF(ISERR(U31/R31*100),"N/A",ROUND(U31/R31*100,2))</f>
        <v>28.33</v>
      </c>
    </row>
    <row r="32" spans="2:27" ht="26.25" customHeight="1" x14ac:dyDescent="0.2">
      <c r="B32" s="214" t="s">
        <v>82</v>
      </c>
      <c r="C32" s="215"/>
      <c r="D32" s="215"/>
      <c r="E32" s="46" t="s">
        <v>397</v>
      </c>
      <c r="F32" s="46"/>
      <c r="G32" s="46"/>
      <c r="H32" s="47"/>
      <c r="I32" s="47"/>
      <c r="J32" s="47"/>
      <c r="K32" s="47"/>
      <c r="L32" s="47"/>
      <c r="M32" s="47"/>
      <c r="N32" s="47"/>
      <c r="O32" s="47"/>
      <c r="P32" s="48"/>
      <c r="Q32" s="48"/>
      <c r="R32" s="49" t="s">
        <v>396</v>
      </c>
      <c r="S32" s="50" t="s">
        <v>395</v>
      </c>
      <c r="T32" s="51">
        <f>+IF(ISERR(S32/R32*100),"N/A",ROUND(S32/R32*100,2))</f>
        <v>29.3</v>
      </c>
      <c r="U32" s="50" t="s">
        <v>394</v>
      </c>
      <c r="V32" s="51">
        <f>+IF(ISERR(U32/S32*100),"N/A",ROUND(U32/S32*100,2))</f>
        <v>96.7</v>
      </c>
      <c r="W32" s="52">
        <f t="shared" si="0"/>
        <v>28.33</v>
      </c>
    </row>
    <row r="33" spans="2:23" ht="23.25" customHeight="1" thickBot="1" x14ac:dyDescent="0.25">
      <c r="B33" s="212" t="s">
        <v>78</v>
      </c>
      <c r="C33" s="213"/>
      <c r="D33" s="213"/>
      <c r="E33" s="40" t="s">
        <v>229</v>
      </c>
      <c r="F33" s="40"/>
      <c r="G33" s="40"/>
      <c r="H33" s="41"/>
      <c r="I33" s="41"/>
      <c r="J33" s="41"/>
      <c r="K33" s="41"/>
      <c r="L33" s="41"/>
      <c r="M33" s="41"/>
      <c r="N33" s="41"/>
      <c r="O33" s="41"/>
      <c r="P33" s="42"/>
      <c r="Q33" s="42"/>
      <c r="R33" s="43" t="s">
        <v>393</v>
      </c>
      <c r="S33" s="44" t="s">
        <v>11</v>
      </c>
      <c r="T33" s="42"/>
      <c r="U33" s="44" t="s">
        <v>391</v>
      </c>
      <c r="V33" s="42"/>
      <c r="W33" s="45">
        <f t="shared" si="0"/>
        <v>52.82</v>
      </c>
    </row>
    <row r="34" spans="2:23" ht="26.25" customHeight="1" x14ac:dyDescent="0.2">
      <c r="B34" s="214" t="s">
        <v>82</v>
      </c>
      <c r="C34" s="215"/>
      <c r="D34" s="215"/>
      <c r="E34" s="46" t="s">
        <v>229</v>
      </c>
      <c r="F34" s="46"/>
      <c r="G34" s="46"/>
      <c r="H34" s="47"/>
      <c r="I34" s="47"/>
      <c r="J34" s="47"/>
      <c r="K34" s="47"/>
      <c r="L34" s="47"/>
      <c r="M34" s="47"/>
      <c r="N34" s="47"/>
      <c r="O34" s="47"/>
      <c r="P34" s="48"/>
      <c r="Q34" s="48"/>
      <c r="R34" s="49" t="s">
        <v>392</v>
      </c>
      <c r="S34" s="50" t="s">
        <v>391</v>
      </c>
      <c r="T34" s="51">
        <f>+IF(ISERR(S34/R34*100),"N/A",ROUND(S34/R34*100,2))</f>
        <v>92.36</v>
      </c>
      <c r="U34" s="50" t="s">
        <v>391</v>
      </c>
      <c r="V34" s="51">
        <f>+IF(ISERR(U34/S34*100),"N/A",ROUND(U34/S34*100,2))</f>
        <v>100</v>
      </c>
      <c r="W34" s="52">
        <f t="shared" si="0"/>
        <v>92.36</v>
      </c>
    </row>
    <row r="35" spans="2:23" ht="23.25" customHeight="1" thickBot="1" x14ac:dyDescent="0.25">
      <c r="B35" s="212" t="s">
        <v>78</v>
      </c>
      <c r="C35" s="213"/>
      <c r="D35" s="213"/>
      <c r="E35" s="40" t="s">
        <v>389</v>
      </c>
      <c r="F35" s="40"/>
      <c r="G35" s="40"/>
      <c r="H35" s="41"/>
      <c r="I35" s="41"/>
      <c r="J35" s="41"/>
      <c r="K35" s="41"/>
      <c r="L35" s="41"/>
      <c r="M35" s="41"/>
      <c r="N35" s="41"/>
      <c r="O35" s="41"/>
      <c r="P35" s="42"/>
      <c r="Q35" s="42"/>
      <c r="R35" s="43" t="s">
        <v>390</v>
      </c>
      <c r="S35" s="44" t="s">
        <v>11</v>
      </c>
      <c r="T35" s="42"/>
      <c r="U35" s="44" t="s">
        <v>386</v>
      </c>
      <c r="V35" s="42"/>
      <c r="W35" s="45">
        <f t="shared" si="0"/>
        <v>67.55</v>
      </c>
    </row>
    <row r="36" spans="2:23" ht="26.25" customHeight="1" x14ac:dyDescent="0.2">
      <c r="B36" s="214" t="s">
        <v>82</v>
      </c>
      <c r="C36" s="215"/>
      <c r="D36" s="215"/>
      <c r="E36" s="46" t="s">
        <v>389</v>
      </c>
      <c r="F36" s="46"/>
      <c r="G36" s="46"/>
      <c r="H36" s="47"/>
      <c r="I36" s="47"/>
      <c r="J36" s="47"/>
      <c r="K36" s="47"/>
      <c r="L36" s="47"/>
      <c r="M36" s="47"/>
      <c r="N36" s="47"/>
      <c r="O36" s="47"/>
      <c r="P36" s="48"/>
      <c r="Q36" s="48"/>
      <c r="R36" s="49" t="s">
        <v>388</v>
      </c>
      <c r="S36" s="50" t="s">
        <v>387</v>
      </c>
      <c r="T36" s="51">
        <f>+IF(ISERR(S36/R36*100),"N/A",ROUND(S36/R36*100,2))</f>
        <v>96.5</v>
      </c>
      <c r="U36" s="50" t="s">
        <v>386</v>
      </c>
      <c r="V36" s="51">
        <f>+IF(ISERR(U36/S36*100),"N/A",ROUND(U36/S36*100,2))</f>
        <v>79.67</v>
      </c>
      <c r="W36" s="52">
        <f t="shared" si="0"/>
        <v>76.88</v>
      </c>
    </row>
    <row r="37" spans="2:23" ht="23.25" customHeight="1" thickBot="1" x14ac:dyDescent="0.25">
      <c r="B37" s="212" t="s">
        <v>78</v>
      </c>
      <c r="C37" s="213"/>
      <c r="D37" s="213"/>
      <c r="E37" s="40" t="s">
        <v>385</v>
      </c>
      <c r="F37" s="40"/>
      <c r="G37" s="40"/>
      <c r="H37" s="41"/>
      <c r="I37" s="41"/>
      <c r="J37" s="41"/>
      <c r="K37" s="41"/>
      <c r="L37" s="41"/>
      <c r="M37" s="41"/>
      <c r="N37" s="41"/>
      <c r="O37" s="41"/>
      <c r="P37" s="42"/>
      <c r="Q37" s="42"/>
      <c r="R37" s="43" t="s">
        <v>384</v>
      </c>
      <c r="S37" s="44" t="s">
        <v>11</v>
      </c>
      <c r="T37" s="42"/>
      <c r="U37" s="44" t="s">
        <v>125</v>
      </c>
      <c r="V37" s="42"/>
      <c r="W37" s="45">
        <f t="shared" si="0"/>
        <v>95</v>
      </c>
    </row>
    <row r="38" spans="2:23" ht="26.25" customHeight="1" x14ac:dyDescent="0.2">
      <c r="B38" s="214" t="s">
        <v>82</v>
      </c>
      <c r="C38" s="215"/>
      <c r="D38" s="215"/>
      <c r="E38" s="46" t="s">
        <v>385</v>
      </c>
      <c r="F38" s="46"/>
      <c r="G38" s="46"/>
      <c r="H38" s="47"/>
      <c r="I38" s="47"/>
      <c r="J38" s="47"/>
      <c r="K38" s="47"/>
      <c r="L38" s="47"/>
      <c r="M38" s="47"/>
      <c r="N38" s="47"/>
      <c r="O38" s="47"/>
      <c r="P38" s="48"/>
      <c r="Q38" s="48"/>
      <c r="R38" s="49" t="s">
        <v>384</v>
      </c>
      <c r="S38" s="50" t="s">
        <v>125</v>
      </c>
      <c r="T38" s="51">
        <f>+IF(ISERR(S38/R38*100),"N/A",ROUND(S38/R38*100,2))</f>
        <v>95</v>
      </c>
      <c r="U38" s="50" t="s">
        <v>125</v>
      </c>
      <c r="V38" s="51">
        <f>+IF(ISERR(U38/S38*100),"N/A",ROUND(U38/S38*100,2))</f>
        <v>100</v>
      </c>
      <c r="W38" s="52">
        <f t="shared" si="0"/>
        <v>95</v>
      </c>
    </row>
    <row r="39" spans="2:23" ht="23.25" customHeight="1" thickBot="1" x14ac:dyDescent="0.25">
      <c r="B39" s="212" t="s">
        <v>78</v>
      </c>
      <c r="C39" s="213"/>
      <c r="D39" s="213"/>
      <c r="E39" s="40" t="s">
        <v>382</v>
      </c>
      <c r="F39" s="40"/>
      <c r="G39" s="40"/>
      <c r="H39" s="41"/>
      <c r="I39" s="41"/>
      <c r="J39" s="41"/>
      <c r="K39" s="41"/>
      <c r="L39" s="41"/>
      <c r="M39" s="41"/>
      <c r="N39" s="41"/>
      <c r="O39" s="41"/>
      <c r="P39" s="42"/>
      <c r="Q39" s="42"/>
      <c r="R39" s="43" t="s">
        <v>383</v>
      </c>
      <c r="S39" s="44" t="s">
        <v>11</v>
      </c>
      <c r="T39" s="42"/>
      <c r="U39" s="44" t="s">
        <v>379</v>
      </c>
      <c r="V39" s="42"/>
      <c r="W39" s="45">
        <f t="shared" si="0"/>
        <v>252.47</v>
      </c>
    </row>
    <row r="40" spans="2:23" ht="26.25" customHeight="1" thickBot="1" x14ac:dyDescent="0.25">
      <c r="B40" s="214" t="s">
        <v>82</v>
      </c>
      <c r="C40" s="215"/>
      <c r="D40" s="215"/>
      <c r="E40" s="46" t="s">
        <v>382</v>
      </c>
      <c r="F40" s="46"/>
      <c r="G40" s="46"/>
      <c r="H40" s="47"/>
      <c r="I40" s="47"/>
      <c r="J40" s="47"/>
      <c r="K40" s="47"/>
      <c r="L40" s="47"/>
      <c r="M40" s="47"/>
      <c r="N40" s="47"/>
      <c r="O40" s="47"/>
      <c r="P40" s="48"/>
      <c r="Q40" s="48"/>
      <c r="R40" s="49" t="s">
        <v>381</v>
      </c>
      <c r="S40" s="50" t="s">
        <v>380</v>
      </c>
      <c r="T40" s="51">
        <f>+IF(ISERR(S40/R40*100),"N/A",ROUND(S40/R40*100,2))</f>
        <v>98.8</v>
      </c>
      <c r="U40" s="50" t="s">
        <v>379</v>
      </c>
      <c r="V40" s="51">
        <f>+IF(ISERR(U40/S40*100),"N/A",ROUND(U40/S40*100,2))</f>
        <v>88.1</v>
      </c>
      <c r="W40" s="52">
        <f t="shared" si="0"/>
        <v>87.04</v>
      </c>
    </row>
    <row r="41" spans="2:23" ht="22.5" customHeight="1" thickTop="1" thickBot="1" x14ac:dyDescent="0.25">
      <c r="B41" s="11" t="s">
        <v>88</v>
      </c>
      <c r="C41" s="12"/>
      <c r="D41" s="12"/>
      <c r="E41" s="12"/>
      <c r="F41" s="12"/>
      <c r="G41" s="12"/>
      <c r="H41" s="13"/>
      <c r="I41" s="13"/>
      <c r="J41" s="13"/>
      <c r="K41" s="13"/>
      <c r="L41" s="13"/>
      <c r="M41" s="13"/>
      <c r="N41" s="13"/>
      <c r="O41" s="13"/>
      <c r="P41" s="13"/>
      <c r="Q41" s="13"/>
      <c r="R41" s="13"/>
      <c r="S41" s="13"/>
      <c r="T41" s="13"/>
      <c r="U41" s="13"/>
      <c r="V41" s="13"/>
      <c r="W41" s="14"/>
    </row>
    <row r="42" spans="2:23" ht="37.5" customHeight="1" thickTop="1" x14ac:dyDescent="0.2">
      <c r="B42" s="201" t="s">
        <v>378</v>
      </c>
      <c r="C42" s="202"/>
      <c r="D42" s="202"/>
      <c r="E42" s="202"/>
      <c r="F42" s="202"/>
      <c r="G42" s="202"/>
      <c r="H42" s="202"/>
      <c r="I42" s="202"/>
      <c r="J42" s="202"/>
      <c r="K42" s="202"/>
      <c r="L42" s="202"/>
      <c r="M42" s="202"/>
      <c r="N42" s="202"/>
      <c r="O42" s="202"/>
      <c r="P42" s="202"/>
      <c r="Q42" s="202"/>
      <c r="R42" s="202"/>
      <c r="S42" s="202"/>
      <c r="T42" s="202"/>
      <c r="U42" s="202"/>
      <c r="V42" s="202"/>
      <c r="W42" s="203"/>
    </row>
    <row r="43" spans="2:23" ht="192" customHeight="1" thickBot="1" x14ac:dyDescent="0.25">
      <c r="B43" s="204"/>
      <c r="C43" s="205"/>
      <c r="D43" s="205"/>
      <c r="E43" s="205"/>
      <c r="F43" s="205"/>
      <c r="G43" s="205"/>
      <c r="H43" s="205"/>
      <c r="I43" s="205"/>
      <c r="J43" s="205"/>
      <c r="K43" s="205"/>
      <c r="L43" s="205"/>
      <c r="M43" s="205"/>
      <c r="N43" s="205"/>
      <c r="O43" s="205"/>
      <c r="P43" s="205"/>
      <c r="Q43" s="205"/>
      <c r="R43" s="205"/>
      <c r="S43" s="205"/>
      <c r="T43" s="205"/>
      <c r="U43" s="205"/>
      <c r="V43" s="205"/>
      <c r="W43" s="206"/>
    </row>
    <row r="44" spans="2:23" ht="37.5" customHeight="1" thickTop="1" x14ac:dyDescent="0.2">
      <c r="B44" s="201" t="s">
        <v>377</v>
      </c>
      <c r="C44" s="202"/>
      <c r="D44" s="202"/>
      <c r="E44" s="202"/>
      <c r="F44" s="202"/>
      <c r="G44" s="202"/>
      <c r="H44" s="202"/>
      <c r="I44" s="202"/>
      <c r="J44" s="202"/>
      <c r="K44" s="202"/>
      <c r="L44" s="202"/>
      <c r="M44" s="202"/>
      <c r="N44" s="202"/>
      <c r="O44" s="202"/>
      <c r="P44" s="202"/>
      <c r="Q44" s="202"/>
      <c r="R44" s="202"/>
      <c r="S44" s="202"/>
      <c r="T44" s="202"/>
      <c r="U44" s="202"/>
      <c r="V44" s="202"/>
      <c r="W44" s="203"/>
    </row>
    <row r="45" spans="2:23" ht="88.5" customHeight="1" thickBot="1" x14ac:dyDescent="0.25">
      <c r="B45" s="204"/>
      <c r="C45" s="205"/>
      <c r="D45" s="205"/>
      <c r="E45" s="205"/>
      <c r="F45" s="205"/>
      <c r="G45" s="205"/>
      <c r="H45" s="205"/>
      <c r="I45" s="205"/>
      <c r="J45" s="205"/>
      <c r="K45" s="205"/>
      <c r="L45" s="205"/>
      <c r="M45" s="205"/>
      <c r="N45" s="205"/>
      <c r="O45" s="205"/>
      <c r="P45" s="205"/>
      <c r="Q45" s="205"/>
      <c r="R45" s="205"/>
      <c r="S45" s="205"/>
      <c r="T45" s="205"/>
      <c r="U45" s="205"/>
      <c r="V45" s="205"/>
      <c r="W45" s="206"/>
    </row>
    <row r="46" spans="2:23" ht="37.5" customHeight="1" thickTop="1" x14ac:dyDescent="0.2">
      <c r="B46" s="201" t="s">
        <v>376</v>
      </c>
      <c r="C46" s="202"/>
      <c r="D46" s="202"/>
      <c r="E46" s="202"/>
      <c r="F46" s="202"/>
      <c r="G46" s="202"/>
      <c r="H46" s="202"/>
      <c r="I46" s="202"/>
      <c r="J46" s="202"/>
      <c r="K46" s="202"/>
      <c r="L46" s="202"/>
      <c r="M46" s="202"/>
      <c r="N46" s="202"/>
      <c r="O46" s="202"/>
      <c r="P46" s="202"/>
      <c r="Q46" s="202"/>
      <c r="R46" s="202"/>
      <c r="S46" s="202"/>
      <c r="T46" s="202"/>
      <c r="U46" s="202"/>
      <c r="V46" s="202"/>
      <c r="W46" s="203"/>
    </row>
    <row r="47" spans="2:23" ht="96" customHeight="1" thickBot="1" x14ac:dyDescent="0.25">
      <c r="B47" s="207"/>
      <c r="C47" s="208"/>
      <c r="D47" s="208"/>
      <c r="E47" s="208"/>
      <c r="F47" s="208"/>
      <c r="G47" s="208"/>
      <c r="H47" s="208"/>
      <c r="I47" s="208"/>
      <c r="J47" s="208"/>
      <c r="K47" s="208"/>
      <c r="L47" s="208"/>
      <c r="M47" s="208"/>
      <c r="N47" s="208"/>
      <c r="O47" s="208"/>
      <c r="P47" s="208"/>
      <c r="Q47" s="208"/>
      <c r="R47" s="208"/>
      <c r="S47" s="208"/>
      <c r="T47" s="208"/>
      <c r="U47" s="208"/>
      <c r="V47" s="208"/>
      <c r="W47" s="209"/>
    </row>
  </sheetData>
  <mergeCells count="79">
    <mergeCell ref="B33:D33"/>
    <mergeCell ref="B40:D40"/>
    <mergeCell ref="B42:W43"/>
    <mergeCell ref="B44:W45"/>
    <mergeCell ref="B46:W47"/>
    <mergeCell ref="B34:D34"/>
    <mergeCell ref="B35:D35"/>
    <mergeCell ref="B36:D36"/>
    <mergeCell ref="B37:D37"/>
    <mergeCell ref="B38:D38"/>
    <mergeCell ref="B39:D39"/>
    <mergeCell ref="B29:Q30"/>
    <mergeCell ref="S29:T29"/>
    <mergeCell ref="V29:W29"/>
    <mergeCell ref="B31:D31"/>
    <mergeCell ref="B32:D32"/>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3:L23"/>
    <mergeCell ref="M23:N23"/>
    <mergeCell ref="O23:P23"/>
    <mergeCell ref="Q23:R23"/>
    <mergeCell ref="B21:L22"/>
    <mergeCell ref="M21:N22"/>
    <mergeCell ref="O21:P22"/>
    <mergeCell ref="C16:I16"/>
    <mergeCell ref="L16:Q16"/>
    <mergeCell ref="T16:W16"/>
    <mergeCell ref="Q21:R22"/>
    <mergeCell ref="S21:S22"/>
    <mergeCell ref="T21:T22"/>
    <mergeCell ref="C17:I17"/>
    <mergeCell ref="L17:Q17"/>
    <mergeCell ref="T17:W17"/>
    <mergeCell ref="C18:W18"/>
    <mergeCell ref="B20:T20"/>
    <mergeCell ref="U20:W20"/>
    <mergeCell ref="U21:U22"/>
    <mergeCell ref="V21:V22"/>
    <mergeCell ref="W21:W22"/>
    <mergeCell ref="D10:H10"/>
    <mergeCell ref="I10:W10"/>
    <mergeCell ref="C11:W11"/>
    <mergeCell ref="C12:W12"/>
    <mergeCell ref="B15:I15"/>
    <mergeCell ref="K15:Q15"/>
    <mergeCell ref="S15:W15"/>
    <mergeCell ref="D7:H7"/>
    <mergeCell ref="O7:W7"/>
    <mergeCell ref="D8:H8"/>
    <mergeCell ref="P8:W8"/>
    <mergeCell ref="D9:H9"/>
    <mergeCell ref="I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3" min="1" max="22" man="1"/>
    <brk id="27" min="1" max="22" man="1"/>
    <brk id="40" min="1"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indexed="53"/>
  </sheetPr>
  <dimension ref="A1:AC46"/>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375</v>
      </c>
      <c r="D4" s="248" t="s">
        <v>374</v>
      </c>
      <c r="E4" s="248"/>
      <c r="F4" s="248"/>
      <c r="G4" s="248"/>
      <c r="H4" s="249"/>
      <c r="I4" s="18"/>
      <c r="J4" s="250" t="s">
        <v>6</v>
      </c>
      <c r="K4" s="248"/>
      <c r="L4" s="17" t="s">
        <v>465</v>
      </c>
      <c r="M4" s="251" t="s">
        <v>464</v>
      </c>
      <c r="N4" s="251"/>
      <c r="O4" s="251"/>
      <c r="P4" s="251"/>
      <c r="Q4" s="252"/>
      <c r="R4" s="19"/>
      <c r="S4" s="253" t="s">
        <v>9</v>
      </c>
      <c r="T4" s="254"/>
      <c r="U4" s="254"/>
      <c r="V4" s="241" t="s">
        <v>463</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454</v>
      </c>
      <c r="D6" s="237" t="s">
        <v>462</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449</v>
      </c>
      <c r="D7" s="239" t="s">
        <v>461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444</v>
      </c>
      <c r="D8" s="239" t="s">
        <v>460</v>
      </c>
      <c r="E8" s="239"/>
      <c r="F8" s="239"/>
      <c r="G8" s="239"/>
      <c r="H8" s="239"/>
      <c r="I8" s="22"/>
      <c r="J8" s="26" t="s">
        <v>459</v>
      </c>
      <c r="K8" s="26" t="s">
        <v>113</v>
      </c>
      <c r="L8" s="26" t="s">
        <v>458</v>
      </c>
      <c r="M8" s="26" t="s">
        <v>113</v>
      </c>
      <c r="N8" s="25"/>
      <c r="O8" s="22"/>
      <c r="P8" s="240" t="s">
        <v>11</v>
      </c>
      <c r="Q8" s="240"/>
      <c r="R8" s="240"/>
      <c r="S8" s="240"/>
      <c r="T8" s="240"/>
      <c r="U8" s="240"/>
      <c r="V8" s="240"/>
      <c r="W8" s="240"/>
    </row>
    <row r="9" spans="1:29" ht="30" customHeight="1" x14ac:dyDescent="0.2">
      <c r="B9" s="23"/>
      <c r="C9" s="21" t="s">
        <v>441</v>
      </c>
      <c r="D9" s="239" t="s">
        <v>457</v>
      </c>
      <c r="E9" s="239"/>
      <c r="F9" s="239"/>
      <c r="G9" s="239"/>
      <c r="H9" s="239"/>
      <c r="I9" s="239" t="s">
        <v>11</v>
      </c>
      <c r="J9" s="239"/>
      <c r="K9" s="239"/>
      <c r="L9" s="239"/>
      <c r="M9" s="239"/>
      <c r="N9" s="239"/>
      <c r="O9" s="239"/>
      <c r="P9" s="239"/>
      <c r="Q9" s="239"/>
      <c r="R9" s="239"/>
      <c r="S9" s="239"/>
      <c r="T9" s="239"/>
      <c r="U9" s="239"/>
      <c r="V9" s="239"/>
      <c r="W9" s="240"/>
    </row>
    <row r="10" spans="1:29" ht="25.5" customHeight="1" thickBot="1" x14ac:dyDescent="0.25">
      <c r="B10" s="23"/>
      <c r="C10" s="240" t="s">
        <v>11</v>
      </c>
      <c r="D10" s="240"/>
      <c r="E10" s="240"/>
      <c r="F10" s="240"/>
      <c r="G10" s="240"/>
      <c r="H10" s="240"/>
      <c r="I10" s="240"/>
      <c r="J10" s="240"/>
      <c r="K10" s="240"/>
      <c r="L10" s="240"/>
      <c r="M10" s="240"/>
      <c r="N10" s="240"/>
      <c r="O10" s="240"/>
      <c r="P10" s="240"/>
      <c r="Q10" s="240"/>
      <c r="R10" s="240"/>
      <c r="S10" s="240"/>
      <c r="T10" s="240"/>
      <c r="U10" s="240"/>
      <c r="V10" s="240"/>
      <c r="W10" s="240"/>
    </row>
    <row r="11" spans="1:29" ht="276" customHeight="1" thickTop="1" thickBot="1" x14ac:dyDescent="0.25">
      <c r="B11" s="27" t="s">
        <v>25</v>
      </c>
      <c r="C11" s="241" t="s">
        <v>456</v>
      </c>
      <c r="D11" s="241"/>
      <c r="E11" s="241"/>
      <c r="F11" s="241"/>
      <c r="G11" s="241"/>
      <c r="H11" s="241"/>
      <c r="I11" s="241"/>
      <c r="J11" s="241"/>
      <c r="K11" s="241"/>
      <c r="L11" s="241"/>
      <c r="M11" s="241"/>
      <c r="N11" s="241"/>
      <c r="O11" s="241"/>
      <c r="P11" s="241"/>
      <c r="Q11" s="241"/>
      <c r="R11" s="241"/>
      <c r="S11" s="241"/>
      <c r="T11" s="241"/>
      <c r="U11" s="241"/>
      <c r="V11" s="241"/>
      <c r="W11" s="242"/>
    </row>
    <row r="12" spans="1:29" ht="9" customHeight="1" thickTop="1" thickBot="1" x14ac:dyDescent="0.25"/>
    <row r="13" spans="1:29" ht="21.75" customHeight="1" thickTop="1" thickBot="1" x14ac:dyDescent="0.25">
      <c r="B13" s="11" t="s">
        <v>27</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243" t="s">
        <v>28</v>
      </c>
      <c r="C14" s="244"/>
      <c r="D14" s="244"/>
      <c r="E14" s="244"/>
      <c r="F14" s="244"/>
      <c r="G14" s="244"/>
      <c r="H14" s="244"/>
      <c r="I14" s="244"/>
      <c r="J14" s="28"/>
      <c r="K14" s="244" t="s">
        <v>29</v>
      </c>
      <c r="L14" s="244"/>
      <c r="M14" s="244"/>
      <c r="N14" s="244"/>
      <c r="O14" s="244"/>
      <c r="P14" s="244"/>
      <c r="Q14" s="244"/>
      <c r="R14" s="29"/>
      <c r="S14" s="244" t="s">
        <v>30</v>
      </c>
      <c r="T14" s="244"/>
      <c r="U14" s="244"/>
      <c r="V14" s="244"/>
      <c r="W14" s="245"/>
    </row>
    <row r="15" spans="1:29" ht="69" customHeight="1" x14ac:dyDescent="0.2">
      <c r="B15" s="20" t="s">
        <v>31</v>
      </c>
      <c r="C15" s="237" t="s">
        <v>11</v>
      </c>
      <c r="D15" s="237"/>
      <c r="E15" s="237"/>
      <c r="F15" s="237"/>
      <c r="G15" s="237"/>
      <c r="H15" s="237"/>
      <c r="I15" s="237"/>
      <c r="J15" s="30"/>
      <c r="K15" s="30" t="s">
        <v>32</v>
      </c>
      <c r="L15" s="237" t="s">
        <v>11</v>
      </c>
      <c r="M15" s="237"/>
      <c r="N15" s="237"/>
      <c r="O15" s="237"/>
      <c r="P15" s="237"/>
      <c r="Q15" s="237"/>
      <c r="R15" s="22"/>
      <c r="S15" s="30" t="s">
        <v>33</v>
      </c>
      <c r="T15" s="238" t="s">
        <v>364</v>
      </c>
      <c r="U15" s="238"/>
      <c r="V15" s="238"/>
      <c r="W15" s="238"/>
    </row>
    <row r="16" spans="1:29" ht="86.25" customHeight="1" x14ac:dyDescent="0.2">
      <c r="B16" s="20" t="s">
        <v>35</v>
      </c>
      <c r="C16" s="237" t="s">
        <v>11</v>
      </c>
      <c r="D16" s="237"/>
      <c r="E16" s="237"/>
      <c r="F16" s="237"/>
      <c r="G16" s="237"/>
      <c r="H16" s="237"/>
      <c r="I16" s="237"/>
      <c r="J16" s="30"/>
      <c r="K16" s="30" t="s">
        <v>35</v>
      </c>
      <c r="L16" s="237" t="s">
        <v>11</v>
      </c>
      <c r="M16" s="237"/>
      <c r="N16" s="237"/>
      <c r="O16" s="237"/>
      <c r="P16" s="237"/>
      <c r="Q16" s="237"/>
      <c r="R16" s="22"/>
      <c r="S16" s="30" t="s">
        <v>36</v>
      </c>
      <c r="T16" s="238" t="s">
        <v>11</v>
      </c>
      <c r="U16" s="238"/>
      <c r="V16" s="238"/>
      <c r="W16" s="238"/>
    </row>
    <row r="17" spans="2:27" ht="25.5" customHeight="1" thickBot="1" x14ac:dyDescent="0.25">
      <c r="B17" s="31" t="s">
        <v>37</v>
      </c>
      <c r="C17" s="221" t="s">
        <v>11</v>
      </c>
      <c r="D17" s="221"/>
      <c r="E17" s="221"/>
      <c r="F17" s="221"/>
      <c r="G17" s="221"/>
      <c r="H17" s="221"/>
      <c r="I17" s="221"/>
      <c r="J17" s="221"/>
      <c r="K17" s="221"/>
      <c r="L17" s="221"/>
      <c r="M17" s="221"/>
      <c r="N17" s="221"/>
      <c r="O17" s="221"/>
      <c r="P17" s="221"/>
      <c r="Q17" s="221"/>
      <c r="R17" s="221"/>
      <c r="S17" s="221"/>
      <c r="T17" s="221"/>
      <c r="U17" s="221"/>
      <c r="V17" s="221"/>
      <c r="W17" s="222"/>
    </row>
    <row r="18" spans="2:27" ht="21.75" customHeight="1" thickTop="1" thickBot="1" x14ac:dyDescent="0.25">
      <c r="B18" s="11" t="s">
        <v>38</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223" t="s">
        <v>39</v>
      </c>
      <c r="C19" s="224"/>
      <c r="D19" s="224"/>
      <c r="E19" s="224"/>
      <c r="F19" s="224"/>
      <c r="G19" s="224"/>
      <c r="H19" s="224"/>
      <c r="I19" s="224"/>
      <c r="J19" s="224"/>
      <c r="K19" s="224"/>
      <c r="L19" s="224"/>
      <c r="M19" s="224"/>
      <c r="N19" s="224"/>
      <c r="O19" s="224"/>
      <c r="P19" s="224"/>
      <c r="Q19" s="224"/>
      <c r="R19" s="224"/>
      <c r="S19" s="224"/>
      <c r="T19" s="225"/>
      <c r="U19" s="210" t="s">
        <v>40</v>
      </c>
      <c r="V19" s="216"/>
      <c r="W19" s="211"/>
    </row>
    <row r="20" spans="2:27" ht="14.25" customHeight="1" x14ac:dyDescent="0.2">
      <c r="B20" s="226" t="s">
        <v>41</v>
      </c>
      <c r="C20" s="227"/>
      <c r="D20" s="227"/>
      <c r="E20" s="227"/>
      <c r="F20" s="227"/>
      <c r="G20" s="227"/>
      <c r="H20" s="227"/>
      <c r="I20" s="227"/>
      <c r="J20" s="227"/>
      <c r="K20" s="227"/>
      <c r="L20" s="227"/>
      <c r="M20" s="227" t="s">
        <v>42</v>
      </c>
      <c r="N20" s="227"/>
      <c r="O20" s="227" t="s">
        <v>43</v>
      </c>
      <c r="P20" s="227"/>
      <c r="Q20" s="227" t="s">
        <v>44</v>
      </c>
      <c r="R20" s="227"/>
      <c r="S20" s="227" t="s">
        <v>45</v>
      </c>
      <c r="T20" s="230" t="s">
        <v>46</v>
      </c>
      <c r="U20" s="232" t="s">
        <v>47</v>
      </c>
      <c r="V20" s="234" t="s">
        <v>48</v>
      </c>
      <c r="W20" s="235" t="s">
        <v>49</v>
      </c>
    </row>
    <row r="21" spans="2:27" ht="27" customHeight="1" thickBot="1" x14ac:dyDescent="0.25">
      <c r="B21" s="228"/>
      <c r="C21" s="229"/>
      <c r="D21" s="229"/>
      <c r="E21" s="229"/>
      <c r="F21" s="229"/>
      <c r="G21" s="229"/>
      <c r="H21" s="229"/>
      <c r="I21" s="229"/>
      <c r="J21" s="229"/>
      <c r="K21" s="229"/>
      <c r="L21" s="229"/>
      <c r="M21" s="229"/>
      <c r="N21" s="229"/>
      <c r="O21" s="229"/>
      <c r="P21" s="229"/>
      <c r="Q21" s="229"/>
      <c r="R21" s="229"/>
      <c r="S21" s="229"/>
      <c r="T21" s="231"/>
      <c r="U21" s="233"/>
      <c r="V21" s="229"/>
      <c r="W21" s="236"/>
      <c r="Z21" s="33" t="s">
        <v>11</v>
      </c>
      <c r="AA21" s="33" t="s">
        <v>50</v>
      </c>
    </row>
    <row r="22" spans="2:27" ht="56.25" customHeight="1" x14ac:dyDescent="0.2">
      <c r="B22" s="217" t="s">
        <v>455</v>
      </c>
      <c r="C22" s="218"/>
      <c r="D22" s="218"/>
      <c r="E22" s="218"/>
      <c r="F22" s="218"/>
      <c r="G22" s="218"/>
      <c r="H22" s="218"/>
      <c r="I22" s="218"/>
      <c r="J22" s="218"/>
      <c r="K22" s="218"/>
      <c r="L22" s="218"/>
      <c r="M22" s="219" t="s">
        <v>454</v>
      </c>
      <c r="N22" s="219"/>
      <c r="O22" s="219" t="s">
        <v>64</v>
      </c>
      <c r="P22" s="219"/>
      <c r="Q22" s="220" t="s">
        <v>77</v>
      </c>
      <c r="R22" s="220"/>
      <c r="S22" s="34" t="s">
        <v>453</v>
      </c>
      <c r="T22" s="34" t="s">
        <v>184</v>
      </c>
      <c r="U22" s="34" t="s">
        <v>184</v>
      </c>
      <c r="V22" s="34" t="str">
        <f t="shared" ref="V22:V28" si="0">+IF(ISERR(U22/T22*100),"N/A",ROUND(U22/T22*100,2))</f>
        <v>N/A</v>
      </c>
      <c r="W22" s="35" t="str">
        <f t="shared" ref="W22:W28" si="1">+IF(ISERR(U22/S22*100),"N/A",ROUND(U22/S22*100,2))</f>
        <v>N/A</v>
      </c>
    </row>
    <row r="23" spans="2:27" ht="56.25" customHeight="1" x14ac:dyDescent="0.2">
      <c r="B23" s="217" t="s">
        <v>452</v>
      </c>
      <c r="C23" s="218"/>
      <c r="D23" s="218"/>
      <c r="E23" s="218"/>
      <c r="F23" s="218"/>
      <c r="G23" s="218"/>
      <c r="H23" s="218"/>
      <c r="I23" s="218"/>
      <c r="J23" s="218"/>
      <c r="K23" s="218"/>
      <c r="L23" s="218"/>
      <c r="M23" s="219" t="s">
        <v>449</v>
      </c>
      <c r="N23" s="219"/>
      <c r="O23" s="219" t="s">
        <v>64</v>
      </c>
      <c r="P23" s="219"/>
      <c r="Q23" s="220" t="s">
        <v>77</v>
      </c>
      <c r="R23" s="220"/>
      <c r="S23" s="34" t="s">
        <v>451</v>
      </c>
      <c r="T23" s="34" t="s">
        <v>184</v>
      </c>
      <c r="U23" s="34" t="s">
        <v>184</v>
      </c>
      <c r="V23" s="34" t="str">
        <f t="shared" si="0"/>
        <v>N/A</v>
      </c>
      <c r="W23" s="35" t="str">
        <f t="shared" si="1"/>
        <v>N/A</v>
      </c>
    </row>
    <row r="24" spans="2:27" ht="56.25" customHeight="1" x14ac:dyDescent="0.2">
      <c r="B24" s="217" t="s">
        <v>450</v>
      </c>
      <c r="C24" s="218"/>
      <c r="D24" s="218"/>
      <c r="E24" s="218"/>
      <c r="F24" s="218"/>
      <c r="G24" s="218"/>
      <c r="H24" s="218"/>
      <c r="I24" s="218"/>
      <c r="J24" s="218"/>
      <c r="K24" s="218"/>
      <c r="L24" s="218"/>
      <c r="M24" s="219" t="s">
        <v>449</v>
      </c>
      <c r="N24" s="219"/>
      <c r="O24" s="219" t="s">
        <v>64</v>
      </c>
      <c r="P24" s="219"/>
      <c r="Q24" s="220" t="s">
        <v>77</v>
      </c>
      <c r="R24" s="220"/>
      <c r="S24" s="34" t="s">
        <v>54</v>
      </c>
      <c r="T24" s="34" t="s">
        <v>184</v>
      </c>
      <c r="U24" s="34" t="s">
        <v>184</v>
      </c>
      <c r="V24" s="34" t="str">
        <f t="shared" si="0"/>
        <v>N/A</v>
      </c>
      <c r="W24" s="35" t="str">
        <f t="shared" si="1"/>
        <v>N/A</v>
      </c>
    </row>
    <row r="25" spans="2:27" ht="56.25" customHeight="1" x14ac:dyDescent="0.2">
      <c r="B25" s="217" t="s">
        <v>448</v>
      </c>
      <c r="C25" s="218"/>
      <c r="D25" s="218"/>
      <c r="E25" s="218"/>
      <c r="F25" s="218"/>
      <c r="G25" s="218"/>
      <c r="H25" s="218"/>
      <c r="I25" s="218"/>
      <c r="J25" s="218"/>
      <c r="K25" s="218"/>
      <c r="L25" s="218"/>
      <c r="M25" s="219" t="s">
        <v>444</v>
      </c>
      <c r="N25" s="219"/>
      <c r="O25" s="219" t="s">
        <v>443</v>
      </c>
      <c r="P25" s="219"/>
      <c r="Q25" s="220" t="s">
        <v>77</v>
      </c>
      <c r="R25" s="220"/>
      <c r="S25" s="34" t="s">
        <v>231</v>
      </c>
      <c r="T25" s="34" t="s">
        <v>184</v>
      </c>
      <c r="U25" s="34" t="s">
        <v>184</v>
      </c>
      <c r="V25" s="34" t="str">
        <f t="shared" si="0"/>
        <v>N/A</v>
      </c>
      <c r="W25" s="35" t="str">
        <f t="shared" si="1"/>
        <v>N/A</v>
      </c>
    </row>
    <row r="26" spans="2:27" ht="56.25" customHeight="1" x14ac:dyDescent="0.2">
      <c r="B26" s="217" t="s">
        <v>447</v>
      </c>
      <c r="C26" s="218"/>
      <c r="D26" s="218"/>
      <c r="E26" s="218"/>
      <c r="F26" s="218"/>
      <c r="G26" s="218"/>
      <c r="H26" s="218"/>
      <c r="I26" s="218"/>
      <c r="J26" s="218"/>
      <c r="K26" s="218"/>
      <c r="L26" s="218"/>
      <c r="M26" s="219" t="s">
        <v>444</v>
      </c>
      <c r="N26" s="219"/>
      <c r="O26" s="219" t="s">
        <v>443</v>
      </c>
      <c r="P26" s="219"/>
      <c r="Q26" s="220" t="s">
        <v>77</v>
      </c>
      <c r="R26" s="220"/>
      <c r="S26" s="34" t="s">
        <v>446</v>
      </c>
      <c r="T26" s="34" t="s">
        <v>184</v>
      </c>
      <c r="U26" s="34" t="s">
        <v>184</v>
      </c>
      <c r="V26" s="34" t="str">
        <f t="shared" si="0"/>
        <v>N/A</v>
      </c>
      <c r="W26" s="35" t="str">
        <f t="shared" si="1"/>
        <v>N/A</v>
      </c>
    </row>
    <row r="27" spans="2:27" ht="56.25" customHeight="1" x14ac:dyDescent="0.2">
      <c r="B27" s="217" t="s">
        <v>445</v>
      </c>
      <c r="C27" s="218"/>
      <c r="D27" s="218"/>
      <c r="E27" s="218"/>
      <c r="F27" s="218"/>
      <c r="G27" s="218"/>
      <c r="H27" s="218"/>
      <c r="I27" s="218"/>
      <c r="J27" s="218"/>
      <c r="K27" s="218"/>
      <c r="L27" s="218"/>
      <c r="M27" s="219" t="s">
        <v>444</v>
      </c>
      <c r="N27" s="219"/>
      <c r="O27" s="219" t="s">
        <v>443</v>
      </c>
      <c r="P27" s="219"/>
      <c r="Q27" s="220" t="s">
        <v>77</v>
      </c>
      <c r="R27" s="220"/>
      <c r="S27" s="34" t="s">
        <v>295</v>
      </c>
      <c r="T27" s="34" t="s">
        <v>184</v>
      </c>
      <c r="U27" s="34" t="s">
        <v>184</v>
      </c>
      <c r="V27" s="34" t="str">
        <f t="shared" si="0"/>
        <v>N/A</v>
      </c>
      <c r="W27" s="35" t="str">
        <f t="shared" si="1"/>
        <v>N/A</v>
      </c>
    </row>
    <row r="28" spans="2:27" ht="56.25" customHeight="1" thickBot="1" x14ac:dyDescent="0.25">
      <c r="B28" s="217" t="s">
        <v>442</v>
      </c>
      <c r="C28" s="218"/>
      <c r="D28" s="218"/>
      <c r="E28" s="218"/>
      <c r="F28" s="218"/>
      <c r="G28" s="218"/>
      <c r="H28" s="218"/>
      <c r="I28" s="218"/>
      <c r="J28" s="218"/>
      <c r="K28" s="218"/>
      <c r="L28" s="218"/>
      <c r="M28" s="219" t="s">
        <v>441</v>
      </c>
      <c r="N28" s="219"/>
      <c r="O28" s="219" t="s">
        <v>64</v>
      </c>
      <c r="P28" s="219"/>
      <c r="Q28" s="220" t="s">
        <v>77</v>
      </c>
      <c r="R28" s="220"/>
      <c r="S28" s="34" t="s">
        <v>440</v>
      </c>
      <c r="T28" s="34" t="s">
        <v>184</v>
      </c>
      <c r="U28" s="34" t="s">
        <v>184</v>
      </c>
      <c r="V28" s="34" t="str">
        <f t="shared" si="0"/>
        <v>N/A</v>
      </c>
      <c r="W28" s="35" t="str">
        <f t="shared" si="1"/>
        <v>N/A</v>
      </c>
    </row>
    <row r="29" spans="2:27" ht="21.75" customHeight="1" thickTop="1" thickBot="1" x14ac:dyDescent="0.25">
      <c r="B29" s="11" t="s">
        <v>72</v>
      </c>
      <c r="C29" s="12"/>
      <c r="D29" s="12"/>
      <c r="E29" s="12"/>
      <c r="F29" s="12"/>
      <c r="G29" s="12"/>
      <c r="H29" s="13"/>
      <c r="I29" s="13"/>
      <c r="J29" s="13"/>
      <c r="K29" s="13"/>
      <c r="L29" s="13"/>
      <c r="M29" s="13"/>
      <c r="N29" s="13"/>
      <c r="O29" s="13"/>
      <c r="P29" s="13"/>
      <c r="Q29" s="13"/>
      <c r="R29" s="13"/>
      <c r="S29" s="13"/>
      <c r="T29" s="13"/>
      <c r="U29" s="13"/>
      <c r="V29" s="13"/>
      <c r="W29" s="14"/>
      <c r="X29" s="36"/>
    </row>
    <row r="30" spans="2:27" ht="29.25" customHeight="1" thickTop="1" thickBot="1" x14ac:dyDescent="0.25">
      <c r="B30" s="195" t="s">
        <v>2624</v>
      </c>
      <c r="C30" s="196"/>
      <c r="D30" s="196"/>
      <c r="E30" s="196"/>
      <c r="F30" s="196"/>
      <c r="G30" s="196"/>
      <c r="H30" s="196"/>
      <c r="I30" s="196"/>
      <c r="J30" s="196"/>
      <c r="K30" s="196"/>
      <c r="L30" s="196"/>
      <c r="M30" s="196"/>
      <c r="N30" s="196"/>
      <c r="O30" s="196"/>
      <c r="P30" s="196"/>
      <c r="Q30" s="197"/>
      <c r="R30" s="37" t="s">
        <v>45</v>
      </c>
      <c r="S30" s="216" t="s">
        <v>46</v>
      </c>
      <c r="T30" s="216"/>
      <c r="U30" s="38" t="s">
        <v>73</v>
      </c>
      <c r="V30" s="210" t="s">
        <v>74</v>
      </c>
      <c r="W30" s="211"/>
    </row>
    <row r="31" spans="2:27" ht="30.75" customHeight="1" thickBot="1" x14ac:dyDescent="0.25">
      <c r="B31" s="198"/>
      <c r="C31" s="199"/>
      <c r="D31" s="199"/>
      <c r="E31" s="199"/>
      <c r="F31" s="199"/>
      <c r="G31" s="199"/>
      <c r="H31" s="199"/>
      <c r="I31" s="199"/>
      <c r="J31" s="199"/>
      <c r="K31" s="199"/>
      <c r="L31" s="199"/>
      <c r="M31" s="199"/>
      <c r="N31" s="199"/>
      <c r="O31" s="199"/>
      <c r="P31" s="199"/>
      <c r="Q31" s="200"/>
      <c r="R31" s="39" t="s">
        <v>75</v>
      </c>
      <c r="S31" s="39" t="s">
        <v>75</v>
      </c>
      <c r="T31" s="39" t="s">
        <v>64</v>
      </c>
      <c r="U31" s="39" t="s">
        <v>75</v>
      </c>
      <c r="V31" s="39" t="s">
        <v>76</v>
      </c>
      <c r="W31" s="32" t="s">
        <v>77</v>
      </c>
      <c r="Y31" s="36"/>
    </row>
    <row r="32" spans="2:27" ht="23.25" customHeight="1" thickBot="1" x14ac:dyDescent="0.25">
      <c r="B32" s="212" t="s">
        <v>78</v>
      </c>
      <c r="C32" s="213"/>
      <c r="D32" s="213"/>
      <c r="E32" s="40" t="s">
        <v>438</v>
      </c>
      <c r="F32" s="40"/>
      <c r="G32" s="40"/>
      <c r="H32" s="41"/>
      <c r="I32" s="41"/>
      <c r="J32" s="41"/>
      <c r="K32" s="41"/>
      <c r="L32" s="41"/>
      <c r="M32" s="41"/>
      <c r="N32" s="41"/>
      <c r="O32" s="41"/>
      <c r="P32" s="42"/>
      <c r="Q32" s="42"/>
      <c r="R32" s="43" t="s">
        <v>439</v>
      </c>
      <c r="S32" s="44" t="s">
        <v>11</v>
      </c>
      <c r="T32" s="42"/>
      <c r="U32" s="44" t="s">
        <v>435</v>
      </c>
      <c r="V32" s="42"/>
      <c r="W32" s="45">
        <f t="shared" ref="W32:W39" si="2">+IF(ISERR(U32/R32*100),"N/A",ROUND(U32/R32*100,2))</f>
        <v>207.44</v>
      </c>
    </row>
    <row r="33" spans="2:23" ht="26.25" customHeight="1" x14ac:dyDescent="0.2">
      <c r="B33" s="214" t="s">
        <v>82</v>
      </c>
      <c r="C33" s="215"/>
      <c r="D33" s="215"/>
      <c r="E33" s="46" t="s">
        <v>438</v>
      </c>
      <c r="F33" s="46"/>
      <c r="G33" s="46"/>
      <c r="H33" s="47"/>
      <c r="I33" s="47"/>
      <c r="J33" s="47"/>
      <c r="K33" s="47"/>
      <c r="L33" s="47"/>
      <c r="M33" s="47"/>
      <c r="N33" s="47"/>
      <c r="O33" s="47"/>
      <c r="P33" s="48"/>
      <c r="Q33" s="48"/>
      <c r="R33" s="49" t="s">
        <v>437</v>
      </c>
      <c r="S33" s="50" t="s">
        <v>436</v>
      </c>
      <c r="T33" s="51">
        <f>+IF(ISERR(S33/R33*100),"N/A",ROUND(S33/R33*100,2))</f>
        <v>84.79</v>
      </c>
      <c r="U33" s="50" t="s">
        <v>435</v>
      </c>
      <c r="V33" s="51">
        <f>+IF(ISERR(U33/S33*100),"N/A",ROUND(U33/S33*100,2))</f>
        <v>83.95</v>
      </c>
      <c r="W33" s="52">
        <f t="shared" si="2"/>
        <v>71.180000000000007</v>
      </c>
    </row>
    <row r="34" spans="2:23" ht="23.25" customHeight="1" thickBot="1" x14ac:dyDescent="0.25">
      <c r="B34" s="212" t="s">
        <v>78</v>
      </c>
      <c r="C34" s="213"/>
      <c r="D34" s="213"/>
      <c r="E34" s="40" t="s">
        <v>433</v>
      </c>
      <c r="F34" s="40"/>
      <c r="G34" s="40"/>
      <c r="H34" s="41"/>
      <c r="I34" s="41"/>
      <c r="J34" s="41"/>
      <c r="K34" s="41"/>
      <c r="L34" s="41"/>
      <c r="M34" s="41"/>
      <c r="N34" s="41"/>
      <c r="O34" s="41"/>
      <c r="P34" s="42"/>
      <c r="Q34" s="42"/>
      <c r="R34" s="43" t="s">
        <v>434</v>
      </c>
      <c r="S34" s="44" t="s">
        <v>11</v>
      </c>
      <c r="T34" s="42"/>
      <c r="U34" s="44" t="s">
        <v>59</v>
      </c>
      <c r="V34" s="42"/>
      <c r="W34" s="45">
        <f t="shared" si="2"/>
        <v>0</v>
      </c>
    </row>
    <row r="35" spans="2:23" ht="26.25" customHeight="1" x14ac:dyDescent="0.2">
      <c r="B35" s="214" t="s">
        <v>82</v>
      </c>
      <c r="C35" s="215"/>
      <c r="D35" s="215"/>
      <c r="E35" s="46" t="s">
        <v>433</v>
      </c>
      <c r="F35" s="46"/>
      <c r="G35" s="46"/>
      <c r="H35" s="47"/>
      <c r="I35" s="47"/>
      <c r="J35" s="47"/>
      <c r="K35" s="47"/>
      <c r="L35" s="47"/>
      <c r="M35" s="47"/>
      <c r="N35" s="47"/>
      <c r="O35" s="47"/>
      <c r="P35" s="48"/>
      <c r="Q35" s="48"/>
      <c r="R35" s="49" t="s">
        <v>59</v>
      </c>
      <c r="S35" s="50" t="s">
        <v>59</v>
      </c>
      <c r="T35" s="51" t="str">
        <f>+IF(ISERR(S35/R35*100),"N/A",ROUND(S35/R35*100,2))</f>
        <v>N/A</v>
      </c>
      <c r="U35" s="50" t="s">
        <v>59</v>
      </c>
      <c r="V35" s="51" t="str">
        <f>+IF(ISERR(U35/S35*100),"N/A",ROUND(U35/S35*100,2))</f>
        <v>N/A</v>
      </c>
      <c r="W35" s="52" t="str">
        <f t="shared" si="2"/>
        <v>N/A</v>
      </c>
    </row>
    <row r="36" spans="2:23" ht="23.25" customHeight="1" thickBot="1" x14ac:dyDescent="0.25">
      <c r="B36" s="212" t="s">
        <v>78</v>
      </c>
      <c r="C36" s="213"/>
      <c r="D36" s="213"/>
      <c r="E36" s="40" t="s">
        <v>431</v>
      </c>
      <c r="F36" s="40"/>
      <c r="G36" s="40"/>
      <c r="H36" s="41"/>
      <c r="I36" s="41"/>
      <c r="J36" s="41"/>
      <c r="K36" s="41"/>
      <c r="L36" s="41"/>
      <c r="M36" s="41"/>
      <c r="N36" s="41"/>
      <c r="O36" s="41"/>
      <c r="P36" s="42"/>
      <c r="Q36" s="42"/>
      <c r="R36" s="43" t="s">
        <v>432</v>
      </c>
      <c r="S36" s="44" t="s">
        <v>11</v>
      </c>
      <c r="T36" s="42"/>
      <c r="U36" s="44" t="s">
        <v>428</v>
      </c>
      <c r="V36" s="42"/>
      <c r="W36" s="45">
        <f t="shared" si="2"/>
        <v>2.9</v>
      </c>
    </row>
    <row r="37" spans="2:23" ht="26.25" customHeight="1" x14ac:dyDescent="0.2">
      <c r="B37" s="214" t="s">
        <v>82</v>
      </c>
      <c r="C37" s="215"/>
      <c r="D37" s="215"/>
      <c r="E37" s="46" t="s">
        <v>431</v>
      </c>
      <c r="F37" s="46"/>
      <c r="G37" s="46"/>
      <c r="H37" s="47"/>
      <c r="I37" s="47"/>
      <c r="J37" s="47"/>
      <c r="K37" s="47"/>
      <c r="L37" s="47"/>
      <c r="M37" s="47"/>
      <c r="N37" s="47"/>
      <c r="O37" s="47"/>
      <c r="P37" s="48"/>
      <c r="Q37" s="48"/>
      <c r="R37" s="49" t="s">
        <v>430</v>
      </c>
      <c r="S37" s="50" t="s">
        <v>429</v>
      </c>
      <c r="T37" s="51">
        <f>+IF(ISERR(S37/R37*100),"N/A",ROUND(S37/R37*100,2))</f>
        <v>33.479999999999997</v>
      </c>
      <c r="U37" s="50" t="s">
        <v>428</v>
      </c>
      <c r="V37" s="51">
        <f>+IF(ISERR(U37/S37*100),"N/A",ROUND(U37/S37*100,2))</f>
        <v>10.33</v>
      </c>
      <c r="W37" s="52">
        <f t="shared" si="2"/>
        <v>3.46</v>
      </c>
    </row>
    <row r="38" spans="2:23" ht="23.25" customHeight="1" thickBot="1" x14ac:dyDescent="0.25">
      <c r="B38" s="212" t="s">
        <v>78</v>
      </c>
      <c r="C38" s="213"/>
      <c r="D38" s="213"/>
      <c r="E38" s="40" t="s">
        <v>427</v>
      </c>
      <c r="F38" s="40"/>
      <c r="G38" s="40"/>
      <c r="H38" s="41"/>
      <c r="I38" s="41"/>
      <c r="J38" s="41"/>
      <c r="K38" s="41"/>
      <c r="L38" s="41"/>
      <c r="M38" s="41"/>
      <c r="N38" s="41"/>
      <c r="O38" s="41"/>
      <c r="P38" s="42"/>
      <c r="Q38" s="42"/>
      <c r="R38" s="43" t="s">
        <v>426</v>
      </c>
      <c r="S38" s="44" t="s">
        <v>11</v>
      </c>
      <c r="T38" s="42"/>
      <c r="U38" s="44" t="s">
        <v>424</v>
      </c>
      <c r="V38" s="42"/>
      <c r="W38" s="45">
        <f t="shared" si="2"/>
        <v>80.92</v>
      </c>
    </row>
    <row r="39" spans="2:23" ht="26.25" customHeight="1" thickBot="1" x14ac:dyDescent="0.25">
      <c r="B39" s="214" t="s">
        <v>82</v>
      </c>
      <c r="C39" s="215"/>
      <c r="D39" s="215"/>
      <c r="E39" s="46" t="s">
        <v>427</v>
      </c>
      <c r="F39" s="46"/>
      <c r="G39" s="46"/>
      <c r="H39" s="47"/>
      <c r="I39" s="47"/>
      <c r="J39" s="47"/>
      <c r="K39" s="47"/>
      <c r="L39" s="47"/>
      <c r="M39" s="47"/>
      <c r="N39" s="47"/>
      <c r="O39" s="47"/>
      <c r="P39" s="48"/>
      <c r="Q39" s="48"/>
      <c r="R39" s="49" t="s">
        <v>426</v>
      </c>
      <c r="S39" s="50" t="s">
        <v>425</v>
      </c>
      <c r="T39" s="51">
        <f>+IF(ISERR(S39/R39*100),"N/A",ROUND(S39/R39*100,2))</f>
        <v>81.34</v>
      </c>
      <c r="U39" s="50" t="s">
        <v>424</v>
      </c>
      <c r="V39" s="51">
        <f>+IF(ISERR(U39/S39*100),"N/A",ROUND(U39/S39*100,2))</f>
        <v>99.48</v>
      </c>
      <c r="W39" s="52">
        <f t="shared" si="2"/>
        <v>80.92</v>
      </c>
    </row>
    <row r="40" spans="2:23" ht="22.5" customHeight="1" thickTop="1" thickBot="1" x14ac:dyDescent="0.25">
      <c r="B40" s="11" t="s">
        <v>88</v>
      </c>
      <c r="C40" s="12"/>
      <c r="D40" s="12"/>
      <c r="E40" s="12"/>
      <c r="F40" s="12"/>
      <c r="G40" s="12"/>
      <c r="H40" s="13"/>
      <c r="I40" s="13"/>
      <c r="J40" s="13"/>
      <c r="K40" s="13"/>
      <c r="L40" s="13"/>
      <c r="M40" s="13"/>
      <c r="N40" s="13"/>
      <c r="O40" s="13"/>
      <c r="P40" s="13"/>
      <c r="Q40" s="13"/>
      <c r="R40" s="13"/>
      <c r="S40" s="13"/>
      <c r="T40" s="13"/>
      <c r="U40" s="13"/>
      <c r="V40" s="13"/>
      <c r="W40" s="14"/>
    </row>
    <row r="41" spans="2:23" ht="37.5" customHeight="1" thickTop="1" x14ac:dyDescent="0.2">
      <c r="B41" s="201" t="s">
        <v>423</v>
      </c>
      <c r="C41" s="202"/>
      <c r="D41" s="202"/>
      <c r="E41" s="202"/>
      <c r="F41" s="202"/>
      <c r="G41" s="202"/>
      <c r="H41" s="202"/>
      <c r="I41" s="202"/>
      <c r="J41" s="202"/>
      <c r="K41" s="202"/>
      <c r="L41" s="202"/>
      <c r="M41" s="202"/>
      <c r="N41" s="202"/>
      <c r="O41" s="202"/>
      <c r="P41" s="202"/>
      <c r="Q41" s="202"/>
      <c r="R41" s="202"/>
      <c r="S41" s="202"/>
      <c r="T41" s="202"/>
      <c r="U41" s="202"/>
      <c r="V41" s="202"/>
      <c r="W41" s="203"/>
    </row>
    <row r="42" spans="2:23" ht="191.25" customHeight="1" thickBot="1" x14ac:dyDescent="0.25">
      <c r="B42" s="204"/>
      <c r="C42" s="205"/>
      <c r="D42" s="205"/>
      <c r="E42" s="205"/>
      <c r="F42" s="205"/>
      <c r="G42" s="205"/>
      <c r="H42" s="205"/>
      <c r="I42" s="205"/>
      <c r="J42" s="205"/>
      <c r="K42" s="205"/>
      <c r="L42" s="205"/>
      <c r="M42" s="205"/>
      <c r="N42" s="205"/>
      <c r="O42" s="205"/>
      <c r="P42" s="205"/>
      <c r="Q42" s="205"/>
      <c r="R42" s="205"/>
      <c r="S42" s="205"/>
      <c r="T42" s="205"/>
      <c r="U42" s="205"/>
      <c r="V42" s="205"/>
      <c r="W42" s="206"/>
    </row>
    <row r="43" spans="2:23" ht="37.5" customHeight="1" thickTop="1" x14ac:dyDescent="0.2">
      <c r="B43" s="201" t="s">
        <v>422</v>
      </c>
      <c r="C43" s="202"/>
      <c r="D43" s="202"/>
      <c r="E43" s="202"/>
      <c r="F43" s="202"/>
      <c r="G43" s="202"/>
      <c r="H43" s="202"/>
      <c r="I43" s="202"/>
      <c r="J43" s="202"/>
      <c r="K43" s="202"/>
      <c r="L43" s="202"/>
      <c r="M43" s="202"/>
      <c r="N43" s="202"/>
      <c r="O43" s="202"/>
      <c r="P43" s="202"/>
      <c r="Q43" s="202"/>
      <c r="R43" s="202"/>
      <c r="S43" s="202"/>
      <c r="T43" s="202"/>
      <c r="U43" s="202"/>
      <c r="V43" s="202"/>
      <c r="W43" s="203"/>
    </row>
    <row r="44" spans="2:23" ht="90.75" customHeight="1" thickBot="1" x14ac:dyDescent="0.25">
      <c r="B44" s="204"/>
      <c r="C44" s="205"/>
      <c r="D44" s="205"/>
      <c r="E44" s="205"/>
      <c r="F44" s="205"/>
      <c r="G44" s="205"/>
      <c r="H44" s="205"/>
      <c r="I44" s="205"/>
      <c r="J44" s="205"/>
      <c r="K44" s="205"/>
      <c r="L44" s="205"/>
      <c r="M44" s="205"/>
      <c r="N44" s="205"/>
      <c r="O44" s="205"/>
      <c r="P44" s="205"/>
      <c r="Q44" s="205"/>
      <c r="R44" s="205"/>
      <c r="S44" s="205"/>
      <c r="T44" s="205"/>
      <c r="U44" s="205"/>
      <c r="V44" s="205"/>
      <c r="W44" s="206"/>
    </row>
    <row r="45" spans="2:23" ht="37.5" customHeight="1" thickTop="1" x14ac:dyDescent="0.2">
      <c r="B45" s="201" t="s">
        <v>421</v>
      </c>
      <c r="C45" s="202"/>
      <c r="D45" s="202"/>
      <c r="E45" s="202"/>
      <c r="F45" s="202"/>
      <c r="G45" s="202"/>
      <c r="H45" s="202"/>
      <c r="I45" s="202"/>
      <c r="J45" s="202"/>
      <c r="K45" s="202"/>
      <c r="L45" s="202"/>
      <c r="M45" s="202"/>
      <c r="N45" s="202"/>
      <c r="O45" s="202"/>
      <c r="P45" s="202"/>
      <c r="Q45" s="202"/>
      <c r="R45" s="202"/>
      <c r="S45" s="202"/>
      <c r="T45" s="202"/>
      <c r="U45" s="202"/>
      <c r="V45" s="202"/>
      <c r="W45" s="203"/>
    </row>
    <row r="46" spans="2:23" ht="150" customHeight="1" thickBot="1" x14ac:dyDescent="0.25">
      <c r="B46" s="207"/>
      <c r="C46" s="208"/>
      <c r="D46" s="208"/>
      <c r="E46" s="208"/>
      <c r="F46" s="208"/>
      <c r="G46" s="208"/>
      <c r="H46" s="208"/>
      <c r="I46" s="208"/>
      <c r="J46" s="208"/>
      <c r="K46" s="208"/>
      <c r="L46" s="208"/>
      <c r="M46" s="208"/>
      <c r="N46" s="208"/>
      <c r="O46" s="208"/>
      <c r="P46" s="208"/>
      <c r="Q46" s="208"/>
      <c r="R46" s="208"/>
      <c r="S46" s="208"/>
      <c r="T46" s="208"/>
      <c r="U46" s="208"/>
      <c r="V46" s="208"/>
      <c r="W46" s="209"/>
    </row>
  </sheetData>
  <mergeCells count="83">
    <mergeCell ref="B34:D34"/>
    <mergeCell ref="B43:W44"/>
    <mergeCell ref="B45:W46"/>
    <mergeCell ref="B35:D35"/>
    <mergeCell ref="B36:D36"/>
    <mergeCell ref="B37:D37"/>
    <mergeCell ref="B38:D38"/>
    <mergeCell ref="B39:D39"/>
    <mergeCell ref="B41:W42"/>
    <mergeCell ref="B30:Q31"/>
    <mergeCell ref="S30:T30"/>
    <mergeCell ref="V30:W30"/>
    <mergeCell ref="B32:D32"/>
    <mergeCell ref="B33:D33"/>
    <mergeCell ref="B27:L27"/>
    <mergeCell ref="M27:N27"/>
    <mergeCell ref="O27:P27"/>
    <mergeCell ref="Q27:R27"/>
    <mergeCell ref="B28:L28"/>
    <mergeCell ref="M28:N28"/>
    <mergeCell ref="O28:P28"/>
    <mergeCell ref="Q28:R28"/>
    <mergeCell ref="B25:L25"/>
    <mergeCell ref="M25:N25"/>
    <mergeCell ref="O25:P25"/>
    <mergeCell ref="Q25:R25"/>
    <mergeCell ref="B26:L26"/>
    <mergeCell ref="M26:N26"/>
    <mergeCell ref="O26:P26"/>
    <mergeCell ref="Q26:R26"/>
    <mergeCell ref="B23:L23"/>
    <mergeCell ref="M23:N23"/>
    <mergeCell ref="O23:P23"/>
    <mergeCell ref="Q23:R23"/>
    <mergeCell ref="B24:L24"/>
    <mergeCell ref="M24:N24"/>
    <mergeCell ref="O24:P24"/>
    <mergeCell ref="Q24:R24"/>
    <mergeCell ref="B22:L22"/>
    <mergeCell ref="M22:N22"/>
    <mergeCell ref="O22:P22"/>
    <mergeCell ref="Q22:R22"/>
    <mergeCell ref="B20:L21"/>
    <mergeCell ref="M20:N21"/>
    <mergeCell ref="O20:P21"/>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C10:W10"/>
    <mergeCell ref="C11:W11"/>
    <mergeCell ref="B14:I14"/>
    <mergeCell ref="K14:Q14"/>
    <mergeCell ref="S14:W14"/>
    <mergeCell ref="D7:H7"/>
    <mergeCell ref="O7:W7"/>
    <mergeCell ref="D8:H8"/>
    <mergeCell ref="P8:W8"/>
    <mergeCell ref="D9:H9"/>
    <mergeCell ref="I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28" min="1" max="22" man="1"/>
    <brk id="44" min="1" max="2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indexed="53"/>
  </sheetPr>
  <dimension ref="A1:AC33"/>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375</v>
      </c>
      <c r="D4" s="248" t="s">
        <v>374</v>
      </c>
      <c r="E4" s="248"/>
      <c r="F4" s="248"/>
      <c r="G4" s="248"/>
      <c r="H4" s="249"/>
      <c r="I4" s="18"/>
      <c r="J4" s="250" t="s">
        <v>6</v>
      </c>
      <c r="K4" s="248"/>
      <c r="L4" s="17" t="s">
        <v>481</v>
      </c>
      <c r="M4" s="251" t="s">
        <v>480</v>
      </c>
      <c r="N4" s="251"/>
      <c r="O4" s="251"/>
      <c r="P4" s="251"/>
      <c r="Q4" s="252"/>
      <c r="R4" s="19"/>
      <c r="S4" s="253" t="s">
        <v>9</v>
      </c>
      <c r="T4" s="254"/>
      <c r="U4" s="254"/>
      <c r="V4" s="241" t="s">
        <v>479</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335</v>
      </c>
      <c r="D6" s="237" t="s">
        <v>478</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477</v>
      </c>
      <c r="K8" s="26" t="s">
        <v>113</v>
      </c>
      <c r="L8" s="26" t="s">
        <v>476</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93" customHeight="1" thickTop="1" thickBot="1" x14ac:dyDescent="0.25">
      <c r="B10" s="27" t="s">
        <v>25</v>
      </c>
      <c r="C10" s="241" t="s">
        <v>475</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364</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thickBot="1" x14ac:dyDescent="0.25">
      <c r="B21" s="217" t="s">
        <v>474</v>
      </c>
      <c r="C21" s="218"/>
      <c r="D21" s="218"/>
      <c r="E21" s="218"/>
      <c r="F21" s="218"/>
      <c r="G21" s="218"/>
      <c r="H21" s="218"/>
      <c r="I21" s="218"/>
      <c r="J21" s="218"/>
      <c r="K21" s="218"/>
      <c r="L21" s="218"/>
      <c r="M21" s="219" t="s">
        <v>335</v>
      </c>
      <c r="N21" s="219"/>
      <c r="O21" s="219" t="s">
        <v>64</v>
      </c>
      <c r="P21" s="219"/>
      <c r="Q21" s="220" t="s">
        <v>77</v>
      </c>
      <c r="R21" s="220"/>
      <c r="S21" s="34" t="s">
        <v>473</v>
      </c>
      <c r="T21" s="34" t="s">
        <v>184</v>
      </c>
      <c r="U21" s="34" t="s">
        <v>184</v>
      </c>
      <c r="V21" s="34" t="str">
        <f>+IF(ISERR(U21/T21*100),"N/A",ROUND(U21/T21*100,2))</f>
        <v>N/A</v>
      </c>
      <c r="W21" s="35" t="str">
        <f>+IF(ISERR(U21/S21*100),"N/A",ROUND(U21/S21*100,2))</f>
        <v>N/A</v>
      </c>
    </row>
    <row r="22" spans="2:27" ht="21.75" customHeight="1" thickTop="1" thickBot="1" x14ac:dyDescent="0.25">
      <c r="B22" s="11" t="s">
        <v>72</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95" t="s">
        <v>2624</v>
      </c>
      <c r="C23" s="196"/>
      <c r="D23" s="196"/>
      <c r="E23" s="196"/>
      <c r="F23" s="196"/>
      <c r="G23" s="196"/>
      <c r="H23" s="196"/>
      <c r="I23" s="196"/>
      <c r="J23" s="196"/>
      <c r="K23" s="196"/>
      <c r="L23" s="196"/>
      <c r="M23" s="196"/>
      <c r="N23" s="196"/>
      <c r="O23" s="196"/>
      <c r="P23" s="196"/>
      <c r="Q23" s="197"/>
      <c r="R23" s="37" t="s">
        <v>45</v>
      </c>
      <c r="S23" s="216" t="s">
        <v>46</v>
      </c>
      <c r="T23" s="216"/>
      <c r="U23" s="38" t="s">
        <v>73</v>
      </c>
      <c r="V23" s="210" t="s">
        <v>74</v>
      </c>
      <c r="W23" s="211"/>
    </row>
    <row r="24" spans="2:27" ht="30.75" customHeight="1" thickBot="1" x14ac:dyDescent="0.25">
      <c r="B24" s="198"/>
      <c r="C24" s="199"/>
      <c r="D24" s="199"/>
      <c r="E24" s="199"/>
      <c r="F24" s="199"/>
      <c r="G24" s="199"/>
      <c r="H24" s="199"/>
      <c r="I24" s="199"/>
      <c r="J24" s="199"/>
      <c r="K24" s="199"/>
      <c r="L24" s="199"/>
      <c r="M24" s="199"/>
      <c r="N24" s="199"/>
      <c r="O24" s="199"/>
      <c r="P24" s="199"/>
      <c r="Q24" s="200"/>
      <c r="R24" s="39" t="s">
        <v>75</v>
      </c>
      <c r="S24" s="39" t="s">
        <v>75</v>
      </c>
      <c r="T24" s="39" t="s">
        <v>64</v>
      </c>
      <c r="U24" s="39" t="s">
        <v>75</v>
      </c>
      <c r="V24" s="39" t="s">
        <v>76</v>
      </c>
      <c r="W24" s="32" t="s">
        <v>77</v>
      </c>
      <c r="Y24" s="36"/>
    </row>
    <row r="25" spans="2:27" ht="23.25" customHeight="1" thickBot="1" x14ac:dyDescent="0.25">
      <c r="B25" s="212" t="s">
        <v>78</v>
      </c>
      <c r="C25" s="213"/>
      <c r="D25" s="213"/>
      <c r="E25" s="40" t="s">
        <v>319</v>
      </c>
      <c r="F25" s="40"/>
      <c r="G25" s="40"/>
      <c r="H25" s="41"/>
      <c r="I25" s="41"/>
      <c r="J25" s="41"/>
      <c r="K25" s="41"/>
      <c r="L25" s="41"/>
      <c r="M25" s="41"/>
      <c r="N25" s="41"/>
      <c r="O25" s="41"/>
      <c r="P25" s="42"/>
      <c r="Q25" s="42"/>
      <c r="R25" s="43" t="s">
        <v>472</v>
      </c>
      <c r="S25" s="44" t="s">
        <v>11</v>
      </c>
      <c r="T25" s="42"/>
      <c r="U25" s="44" t="s">
        <v>469</v>
      </c>
      <c r="V25" s="42"/>
      <c r="W25" s="45">
        <f>+IF(ISERR(U25/R25*100),"N/A",ROUND(U25/R25*100,2))</f>
        <v>81.77</v>
      </c>
    </row>
    <row r="26" spans="2:27" ht="26.25" customHeight="1" thickBot="1" x14ac:dyDescent="0.25">
      <c r="B26" s="214" t="s">
        <v>82</v>
      </c>
      <c r="C26" s="215"/>
      <c r="D26" s="215"/>
      <c r="E26" s="46" t="s">
        <v>319</v>
      </c>
      <c r="F26" s="46"/>
      <c r="G26" s="46"/>
      <c r="H26" s="47"/>
      <c r="I26" s="47"/>
      <c r="J26" s="47"/>
      <c r="K26" s="47"/>
      <c r="L26" s="47"/>
      <c r="M26" s="47"/>
      <c r="N26" s="47"/>
      <c r="O26" s="47"/>
      <c r="P26" s="48"/>
      <c r="Q26" s="48"/>
      <c r="R26" s="49" t="s">
        <v>471</v>
      </c>
      <c r="S26" s="50" t="s">
        <v>470</v>
      </c>
      <c r="T26" s="51">
        <f>+IF(ISERR(S26/R26*100),"N/A",ROUND(S26/R26*100,2))</f>
        <v>98.01</v>
      </c>
      <c r="U26" s="50" t="s">
        <v>469</v>
      </c>
      <c r="V26" s="51">
        <f>+IF(ISERR(U26/S26*100),"N/A",ROUND(U26/S26*100,2))</f>
        <v>95.97</v>
      </c>
      <c r="W26" s="52">
        <f>+IF(ISERR(U26/R26*100),"N/A",ROUND(U26/R26*100,2))</f>
        <v>94.07</v>
      </c>
    </row>
    <row r="27" spans="2:27" ht="22.5" customHeight="1" thickTop="1" thickBot="1" x14ac:dyDescent="0.25">
      <c r="B27" s="11" t="s">
        <v>88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01" t="s">
        <v>468</v>
      </c>
      <c r="C28" s="202"/>
      <c r="D28" s="202"/>
      <c r="E28" s="202"/>
      <c r="F28" s="202"/>
      <c r="G28" s="202"/>
      <c r="H28" s="202"/>
      <c r="I28" s="202"/>
      <c r="J28" s="202"/>
      <c r="K28" s="202"/>
      <c r="L28" s="202"/>
      <c r="M28" s="202"/>
      <c r="N28" s="202"/>
      <c r="O28" s="202"/>
      <c r="P28" s="202"/>
      <c r="Q28" s="202"/>
      <c r="R28" s="202"/>
      <c r="S28" s="202"/>
      <c r="T28" s="202"/>
      <c r="U28" s="202"/>
      <c r="V28" s="202"/>
      <c r="W28" s="203"/>
    </row>
    <row r="29" spans="2:27" ht="15" customHeight="1" thickBot="1" x14ac:dyDescent="0.25">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
      <c r="B30" s="201" t="s">
        <v>467</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466</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3.5"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indexed="53"/>
  </sheetPr>
  <dimension ref="A1:AC46"/>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375</v>
      </c>
      <c r="D4" s="248" t="s">
        <v>374</v>
      </c>
      <c r="E4" s="248"/>
      <c r="F4" s="248"/>
      <c r="G4" s="248"/>
      <c r="H4" s="249"/>
      <c r="I4" s="18"/>
      <c r="J4" s="250" t="s">
        <v>6</v>
      </c>
      <c r="K4" s="248"/>
      <c r="L4" s="17" t="s">
        <v>527</v>
      </c>
      <c r="M4" s="251" t="s">
        <v>526</v>
      </c>
      <c r="N4" s="251"/>
      <c r="O4" s="251"/>
      <c r="P4" s="251"/>
      <c r="Q4" s="252"/>
      <c r="R4" s="19"/>
      <c r="S4" s="253" t="s">
        <v>9</v>
      </c>
      <c r="T4" s="254"/>
      <c r="U4" s="254"/>
      <c r="V4" s="241" t="s">
        <v>525</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362</v>
      </c>
      <c r="D6" s="237" t="s">
        <v>370</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510</v>
      </c>
      <c r="D7" s="239" t="s">
        <v>524</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507</v>
      </c>
      <c r="D8" s="239" t="s">
        <v>523</v>
      </c>
      <c r="E8" s="239"/>
      <c r="F8" s="239"/>
      <c r="G8" s="239"/>
      <c r="H8" s="239"/>
      <c r="I8" s="22"/>
      <c r="J8" s="26" t="s">
        <v>522</v>
      </c>
      <c r="K8" s="26" t="s">
        <v>113</v>
      </c>
      <c r="L8" s="26" t="s">
        <v>521</v>
      </c>
      <c r="M8" s="26" t="s">
        <v>113</v>
      </c>
      <c r="N8" s="25"/>
      <c r="O8" s="22"/>
      <c r="P8" s="240" t="s">
        <v>11</v>
      </c>
      <c r="Q8" s="240"/>
      <c r="R8" s="240"/>
      <c r="S8" s="240"/>
      <c r="T8" s="240"/>
      <c r="U8" s="240"/>
      <c r="V8" s="240"/>
      <c r="W8" s="240"/>
    </row>
    <row r="9" spans="1:29" ht="30" customHeight="1" x14ac:dyDescent="0.2">
      <c r="B9" s="23"/>
      <c r="C9" s="21" t="s">
        <v>504</v>
      </c>
      <c r="D9" s="239" t="s">
        <v>520</v>
      </c>
      <c r="E9" s="239"/>
      <c r="F9" s="239"/>
      <c r="G9" s="239"/>
      <c r="H9" s="239"/>
      <c r="I9" s="239" t="s">
        <v>11</v>
      </c>
      <c r="J9" s="239"/>
      <c r="K9" s="239"/>
      <c r="L9" s="239"/>
      <c r="M9" s="239"/>
      <c r="N9" s="239"/>
      <c r="O9" s="239"/>
      <c r="P9" s="239"/>
      <c r="Q9" s="239"/>
      <c r="R9" s="239"/>
      <c r="S9" s="239"/>
      <c r="T9" s="239"/>
      <c r="U9" s="239"/>
      <c r="V9" s="239"/>
      <c r="W9" s="240"/>
    </row>
    <row r="10" spans="1:29" ht="25.5" customHeight="1" thickBot="1" x14ac:dyDescent="0.25">
      <c r="B10" s="23"/>
      <c r="C10" s="240" t="s">
        <v>11</v>
      </c>
      <c r="D10" s="240"/>
      <c r="E10" s="240"/>
      <c r="F10" s="240"/>
      <c r="G10" s="240"/>
      <c r="H10" s="240"/>
      <c r="I10" s="240"/>
      <c r="J10" s="240"/>
      <c r="K10" s="240"/>
      <c r="L10" s="240"/>
      <c r="M10" s="240"/>
      <c r="N10" s="240"/>
      <c r="O10" s="240"/>
      <c r="P10" s="240"/>
      <c r="Q10" s="240"/>
      <c r="R10" s="240"/>
      <c r="S10" s="240"/>
      <c r="T10" s="240"/>
      <c r="U10" s="240"/>
      <c r="V10" s="240"/>
      <c r="W10" s="240"/>
    </row>
    <row r="11" spans="1:29" ht="409.5" customHeight="1" thickTop="1" thickBot="1" x14ac:dyDescent="0.25">
      <c r="B11" s="27" t="s">
        <v>25</v>
      </c>
      <c r="C11" s="241" t="s">
        <v>519</v>
      </c>
      <c r="D11" s="241"/>
      <c r="E11" s="241"/>
      <c r="F11" s="241"/>
      <c r="G11" s="241"/>
      <c r="H11" s="241"/>
      <c r="I11" s="241"/>
      <c r="J11" s="241"/>
      <c r="K11" s="241"/>
      <c r="L11" s="241"/>
      <c r="M11" s="241"/>
      <c r="N11" s="241"/>
      <c r="O11" s="241"/>
      <c r="P11" s="241"/>
      <c r="Q11" s="241"/>
      <c r="R11" s="241"/>
      <c r="S11" s="241"/>
      <c r="T11" s="241"/>
      <c r="U11" s="241"/>
      <c r="V11" s="241"/>
      <c r="W11" s="242"/>
    </row>
    <row r="12" spans="1:29" ht="9" customHeight="1" thickTop="1" thickBot="1" x14ac:dyDescent="0.25"/>
    <row r="13" spans="1:29" ht="21.75" customHeight="1" thickTop="1" thickBot="1" x14ac:dyDescent="0.25">
      <c r="B13" s="11" t="s">
        <v>27</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243" t="s">
        <v>28</v>
      </c>
      <c r="C14" s="244"/>
      <c r="D14" s="244"/>
      <c r="E14" s="244"/>
      <c r="F14" s="244"/>
      <c r="G14" s="244"/>
      <c r="H14" s="244"/>
      <c r="I14" s="244"/>
      <c r="J14" s="28"/>
      <c r="K14" s="244" t="s">
        <v>29</v>
      </c>
      <c r="L14" s="244"/>
      <c r="M14" s="244"/>
      <c r="N14" s="244"/>
      <c r="O14" s="244"/>
      <c r="P14" s="244"/>
      <c r="Q14" s="244"/>
      <c r="R14" s="29"/>
      <c r="S14" s="244" t="s">
        <v>30</v>
      </c>
      <c r="T14" s="244"/>
      <c r="U14" s="244"/>
      <c r="V14" s="244"/>
      <c r="W14" s="245"/>
    </row>
    <row r="15" spans="1:29" ht="69" customHeight="1" x14ac:dyDescent="0.2">
      <c r="B15" s="20" t="s">
        <v>31</v>
      </c>
      <c r="C15" s="237" t="s">
        <v>11</v>
      </c>
      <c r="D15" s="237"/>
      <c r="E15" s="237"/>
      <c r="F15" s="237"/>
      <c r="G15" s="237"/>
      <c r="H15" s="237"/>
      <c r="I15" s="237"/>
      <c r="J15" s="30"/>
      <c r="K15" s="30" t="s">
        <v>32</v>
      </c>
      <c r="L15" s="237" t="s">
        <v>11</v>
      </c>
      <c r="M15" s="237"/>
      <c r="N15" s="237"/>
      <c r="O15" s="237"/>
      <c r="P15" s="237"/>
      <c r="Q15" s="237"/>
      <c r="R15" s="22"/>
      <c r="S15" s="30" t="s">
        <v>33</v>
      </c>
      <c r="T15" s="238" t="s">
        <v>364</v>
      </c>
      <c r="U15" s="238"/>
      <c r="V15" s="238"/>
      <c r="W15" s="238"/>
    </row>
    <row r="16" spans="1:29" ht="86.25" customHeight="1" x14ac:dyDescent="0.2">
      <c r="B16" s="20" t="s">
        <v>35</v>
      </c>
      <c r="C16" s="237" t="s">
        <v>11</v>
      </c>
      <c r="D16" s="237"/>
      <c r="E16" s="237"/>
      <c r="F16" s="237"/>
      <c r="G16" s="237"/>
      <c r="H16" s="237"/>
      <c r="I16" s="237"/>
      <c r="J16" s="30"/>
      <c r="K16" s="30" t="s">
        <v>35</v>
      </c>
      <c r="L16" s="237" t="s">
        <v>11</v>
      </c>
      <c r="M16" s="237"/>
      <c r="N16" s="237"/>
      <c r="O16" s="237"/>
      <c r="P16" s="237"/>
      <c r="Q16" s="237"/>
      <c r="R16" s="22"/>
      <c r="S16" s="30" t="s">
        <v>36</v>
      </c>
      <c r="T16" s="238" t="s">
        <v>11</v>
      </c>
      <c r="U16" s="238"/>
      <c r="V16" s="238"/>
      <c r="W16" s="238"/>
    </row>
    <row r="17" spans="2:27" ht="25.5" customHeight="1" thickBot="1" x14ac:dyDescent="0.25">
      <c r="B17" s="31" t="s">
        <v>37</v>
      </c>
      <c r="C17" s="221" t="s">
        <v>11</v>
      </c>
      <c r="D17" s="221"/>
      <c r="E17" s="221"/>
      <c r="F17" s="221"/>
      <c r="G17" s="221"/>
      <c r="H17" s="221"/>
      <c r="I17" s="221"/>
      <c r="J17" s="221"/>
      <c r="K17" s="221"/>
      <c r="L17" s="221"/>
      <c r="M17" s="221"/>
      <c r="N17" s="221"/>
      <c r="O17" s="221"/>
      <c r="P17" s="221"/>
      <c r="Q17" s="221"/>
      <c r="R17" s="221"/>
      <c r="S17" s="221"/>
      <c r="T17" s="221"/>
      <c r="U17" s="221"/>
      <c r="V17" s="221"/>
      <c r="W17" s="222"/>
    </row>
    <row r="18" spans="2:27" ht="21.75" customHeight="1" thickTop="1" thickBot="1" x14ac:dyDescent="0.25">
      <c r="B18" s="11" t="s">
        <v>38</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223" t="s">
        <v>39</v>
      </c>
      <c r="C19" s="224"/>
      <c r="D19" s="224"/>
      <c r="E19" s="224"/>
      <c r="F19" s="224"/>
      <c r="G19" s="224"/>
      <c r="H19" s="224"/>
      <c r="I19" s="224"/>
      <c r="J19" s="224"/>
      <c r="K19" s="224"/>
      <c r="L19" s="224"/>
      <c r="M19" s="224"/>
      <c r="N19" s="224"/>
      <c r="O19" s="224"/>
      <c r="P19" s="224"/>
      <c r="Q19" s="224"/>
      <c r="R19" s="224"/>
      <c r="S19" s="224"/>
      <c r="T19" s="225"/>
      <c r="U19" s="210" t="s">
        <v>40</v>
      </c>
      <c r="V19" s="216"/>
      <c r="W19" s="211"/>
    </row>
    <row r="20" spans="2:27" ht="14.25" customHeight="1" x14ac:dyDescent="0.2">
      <c r="B20" s="226" t="s">
        <v>41</v>
      </c>
      <c r="C20" s="227"/>
      <c r="D20" s="227"/>
      <c r="E20" s="227"/>
      <c r="F20" s="227"/>
      <c r="G20" s="227"/>
      <c r="H20" s="227"/>
      <c r="I20" s="227"/>
      <c r="J20" s="227"/>
      <c r="K20" s="227"/>
      <c r="L20" s="227"/>
      <c r="M20" s="227" t="s">
        <v>42</v>
      </c>
      <c r="N20" s="227"/>
      <c r="O20" s="227" t="s">
        <v>43</v>
      </c>
      <c r="P20" s="227"/>
      <c r="Q20" s="227" t="s">
        <v>44</v>
      </c>
      <c r="R20" s="227"/>
      <c r="S20" s="227" t="s">
        <v>45</v>
      </c>
      <c r="T20" s="230" t="s">
        <v>46</v>
      </c>
      <c r="U20" s="232" t="s">
        <v>47</v>
      </c>
      <c r="V20" s="234" t="s">
        <v>48</v>
      </c>
      <c r="W20" s="235" t="s">
        <v>49</v>
      </c>
    </row>
    <row r="21" spans="2:27" ht="27" customHeight="1" thickBot="1" x14ac:dyDescent="0.25">
      <c r="B21" s="228"/>
      <c r="C21" s="229"/>
      <c r="D21" s="229"/>
      <c r="E21" s="229"/>
      <c r="F21" s="229"/>
      <c r="G21" s="229"/>
      <c r="H21" s="229"/>
      <c r="I21" s="229"/>
      <c r="J21" s="229"/>
      <c r="K21" s="229"/>
      <c r="L21" s="229"/>
      <c r="M21" s="229"/>
      <c r="N21" s="229"/>
      <c r="O21" s="229"/>
      <c r="P21" s="229"/>
      <c r="Q21" s="229"/>
      <c r="R21" s="229"/>
      <c r="S21" s="229"/>
      <c r="T21" s="231"/>
      <c r="U21" s="233"/>
      <c r="V21" s="229"/>
      <c r="W21" s="236"/>
      <c r="Z21" s="33" t="s">
        <v>11</v>
      </c>
      <c r="AA21" s="33" t="s">
        <v>50</v>
      </c>
    </row>
    <row r="22" spans="2:27" ht="56.25" customHeight="1" x14ac:dyDescent="0.2">
      <c r="B22" s="217" t="s">
        <v>518</v>
      </c>
      <c r="C22" s="218"/>
      <c r="D22" s="218"/>
      <c r="E22" s="218"/>
      <c r="F22" s="218"/>
      <c r="G22" s="218"/>
      <c r="H22" s="218"/>
      <c r="I22" s="218"/>
      <c r="J22" s="218"/>
      <c r="K22" s="218"/>
      <c r="L22" s="218"/>
      <c r="M22" s="219" t="s">
        <v>362</v>
      </c>
      <c r="N22" s="219"/>
      <c r="O22" s="219" t="s">
        <v>64</v>
      </c>
      <c r="P22" s="219"/>
      <c r="Q22" s="220" t="s">
        <v>517</v>
      </c>
      <c r="R22" s="220"/>
      <c r="S22" s="34" t="s">
        <v>262</v>
      </c>
      <c r="T22" s="34" t="s">
        <v>516</v>
      </c>
      <c r="U22" s="34" t="s">
        <v>234</v>
      </c>
      <c r="V22" s="34">
        <f t="shared" ref="V22:V28" si="0">+IF(ISERR(U22/T22*100),"N/A",ROUND(U22/T22*100,2))</f>
        <v>380</v>
      </c>
      <c r="W22" s="35">
        <f t="shared" ref="W22:W28" si="1">+IF(ISERR(U22/S22*100),"N/A",ROUND(U22/S22*100,2))</f>
        <v>103.64</v>
      </c>
    </row>
    <row r="23" spans="2:27" ht="56.25" customHeight="1" x14ac:dyDescent="0.2">
      <c r="B23" s="217" t="s">
        <v>515</v>
      </c>
      <c r="C23" s="218"/>
      <c r="D23" s="218"/>
      <c r="E23" s="218"/>
      <c r="F23" s="218"/>
      <c r="G23" s="218"/>
      <c r="H23" s="218"/>
      <c r="I23" s="218"/>
      <c r="J23" s="218"/>
      <c r="K23" s="218"/>
      <c r="L23" s="218"/>
      <c r="M23" s="219" t="s">
        <v>510</v>
      </c>
      <c r="N23" s="219"/>
      <c r="O23" s="219" t="s">
        <v>64</v>
      </c>
      <c r="P23" s="219"/>
      <c r="Q23" s="220" t="s">
        <v>77</v>
      </c>
      <c r="R23" s="220"/>
      <c r="S23" s="34" t="s">
        <v>514</v>
      </c>
      <c r="T23" s="34" t="s">
        <v>184</v>
      </c>
      <c r="U23" s="34" t="s">
        <v>184</v>
      </c>
      <c r="V23" s="34" t="str">
        <f t="shared" si="0"/>
        <v>N/A</v>
      </c>
      <c r="W23" s="35" t="str">
        <f t="shared" si="1"/>
        <v>N/A</v>
      </c>
    </row>
    <row r="24" spans="2:27" ht="56.25" customHeight="1" x14ac:dyDescent="0.2">
      <c r="B24" s="217" t="s">
        <v>513</v>
      </c>
      <c r="C24" s="218"/>
      <c r="D24" s="218"/>
      <c r="E24" s="218"/>
      <c r="F24" s="218"/>
      <c r="G24" s="218"/>
      <c r="H24" s="218"/>
      <c r="I24" s="218"/>
      <c r="J24" s="218"/>
      <c r="K24" s="218"/>
      <c r="L24" s="218"/>
      <c r="M24" s="219" t="s">
        <v>510</v>
      </c>
      <c r="N24" s="219"/>
      <c r="O24" s="219" t="s">
        <v>64</v>
      </c>
      <c r="P24" s="219"/>
      <c r="Q24" s="220" t="s">
        <v>77</v>
      </c>
      <c r="R24" s="220"/>
      <c r="S24" s="34" t="s">
        <v>512</v>
      </c>
      <c r="T24" s="34" t="s">
        <v>184</v>
      </c>
      <c r="U24" s="34" t="s">
        <v>184</v>
      </c>
      <c r="V24" s="34" t="str">
        <f t="shared" si="0"/>
        <v>N/A</v>
      </c>
      <c r="W24" s="35" t="str">
        <f t="shared" si="1"/>
        <v>N/A</v>
      </c>
    </row>
    <row r="25" spans="2:27" ht="56.25" customHeight="1" x14ac:dyDescent="0.2">
      <c r="B25" s="217" t="s">
        <v>511</v>
      </c>
      <c r="C25" s="218"/>
      <c r="D25" s="218"/>
      <c r="E25" s="218"/>
      <c r="F25" s="218"/>
      <c r="G25" s="218"/>
      <c r="H25" s="218"/>
      <c r="I25" s="218"/>
      <c r="J25" s="218"/>
      <c r="K25" s="218"/>
      <c r="L25" s="218"/>
      <c r="M25" s="219" t="s">
        <v>510</v>
      </c>
      <c r="N25" s="219"/>
      <c r="O25" s="219" t="s">
        <v>64</v>
      </c>
      <c r="P25" s="219"/>
      <c r="Q25" s="220" t="s">
        <v>77</v>
      </c>
      <c r="R25" s="220"/>
      <c r="S25" s="34" t="s">
        <v>509</v>
      </c>
      <c r="T25" s="34" t="s">
        <v>184</v>
      </c>
      <c r="U25" s="34" t="s">
        <v>184</v>
      </c>
      <c r="V25" s="34" t="str">
        <f t="shared" si="0"/>
        <v>N/A</v>
      </c>
      <c r="W25" s="35" t="str">
        <f t="shared" si="1"/>
        <v>N/A</v>
      </c>
    </row>
    <row r="26" spans="2:27" ht="56.25" customHeight="1" x14ac:dyDescent="0.2">
      <c r="B26" s="217" t="s">
        <v>508</v>
      </c>
      <c r="C26" s="218"/>
      <c r="D26" s="218"/>
      <c r="E26" s="218"/>
      <c r="F26" s="218"/>
      <c r="G26" s="218"/>
      <c r="H26" s="218"/>
      <c r="I26" s="218"/>
      <c r="J26" s="218"/>
      <c r="K26" s="218"/>
      <c r="L26" s="218"/>
      <c r="M26" s="219" t="s">
        <v>507</v>
      </c>
      <c r="N26" s="219"/>
      <c r="O26" s="219" t="s">
        <v>64</v>
      </c>
      <c r="P26" s="219"/>
      <c r="Q26" s="220" t="s">
        <v>77</v>
      </c>
      <c r="R26" s="220"/>
      <c r="S26" s="34" t="s">
        <v>105</v>
      </c>
      <c r="T26" s="34" t="s">
        <v>184</v>
      </c>
      <c r="U26" s="34" t="s">
        <v>184</v>
      </c>
      <c r="V26" s="34" t="str">
        <f t="shared" si="0"/>
        <v>N/A</v>
      </c>
      <c r="W26" s="35" t="str">
        <f t="shared" si="1"/>
        <v>N/A</v>
      </c>
    </row>
    <row r="27" spans="2:27" ht="56.25" customHeight="1" x14ac:dyDescent="0.2">
      <c r="B27" s="217" t="s">
        <v>506</v>
      </c>
      <c r="C27" s="218"/>
      <c r="D27" s="218"/>
      <c r="E27" s="218"/>
      <c r="F27" s="218"/>
      <c r="G27" s="218"/>
      <c r="H27" s="218"/>
      <c r="I27" s="218"/>
      <c r="J27" s="218"/>
      <c r="K27" s="218"/>
      <c r="L27" s="218"/>
      <c r="M27" s="219" t="s">
        <v>504</v>
      </c>
      <c r="N27" s="219"/>
      <c r="O27" s="219" t="s">
        <v>64</v>
      </c>
      <c r="P27" s="219"/>
      <c r="Q27" s="220" t="s">
        <v>77</v>
      </c>
      <c r="R27" s="220"/>
      <c r="S27" s="34" t="s">
        <v>329</v>
      </c>
      <c r="T27" s="34" t="s">
        <v>184</v>
      </c>
      <c r="U27" s="34" t="s">
        <v>184</v>
      </c>
      <c r="V27" s="34" t="str">
        <f t="shared" si="0"/>
        <v>N/A</v>
      </c>
      <c r="W27" s="35" t="str">
        <f t="shared" si="1"/>
        <v>N/A</v>
      </c>
    </row>
    <row r="28" spans="2:27" ht="56.25" customHeight="1" thickBot="1" x14ac:dyDescent="0.25">
      <c r="B28" s="217" t="s">
        <v>505</v>
      </c>
      <c r="C28" s="218"/>
      <c r="D28" s="218"/>
      <c r="E28" s="218"/>
      <c r="F28" s="218"/>
      <c r="G28" s="218"/>
      <c r="H28" s="218"/>
      <c r="I28" s="218"/>
      <c r="J28" s="218"/>
      <c r="K28" s="218"/>
      <c r="L28" s="218"/>
      <c r="M28" s="219" t="s">
        <v>504</v>
      </c>
      <c r="N28" s="219"/>
      <c r="O28" s="219" t="s">
        <v>64</v>
      </c>
      <c r="P28" s="219"/>
      <c r="Q28" s="220" t="s">
        <v>77</v>
      </c>
      <c r="R28" s="220"/>
      <c r="S28" s="34" t="s">
        <v>329</v>
      </c>
      <c r="T28" s="34" t="s">
        <v>184</v>
      </c>
      <c r="U28" s="34" t="s">
        <v>184</v>
      </c>
      <c r="V28" s="34" t="str">
        <f t="shared" si="0"/>
        <v>N/A</v>
      </c>
      <c r="W28" s="35" t="str">
        <f t="shared" si="1"/>
        <v>N/A</v>
      </c>
    </row>
    <row r="29" spans="2:27" ht="21.75" customHeight="1" thickTop="1" thickBot="1" x14ac:dyDescent="0.25">
      <c r="B29" s="11" t="s">
        <v>72</v>
      </c>
      <c r="C29" s="12"/>
      <c r="D29" s="12"/>
      <c r="E29" s="12"/>
      <c r="F29" s="12"/>
      <c r="G29" s="12"/>
      <c r="H29" s="13"/>
      <c r="I29" s="13"/>
      <c r="J29" s="13"/>
      <c r="K29" s="13"/>
      <c r="L29" s="13"/>
      <c r="M29" s="13"/>
      <c r="N29" s="13"/>
      <c r="O29" s="13"/>
      <c r="P29" s="13"/>
      <c r="Q29" s="13"/>
      <c r="R29" s="13"/>
      <c r="S29" s="13"/>
      <c r="T29" s="13"/>
      <c r="U29" s="13"/>
      <c r="V29" s="13"/>
      <c r="W29" s="14"/>
      <c r="X29" s="36"/>
    </row>
    <row r="30" spans="2:27" ht="29.25" customHeight="1" thickTop="1" thickBot="1" x14ac:dyDescent="0.25">
      <c r="B30" s="195" t="s">
        <v>2624</v>
      </c>
      <c r="C30" s="196"/>
      <c r="D30" s="196"/>
      <c r="E30" s="196"/>
      <c r="F30" s="196"/>
      <c r="G30" s="196"/>
      <c r="H30" s="196"/>
      <c r="I30" s="196"/>
      <c r="J30" s="196"/>
      <c r="K30" s="196"/>
      <c r="L30" s="196"/>
      <c r="M30" s="196"/>
      <c r="N30" s="196"/>
      <c r="O30" s="196"/>
      <c r="P30" s="196"/>
      <c r="Q30" s="197"/>
      <c r="R30" s="37" t="s">
        <v>45</v>
      </c>
      <c r="S30" s="216" t="s">
        <v>46</v>
      </c>
      <c r="T30" s="216"/>
      <c r="U30" s="38" t="s">
        <v>73</v>
      </c>
      <c r="V30" s="210" t="s">
        <v>74</v>
      </c>
      <c r="W30" s="211"/>
    </row>
    <row r="31" spans="2:27" ht="30.75" customHeight="1" thickBot="1" x14ac:dyDescent="0.25">
      <c r="B31" s="198"/>
      <c r="C31" s="199"/>
      <c r="D31" s="199"/>
      <c r="E31" s="199"/>
      <c r="F31" s="199"/>
      <c r="G31" s="199"/>
      <c r="H31" s="199"/>
      <c r="I31" s="199"/>
      <c r="J31" s="199"/>
      <c r="K31" s="199"/>
      <c r="L31" s="199"/>
      <c r="M31" s="199"/>
      <c r="N31" s="199"/>
      <c r="O31" s="199"/>
      <c r="P31" s="199"/>
      <c r="Q31" s="200"/>
      <c r="R31" s="39" t="s">
        <v>75</v>
      </c>
      <c r="S31" s="39" t="s">
        <v>75</v>
      </c>
      <c r="T31" s="39" t="s">
        <v>64</v>
      </c>
      <c r="U31" s="39" t="s">
        <v>75</v>
      </c>
      <c r="V31" s="39" t="s">
        <v>76</v>
      </c>
      <c r="W31" s="32" t="s">
        <v>77</v>
      </c>
      <c r="Y31" s="36"/>
    </row>
    <row r="32" spans="2:27" ht="23.25" customHeight="1" thickBot="1" x14ac:dyDescent="0.25">
      <c r="B32" s="212" t="s">
        <v>78</v>
      </c>
      <c r="C32" s="213"/>
      <c r="D32" s="213"/>
      <c r="E32" s="40" t="s">
        <v>359</v>
      </c>
      <c r="F32" s="40"/>
      <c r="G32" s="40"/>
      <c r="H32" s="41"/>
      <c r="I32" s="41"/>
      <c r="J32" s="41"/>
      <c r="K32" s="41"/>
      <c r="L32" s="41"/>
      <c r="M32" s="41"/>
      <c r="N32" s="41"/>
      <c r="O32" s="41"/>
      <c r="P32" s="42"/>
      <c r="Q32" s="42"/>
      <c r="R32" s="43" t="s">
        <v>503</v>
      </c>
      <c r="S32" s="44" t="s">
        <v>11</v>
      </c>
      <c r="T32" s="42"/>
      <c r="U32" s="44" t="s">
        <v>500</v>
      </c>
      <c r="V32" s="42"/>
      <c r="W32" s="45">
        <f t="shared" ref="W32:W39" si="2">+IF(ISERR(U32/R32*100),"N/A",ROUND(U32/R32*100,2))</f>
        <v>65.03</v>
      </c>
    </row>
    <row r="33" spans="2:23" ht="26.25" customHeight="1" x14ac:dyDescent="0.2">
      <c r="B33" s="214" t="s">
        <v>82</v>
      </c>
      <c r="C33" s="215"/>
      <c r="D33" s="215"/>
      <c r="E33" s="46" t="s">
        <v>359</v>
      </c>
      <c r="F33" s="46"/>
      <c r="G33" s="46"/>
      <c r="H33" s="47"/>
      <c r="I33" s="47"/>
      <c r="J33" s="47"/>
      <c r="K33" s="47"/>
      <c r="L33" s="47"/>
      <c r="M33" s="47"/>
      <c r="N33" s="47"/>
      <c r="O33" s="47"/>
      <c r="P33" s="48"/>
      <c r="Q33" s="48"/>
      <c r="R33" s="49" t="s">
        <v>502</v>
      </c>
      <c r="S33" s="50" t="s">
        <v>501</v>
      </c>
      <c r="T33" s="51">
        <f>+IF(ISERR(S33/R33*100),"N/A",ROUND(S33/R33*100,2))</f>
        <v>62.32</v>
      </c>
      <c r="U33" s="50" t="s">
        <v>500</v>
      </c>
      <c r="V33" s="51">
        <f>+IF(ISERR(U33/S33*100),"N/A",ROUND(U33/S33*100,2))</f>
        <v>98.04</v>
      </c>
      <c r="W33" s="52">
        <f t="shared" si="2"/>
        <v>61.1</v>
      </c>
    </row>
    <row r="34" spans="2:23" ht="23.25" customHeight="1" thickBot="1" x14ac:dyDescent="0.25">
      <c r="B34" s="212" t="s">
        <v>78</v>
      </c>
      <c r="C34" s="213"/>
      <c r="D34" s="213"/>
      <c r="E34" s="40" t="s">
        <v>498</v>
      </c>
      <c r="F34" s="40"/>
      <c r="G34" s="40"/>
      <c r="H34" s="41"/>
      <c r="I34" s="41"/>
      <c r="J34" s="41"/>
      <c r="K34" s="41"/>
      <c r="L34" s="41"/>
      <c r="M34" s="41"/>
      <c r="N34" s="41"/>
      <c r="O34" s="41"/>
      <c r="P34" s="42"/>
      <c r="Q34" s="42"/>
      <c r="R34" s="43" t="s">
        <v>499</v>
      </c>
      <c r="S34" s="44" t="s">
        <v>11</v>
      </c>
      <c r="T34" s="42"/>
      <c r="U34" s="44" t="s">
        <v>495</v>
      </c>
      <c r="V34" s="42"/>
      <c r="W34" s="45">
        <f t="shared" si="2"/>
        <v>68.39</v>
      </c>
    </row>
    <row r="35" spans="2:23" ht="26.25" customHeight="1" x14ac:dyDescent="0.2">
      <c r="B35" s="214" t="s">
        <v>82</v>
      </c>
      <c r="C35" s="215"/>
      <c r="D35" s="215"/>
      <c r="E35" s="46" t="s">
        <v>498</v>
      </c>
      <c r="F35" s="46"/>
      <c r="G35" s="46"/>
      <c r="H35" s="47"/>
      <c r="I35" s="47"/>
      <c r="J35" s="47"/>
      <c r="K35" s="47"/>
      <c r="L35" s="47"/>
      <c r="M35" s="47"/>
      <c r="N35" s="47"/>
      <c r="O35" s="47"/>
      <c r="P35" s="48"/>
      <c r="Q35" s="48"/>
      <c r="R35" s="49" t="s">
        <v>497</v>
      </c>
      <c r="S35" s="50" t="s">
        <v>496</v>
      </c>
      <c r="T35" s="51">
        <f>+IF(ISERR(S35/R35*100),"N/A",ROUND(S35/R35*100,2))</f>
        <v>77.11</v>
      </c>
      <c r="U35" s="50" t="s">
        <v>495</v>
      </c>
      <c r="V35" s="51">
        <f>+IF(ISERR(U35/S35*100),"N/A",ROUND(U35/S35*100,2))</f>
        <v>90.81</v>
      </c>
      <c r="W35" s="52">
        <f t="shared" si="2"/>
        <v>70.02</v>
      </c>
    </row>
    <row r="36" spans="2:23" ht="23.25" customHeight="1" thickBot="1" x14ac:dyDescent="0.25">
      <c r="B36" s="212" t="s">
        <v>78</v>
      </c>
      <c r="C36" s="213"/>
      <c r="D36" s="213"/>
      <c r="E36" s="40" t="s">
        <v>493</v>
      </c>
      <c r="F36" s="40"/>
      <c r="G36" s="40"/>
      <c r="H36" s="41"/>
      <c r="I36" s="41"/>
      <c r="J36" s="41"/>
      <c r="K36" s="41"/>
      <c r="L36" s="41"/>
      <c r="M36" s="41"/>
      <c r="N36" s="41"/>
      <c r="O36" s="41"/>
      <c r="P36" s="42"/>
      <c r="Q36" s="42"/>
      <c r="R36" s="43" t="s">
        <v>494</v>
      </c>
      <c r="S36" s="44" t="s">
        <v>11</v>
      </c>
      <c r="T36" s="42"/>
      <c r="U36" s="44" t="s">
        <v>490</v>
      </c>
      <c r="V36" s="42"/>
      <c r="W36" s="45">
        <f t="shared" si="2"/>
        <v>80.13</v>
      </c>
    </row>
    <row r="37" spans="2:23" ht="26.25" customHeight="1" x14ac:dyDescent="0.2">
      <c r="B37" s="214" t="s">
        <v>82</v>
      </c>
      <c r="C37" s="215"/>
      <c r="D37" s="215"/>
      <c r="E37" s="46" t="s">
        <v>493</v>
      </c>
      <c r="F37" s="46"/>
      <c r="G37" s="46"/>
      <c r="H37" s="47"/>
      <c r="I37" s="47"/>
      <c r="J37" s="47"/>
      <c r="K37" s="47"/>
      <c r="L37" s="47"/>
      <c r="M37" s="47"/>
      <c r="N37" s="47"/>
      <c r="O37" s="47"/>
      <c r="P37" s="48"/>
      <c r="Q37" s="48"/>
      <c r="R37" s="49" t="s">
        <v>492</v>
      </c>
      <c r="S37" s="50" t="s">
        <v>491</v>
      </c>
      <c r="T37" s="51">
        <f>+IF(ISERR(S37/R37*100),"N/A",ROUND(S37/R37*100,2))</f>
        <v>83.47</v>
      </c>
      <c r="U37" s="50" t="s">
        <v>490</v>
      </c>
      <c r="V37" s="51">
        <f>+IF(ISERR(U37/S37*100),"N/A",ROUND(U37/S37*100,2))</f>
        <v>99.95</v>
      </c>
      <c r="W37" s="52">
        <f t="shared" si="2"/>
        <v>83.43</v>
      </c>
    </row>
    <row r="38" spans="2:23" ht="23.25" customHeight="1" thickBot="1" x14ac:dyDescent="0.25">
      <c r="B38" s="212" t="s">
        <v>78</v>
      </c>
      <c r="C38" s="213"/>
      <c r="D38" s="213"/>
      <c r="E38" s="40" t="s">
        <v>488</v>
      </c>
      <c r="F38" s="40"/>
      <c r="G38" s="40"/>
      <c r="H38" s="41"/>
      <c r="I38" s="41"/>
      <c r="J38" s="41"/>
      <c r="K38" s="41"/>
      <c r="L38" s="41"/>
      <c r="M38" s="41"/>
      <c r="N38" s="41"/>
      <c r="O38" s="41"/>
      <c r="P38" s="42"/>
      <c r="Q38" s="42"/>
      <c r="R38" s="43" t="s">
        <v>489</v>
      </c>
      <c r="S38" s="44" t="s">
        <v>11</v>
      </c>
      <c r="T38" s="42"/>
      <c r="U38" s="44" t="s">
        <v>485</v>
      </c>
      <c r="V38" s="42"/>
      <c r="W38" s="45">
        <f t="shared" si="2"/>
        <v>62.83</v>
      </c>
    </row>
    <row r="39" spans="2:23" ht="26.25" customHeight="1" thickBot="1" x14ac:dyDescent="0.25">
      <c r="B39" s="214" t="s">
        <v>82</v>
      </c>
      <c r="C39" s="215"/>
      <c r="D39" s="215"/>
      <c r="E39" s="46" t="s">
        <v>488</v>
      </c>
      <c r="F39" s="46"/>
      <c r="G39" s="46"/>
      <c r="H39" s="47"/>
      <c r="I39" s="47"/>
      <c r="J39" s="47"/>
      <c r="K39" s="47"/>
      <c r="L39" s="47"/>
      <c r="M39" s="47"/>
      <c r="N39" s="47"/>
      <c r="O39" s="47"/>
      <c r="P39" s="48"/>
      <c r="Q39" s="48"/>
      <c r="R39" s="49" t="s">
        <v>487</v>
      </c>
      <c r="S39" s="50" t="s">
        <v>486</v>
      </c>
      <c r="T39" s="51">
        <f>+IF(ISERR(S39/R39*100),"N/A",ROUND(S39/R39*100,2))</f>
        <v>78.62</v>
      </c>
      <c r="U39" s="50" t="s">
        <v>485</v>
      </c>
      <c r="V39" s="51">
        <f>+IF(ISERR(U39/S39*100),"N/A",ROUND(U39/S39*100,2))</f>
        <v>95.9</v>
      </c>
      <c r="W39" s="52">
        <f t="shared" si="2"/>
        <v>75.400000000000006</v>
      </c>
    </row>
    <row r="40" spans="2:23" ht="22.5" customHeight="1" thickTop="1" thickBot="1" x14ac:dyDescent="0.25">
      <c r="B40" s="11" t="s">
        <v>88</v>
      </c>
      <c r="C40" s="12"/>
      <c r="D40" s="12"/>
      <c r="E40" s="12"/>
      <c r="F40" s="12"/>
      <c r="G40" s="12"/>
      <c r="H40" s="13"/>
      <c r="I40" s="13"/>
      <c r="J40" s="13"/>
      <c r="K40" s="13"/>
      <c r="L40" s="13"/>
      <c r="M40" s="13"/>
      <c r="N40" s="13"/>
      <c r="O40" s="13"/>
      <c r="P40" s="13"/>
      <c r="Q40" s="13"/>
      <c r="R40" s="13"/>
      <c r="S40" s="13"/>
      <c r="T40" s="13"/>
      <c r="U40" s="13"/>
      <c r="V40" s="13"/>
      <c r="W40" s="14"/>
    </row>
    <row r="41" spans="2:23" ht="37.5" customHeight="1" thickTop="1" x14ac:dyDescent="0.2">
      <c r="B41" s="201" t="s">
        <v>484</v>
      </c>
      <c r="C41" s="202"/>
      <c r="D41" s="202"/>
      <c r="E41" s="202"/>
      <c r="F41" s="202"/>
      <c r="G41" s="202"/>
      <c r="H41" s="202"/>
      <c r="I41" s="202"/>
      <c r="J41" s="202"/>
      <c r="K41" s="202"/>
      <c r="L41" s="202"/>
      <c r="M41" s="202"/>
      <c r="N41" s="202"/>
      <c r="O41" s="202"/>
      <c r="P41" s="202"/>
      <c r="Q41" s="202"/>
      <c r="R41" s="202"/>
      <c r="S41" s="202"/>
      <c r="T41" s="202"/>
      <c r="U41" s="202"/>
      <c r="V41" s="202"/>
      <c r="W41" s="203"/>
    </row>
    <row r="42" spans="2:23" ht="264.75" customHeight="1" thickBot="1" x14ac:dyDescent="0.25">
      <c r="B42" s="204"/>
      <c r="C42" s="205"/>
      <c r="D42" s="205"/>
      <c r="E42" s="205"/>
      <c r="F42" s="205"/>
      <c r="G42" s="205"/>
      <c r="H42" s="205"/>
      <c r="I42" s="205"/>
      <c r="J42" s="205"/>
      <c r="K42" s="205"/>
      <c r="L42" s="205"/>
      <c r="M42" s="205"/>
      <c r="N42" s="205"/>
      <c r="O42" s="205"/>
      <c r="P42" s="205"/>
      <c r="Q42" s="205"/>
      <c r="R42" s="205"/>
      <c r="S42" s="205"/>
      <c r="T42" s="205"/>
      <c r="U42" s="205"/>
      <c r="V42" s="205"/>
      <c r="W42" s="206"/>
    </row>
    <row r="43" spans="2:23" ht="37.5" customHeight="1" thickTop="1" x14ac:dyDescent="0.2">
      <c r="B43" s="201" t="s">
        <v>483</v>
      </c>
      <c r="C43" s="202"/>
      <c r="D43" s="202"/>
      <c r="E43" s="202"/>
      <c r="F43" s="202"/>
      <c r="G43" s="202"/>
      <c r="H43" s="202"/>
      <c r="I43" s="202"/>
      <c r="J43" s="202"/>
      <c r="K43" s="202"/>
      <c r="L43" s="202"/>
      <c r="M43" s="202"/>
      <c r="N43" s="202"/>
      <c r="O43" s="202"/>
      <c r="P43" s="202"/>
      <c r="Q43" s="202"/>
      <c r="R43" s="202"/>
      <c r="S43" s="202"/>
      <c r="T43" s="202"/>
      <c r="U43" s="202"/>
      <c r="V43" s="202"/>
      <c r="W43" s="203"/>
    </row>
    <row r="44" spans="2:23" ht="104.25" customHeight="1" thickBot="1" x14ac:dyDescent="0.25">
      <c r="B44" s="204"/>
      <c r="C44" s="205"/>
      <c r="D44" s="205"/>
      <c r="E44" s="205"/>
      <c r="F44" s="205"/>
      <c r="G44" s="205"/>
      <c r="H44" s="205"/>
      <c r="I44" s="205"/>
      <c r="J44" s="205"/>
      <c r="K44" s="205"/>
      <c r="L44" s="205"/>
      <c r="M44" s="205"/>
      <c r="N44" s="205"/>
      <c r="O44" s="205"/>
      <c r="P44" s="205"/>
      <c r="Q44" s="205"/>
      <c r="R44" s="205"/>
      <c r="S44" s="205"/>
      <c r="T44" s="205"/>
      <c r="U44" s="205"/>
      <c r="V44" s="205"/>
      <c r="W44" s="206"/>
    </row>
    <row r="45" spans="2:23" ht="37.5" customHeight="1" thickTop="1" x14ac:dyDescent="0.2">
      <c r="B45" s="201" t="s">
        <v>482</v>
      </c>
      <c r="C45" s="202"/>
      <c r="D45" s="202"/>
      <c r="E45" s="202"/>
      <c r="F45" s="202"/>
      <c r="G45" s="202"/>
      <c r="H45" s="202"/>
      <c r="I45" s="202"/>
      <c r="J45" s="202"/>
      <c r="K45" s="202"/>
      <c r="L45" s="202"/>
      <c r="M45" s="202"/>
      <c r="N45" s="202"/>
      <c r="O45" s="202"/>
      <c r="P45" s="202"/>
      <c r="Q45" s="202"/>
      <c r="R45" s="202"/>
      <c r="S45" s="202"/>
      <c r="T45" s="202"/>
      <c r="U45" s="202"/>
      <c r="V45" s="202"/>
      <c r="W45" s="203"/>
    </row>
    <row r="46" spans="2:23" ht="163.5" customHeight="1" thickBot="1" x14ac:dyDescent="0.25">
      <c r="B46" s="207"/>
      <c r="C46" s="208"/>
      <c r="D46" s="208"/>
      <c r="E46" s="208"/>
      <c r="F46" s="208"/>
      <c r="G46" s="208"/>
      <c r="H46" s="208"/>
      <c r="I46" s="208"/>
      <c r="J46" s="208"/>
      <c r="K46" s="208"/>
      <c r="L46" s="208"/>
      <c r="M46" s="208"/>
      <c r="N46" s="208"/>
      <c r="O46" s="208"/>
      <c r="P46" s="208"/>
      <c r="Q46" s="208"/>
      <c r="R46" s="208"/>
      <c r="S46" s="208"/>
      <c r="T46" s="208"/>
      <c r="U46" s="208"/>
      <c r="V46" s="208"/>
      <c r="W46" s="209"/>
    </row>
  </sheetData>
  <mergeCells count="83">
    <mergeCell ref="B34:D34"/>
    <mergeCell ref="B43:W44"/>
    <mergeCell ref="B45:W46"/>
    <mergeCell ref="B35:D35"/>
    <mergeCell ref="B36:D36"/>
    <mergeCell ref="B37:D37"/>
    <mergeCell ref="B38:D38"/>
    <mergeCell ref="B39:D39"/>
    <mergeCell ref="B41:W42"/>
    <mergeCell ref="B30:Q31"/>
    <mergeCell ref="S30:T30"/>
    <mergeCell ref="V30:W30"/>
    <mergeCell ref="B32:D32"/>
    <mergeCell ref="B33:D33"/>
    <mergeCell ref="B27:L27"/>
    <mergeCell ref="M27:N27"/>
    <mergeCell ref="O27:P27"/>
    <mergeCell ref="Q27:R27"/>
    <mergeCell ref="B28:L28"/>
    <mergeCell ref="M28:N28"/>
    <mergeCell ref="O28:P28"/>
    <mergeCell ref="Q28:R28"/>
    <mergeCell ref="B25:L25"/>
    <mergeCell ref="M25:N25"/>
    <mergeCell ref="O25:P25"/>
    <mergeCell ref="Q25:R25"/>
    <mergeCell ref="B26:L26"/>
    <mergeCell ref="M26:N26"/>
    <mergeCell ref="O26:P26"/>
    <mergeCell ref="Q26:R26"/>
    <mergeCell ref="B23:L23"/>
    <mergeCell ref="M23:N23"/>
    <mergeCell ref="O23:P23"/>
    <mergeCell ref="Q23:R23"/>
    <mergeCell ref="B24:L24"/>
    <mergeCell ref="M24:N24"/>
    <mergeCell ref="O24:P24"/>
    <mergeCell ref="Q24:R24"/>
    <mergeCell ref="B22:L22"/>
    <mergeCell ref="M22:N22"/>
    <mergeCell ref="O22:P22"/>
    <mergeCell ref="Q22:R22"/>
    <mergeCell ref="B20:L21"/>
    <mergeCell ref="M20:N21"/>
    <mergeCell ref="O20:P21"/>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C10:W10"/>
    <mergeCell ref="C11:W11"/>
    <mergeCell ref="B14:I14"/>
    <mergeCell ref="K14:Q14"/>
    <mergeCell ref="S14:W14"/>
    <mergeCell ref="D7:H7"/>
    <mergeCell ref="O7:W7"/>
    <mergeCell ref="D8:H8"/>
    <mergeCell ref="P8:W8"/>
    <mergeCell ref="D9:H9"/>
    <mergeCell ref="I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4" manualBreakCount="4">
    <brk id="13" min="1" max="22" man="1"/>
    <brk id="16" min="1" max="20" man="1"/>
    <brk id="28" min="1" max="22" man="1"/>
    <brk id="42" min="1"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1"/>
  <sheetViews>
    <sheetView showGridLines="0" zoomScaleNormal="100" workbookViewId="0">
      <selection sqref="A1:D1"/>
    </sheetView>
  </sheetViews>
  <sheetFormatPr baseColWidth="10" defaultRowHeight="15" x14ac:dyDescent="0.25"/>
  <cols>
    <col min="1" max="1" width="3.375" style="53" customWidth="1"/>
    <col min="2" max="2" width="3.875" style="53" customWidth="1"/>
    <col min="3" max="3" width="50.5" style="53" customWidth="1"/>
    <col min="4" max="4" width="16.5" style="53" customWidth="1"/>
    <col min="5" max="5" width="14.625" style="53" customWidth="1"/>
    <col min="6" max="7" width="14.625" style="53" bestFit="1" customWidth="1"/>
    <col min="8" max="8" width="18.125" style="53" customWidth="1"/>
    <col min="9" max="9" width="14.625" style="53" bestFit="1" customWidth="1"/>
    <col min="10" max="10" width="14.125" style="53" customWidth="1"/>
    <col min="11" max="11" width="15.25" style="53" customWidth="1"/>
    <col min="12" max="12" width="2.875" style="53" customWidth="1"/>
    <col min="13" max="13" width="19.75" style="53" bestFit="1" customWidth="1"/>
    <col min="14" max="16384" width="11" style="53"/>
  </cols>
  <sheetData>
    <row r="1" spans="1:14" s="88" customFormat="1" ht="39" customHeight="1" x14ac:dyDescent="0.25">
      <c r="A1" s="189" t="s">
        <v>2572</v>
      </c>
      <c r="B1" s="189"/>
      <c r="C1" s="189"/>
      <c r="D1" s="189"/>
      <c r="E1" s="125" t="s">
        <v>2586</v>
      </c>
    </row>
    <row r="2" spans="1:14" s="88" customFormat="1" ht="16.5" thickBot="1" x14ac:dyDescent="0.3"/>
    <row r="3" spans="1:14" s="155" customFormat="1" ht="64.5" customHeight="1" thickTop="1" thickBot="1" x14ac:dyDescent="0.3">
      <c r="B3" s="192" t="s">
        <v>2621</v>
      </c>
      <c r="C3" s="193"/>
      <c r="D3" s="193"/>
      <c r="E3" s="193"/>
      <c r="F3" s="193"/>
      <c r="G3" s="193"/>
      <c r="H3" s="193"/>
      <c r="I3" s="193"/>
      <c r="J3" s="193"/>
      <c r="K3" s="194"/>
    </row>
    <row r="4" spans="1:14" s="88" customFormat="1" ht="30" customHeight="1" thickBot="1" x14ac:dyDescent="0.3">
      <c r="B4" s="181" t="s">
        <v>3</v>
      </c>
      <c r="C4" s="181"/>
      <c r="D4" s="190" t="s">
        <v>2587</v>
      </c>
      <c r="E4" s="185" t="s">
        <v>2588</v>
      </c>
      <c r="F4" s="188" t="s">
        <v>2589</v>
      </c>
      <c r="G4" s="188"/>
      <c r="H4" s="188"/>
      <c r="I4" s="188"/>
      <c r="J4" s="188"/>
      <c r="K4" s="188"/>
    </row>
    <row r="5" spans="1:14" s="88" customFormat="1" ht="30" customHeight="1" thickBot="1" x14ac:dyDescent="0.3">
      <c r="B5" s="181"/>
      <c r="C5" s="181"/>
      <c r="D5" s="191"/>
      <c r="E5" s="185"/>
      <c r="F5" s="185" t="s">
        <v>2590</v>
      </c>
      <c r="G5" s="185" t="s">
        <v>2591</v>
      </c>
      <c r="H5" s="185" t="s">
        <v>2592</v>
      </c>
      <c r="I5" s="188" t="s">
        <v>2593</v>
      </c>
      <c r="J5" s="188"/>
      <c r="K5" s="188"/>
    </row>
    <row r="6" spans="1:14" s="93" customFormat="1" ht="32.25" thickBot="1" x14ac:dyDescent="0.25">
      <c r="A6" s="91"/>
      <c r="B6" s="181"/>
      <c r="C6" s="181"/>
      <c r="D6" s="191"/>
      <c r="E6" s="185"/>
      <c r="F6" s="185"/>
      <c r="G6" s="185"/>
      <c r="H6" s="185"/>
      <c r="I6" s="126" t="s">
        <v>2594</v>
      </c>
      <c r="J6" s="126" t="s">
        <v>2595</v>
      </c>
      <c r="K6" s="127" t="s">
        <v>2596</v>
      </c>
    </row>
    <row r="7" spans="1:14" s="88" customFormat="1" ht="16.5" thickBot="1" x14ac:dyDescent="0.3">
      <c r="B7" s="171"/>
      <c r="C7" s="171"/>
      <c r="D7" s="184"/>
      <c r="E7" s="190"/>
      <c r="F7" s="128" t="s">
        <v>2597</v>
      </c>
      <c r="G7" s="128" t="s">
        <v>2598</v>
      </c>
      <c r="H7" s="128" t="s">
        <v>2599</v>
      </c>
      <c r="I7" s="128" t="s">
        <v>2600</v>
      </c>
      <c r="J7" s="128" t="s">
        <v>2601</v>
      </c>
      <c r="K7" s="128" t="s">
        <v>2602</v>
      </c>
    </row>
    <row r="8" spans="1:14" s="88" customFormat="1" ht="5.25" customHeight="1" x14ac:dyDescent="0.25">
      <c r="B8" s="129"/>
      <c r="C8" s="130"/>
      <c r="D8" s="131"/>
      <c r="E8" s="130"/>
      <c r="F8" s="130"/>
      <c r="G8" s="130"/>
      <c r="H8" s="130"/>
      <c r="I8" s="130"/>
      <c r="J8" s="130"/>
      <c r="K8" s="132"/>
    </row>
    <row r="9" spans="1:14" s="88" customFormat="1" ht="15.75" x14ac:dyDescent="0.25">
      <c r="B9" s="102"/>
      <c r="C9" s="133" t="s">
        <v>2576</v>
      </c>
      <c r="D9" s="134">
        <f t="shared" ref="D9:E9" si="0">SUM(D10:D40)</f>
        <v>113</v>
      </c>
      <c r="E9" s="134">
        <f t="shared" si="0"/>
        <v>448</v>
      </c>
      <c r="F9" s="103">
        <f>SUM(F10:F36)-F47</f>
        <v>47918431177</v>
      </c>
      <c r="G9" s="103">
        <f t="shared" ref="G9:I9" si="1">SUM(G10:G36)-G47</f>
        <v>46812030513</v>
      </c>
      <c r="H9" s="103">
        <f t="shared" si="1"/>
        <v>25812234584</v>
      </c>
      <c r="I9" s="103">
        <f t="shared" si="1"/>
        <v>25008935215.150547</v>
      </c>
      <c r="J9" s="135">
        <f>I9/G9*100</f>
        <v>53.424162423814124</v>
      </c>
      <c r="K9" s="136">
        <f>I9/H9*100</f>
        <v>96.887912333838059</v>
      </c>
    </row>
    <row r="10" spans="1:14" s="88" customFormat="1" ht="17.25" customHeight="1" x14ac:dyDescent="0.25">
      <c r="B10" s="167">
        <v>1</v>
      </c>
      <c r="C10" s="138" t="s">
        <v>5</v>
      </c>
      <c r="D10" s="139">
        <v>1</v>
      </c>
      <c r="E10" s="139">
        <v>6</v>
      </c>
      <c r="F10" s="140">
        <v>34000000</v>
      </c>
      <c r="G10" s="140">
        <v>34000000</v>
      </c>
      <c r="H10" s="140">
        <v>24710000</v>
      </c>
      <c r="I10" s="140">
        <v>19371806</v>
      </c>
      <c r="J10" s="141">
        <v>57</v>
      </c>
      <c r="K10" s="142">
        <v>78.400000000000006</v>
      </c>
      <c r="L10" s="112"/>
      <c r="M10" s="277"/>
      <c r="N10" s="280"/>
    </row>
    <row r="11" spans="1:14" s="88" customFormat="1" ht="15.75" x14ac:dyDescent="0.25">
      <c r="B11" s="168">
        <v>4</v>
      </c>
      <c r="C11" s="143" t="s">
        <v>120</v>
      </c>
      <c r="D11" s="139">
        <v>6</v>
      </c>
      <c r="E11" s="139">
        <v>18</v>
      </c>
      <c r="F11" s="140">
        <v>291509304</v>
      </c>
      <c r="G11" s="140">
        <v>293195599</v>
      </c>
      <c r="H11" s="140">
        <v>28102536</v>
      </c>
      <c r="I11" s="140">
        <v>28102536.279999997</v>
      </c>
      <c r="J11" s="141">
        <v>9.6</v>
      </c>
      <c r="K11" s="142">
        <v>100</v>
      </c>
      <c r="L11" s="112"/>
      <c r="M11" s="277"/>
      <c r="N11" s="280"/>
    </row>
    <row r="12" spans="1:14" s="88" customFormat="1" ht="17.25" customHeight="1" x14ac:dyDescent="0.25">
      <c r="B12" s="168">
        <v>5</v>
      </c>
      <c r="C12" s="143" t="s">
        <v>248</v>
      </c>
      <c r="D12" s="139">
        <v>3</v>
      </c>
      <c r="E12" s="139">
        <v>8</v>
      </c>
      <c r="F12" s="140">
        <v>17000000</v>
      </c>
      <c r="G12" s="140">
        <v>17000000</v>
      </c>
      <c r="H12" s="140">
        <v>14630229</v>
      </c>
      <c r="I12" s="140">
        <v>12454076.949999999</v>
      </c>
      <c r="J12" s="141">
        <v>73.3</v>
      </c>
      <c r="K12" s="142">
        <v>85.1</v>
      </c>
      <c r="L12" s="112"/>
      <c r="M12" s="278"/>
      <c r="N12" s="280"/>
    </row>
    <row r="13" spans="1:14" s="88" customFormat="1" ht="15.75" x14ac:dyDescent="0.25">
      <c r="B13" s="168">
        <v>6</v>
      </c>
      <c r="C13" s="143" t="s">
        <v>310</v>
      </c>
      <c r="D13" s="139">
        <v>1</v>
      </c>
      <c r="E13" s="139">
        <v>5</v>
      </c>
      <c r="F13" s="140">
        <v>4000000</v>
      </c>
      <c r="G13" s="140">
        <v>3913885</v>
      </c>
      <c r="H13" s="140">
        <v>593967</v>
      </c>
      <c r="I13" s="140">
        <v>593967</v>
      </c>
      <c r="J13" s="141">
        <v>15.2</v>
      </c>
      <c r="K13" s="142">
        <v>100</v>
      </c>
      <c r="L13" s="112"/>
      <c r="M13" s="278"/>
      <c r="N13" s="280"/>
    </row>
    <row r="14" spans="1:14" s="88" customFormat="1" ht="17.25" customHeight="1" x14ac:dyDescent="0.25">
      <c r="B14" s="168">
        <v>7</v>
      </c>
      <c r="C14" s="143" t="s">
        <v>351</v>
      </c>
      <c r="D14" s="139">
        <v>1</v>
      </c>
      <c r="E14" s="139">
        <v>8</v>
      </c>
      <c r="F14" s="140">
        <v>108000000</v>
      </c>
      <c r="G14" s="140">
        <v>108000000</v>
      </c>
      <c r="H14" s="140">
        <v>76585480</v>
      </c>
      <c r="I14" s="140">
        <v>76585479.699999988</v>
      </c>
      <c r="J14" s="141">
        <v>70.900000000000006</v>
      </c>
      <c r="K14" s="142">
        <v>100</v>
      </c>
      <c r="L14" s="112"/>
      <c r="M14" s="277"/>
      <c r="N14" s="280"/>
    </row>
    <row r="15" spans="1:14" s="88" customFormat="1" ht="15.75" x14ac:dyDescent="0.25">
      <c r="B15" s="168">
        <v>8</v>
      </c>
      <c r="C15" s="143" t="s">
        <v>374</v>
      </c>
      <c r="D15" s="139">
        <v>5</v>
      </c>
      <c r="E15" s="139">
        <v>21</v>
      </c>
      <c r="F15" s="140">
        <v>7843328212</v>
      </c>
      <c r="G15" s="140">
        <v>7600002663</v>
      </c>
      <c r="H15" s="140">
        <v>5959378259</v>
      </c>
      <c r="I15" s="140">
        <v>5520704044.6813803</v>
      </c>
      <c r="J15" s="141">
        <v>72.599999999999994</v>
      </c>
      <c r="K15" s="142">
        <v>92.6</v>
      </c>
      <c r="L15" s="112"/>
      <c r="M15" s="277"/>
      <c r="N15" s="280"/>
    </row>
    <row r="16" spans="1:14" s="88" customFormat="1" ht="15.75" x14ac:dyDescent="0.25">
      <c r="B16" s="168">
        <v>9</v>
      </c>
      <c r="C16" s="143" t="s">
        <v>550</v>
      </c>
      <c r="D16" s="139">
        <v>1</v>
      </c>
      <c r="E16" s="139">
        <v>3</v>
      </c>
      <c r="F16" s="140">
        <v>5906212</v>
      </c>
      <c r="G16" s="140">
        <v>3419912</v>
      </c>
      <c r="H16" s="140">
        <v>1340428</v>
      </c>
      <c r="I16" s="140">
        <v>1340427.6299999999</v>
      </c>
      <c r="J16" s="141">
        <v>39.200000000000003</v>
      </c>
      <c r="K16" s="142">
        <v>100</v>
      </c>
      <c r="L16" s="112"/>
      <c r="M16" s="277"/>
      <c r="N16" s="280"/>
    </row>
    <row r="17" spans="2:14" s="88" customFormat="1" ht="15.75" x14ac:dyDescent="0.25">
      <c r="B17" s="168">
        <v>10</v>
      </c>
      <c r="C17" s="143" t="s">
        <v>568</v>
      </c>
      <c r="D17" s="139">
        <v>2</v>
      </c>
      <c r="E17" s="139">
        <v>2</v>
      </c>
      <c r="F17" s="140">
        <v>342797997</v>
      </c>
      <c r="G17" s="140">
        <v>342797997</v>
      </c>
      <c r="H17" s="140">
        <v>198569</v>
      </c>
      <c r="I17" s="140">
        <v>198568.8</v>
      </c>
      <c r="J17" s="141">
        <v>0.1</v>
      </c>
      <c r="K17" s="142">
        <v>100</v>
      </c>
      <c r="L17" s="112"/>
      <c r="M17" s="277"/>
      <c r="N17" s="280"/>
    </row>
    <row r="18" spans="2:14" s="88" customFormat="1" ht="15.75" x14ac:dyDescent="0.25">
      <c r="B18" s="113">
        <v>11</v>
      </c>
      <c r="C18" s="143" t="s">
        <v>611</v>
      </c>
      <c r="D18" s="139">
        <v>8</v>
      </c>
      <c r="E18" s="139">
        <v>33</v>
      </c>
      <c r="F18" s="140">
        <v>4507297259</v>
      </c>
      <c r="G18" s="140">
        <v>4019266782</v>
      </c>
      <c r="H18" s="140">
        <v>1815055816</v>
      </c>
      <c r="I18" s="140">
        <v>1814895132.057884</v>
      </c>
      <c r="J18" s="141">
        <v>45.2</v>
      </c>
      <c r="K18" s="142">
        <v>100</v>
      </c>
      <c r="L18" s="112"/>
      <c r="M18" s="277"/>
      <c r="N18" s="280"/>
    </row>
    <row r="19" spans="2:14" s="88" customFormat="1" ht="17.25" customHeight="1" x14ac:dyDescent="0.25">
      <c r="B19" s="113">
        <v>12</v>
      </c>
      <c r="C19" s="143" t="s">
        <v>875</v>
      </c>
      <c r="D19" s="139">
        <v>14</v>
      </c>
      <c r="E19" s="139">
        <v>113</v>
      </c>
      <c r="F19" s="140">
        <v>5510166142</v>
      </c>
      <c r="G19" s="140">
        <v>5508045892</v>
      </c>
      <c r="H19" s="140">
        <v>2680092750</v>
      </c>
      <c r="I19" s="140">
        <v>2654727595.476903</v>
      </c>
      <c r="J19" s="141">
        <v>48.2</v>
      </c>
      <c r="K19" s="142">
        <v>99.1</v>
      </c>
      <c r="L19" s="112"/>
      <c r="M19" s="277"/>
      <c r="N19" s="280"/>
    </row>
    <row r="20" spans="2:14" s="88" customFormat="1" ht="15.75" x14ac:dyDescent="0.25">
      <c r="B20" s="113">
        <v>13</v>
      </c>
      <c r="C20" s="143" t="s">
        <v>1471</v>
      </c>
      <c r="D20" s="139">
        <v>1</v>
      </c>
      <c r="E20" s="139">
        <v>3</v>
      </c>
      <c r="F20" s="140">
        <v>7000000</v>
      </c>
      <c r="G20" s="140">
        <v>2875960</v>
      </c>
      <c r="H20" s="140">
        <v>2860110</v>
      </c>
      <c r="I20" s="140">
        <v>2860109.92</v>
      </c>
      <c r="J20" s="141">
        <v>99.4</v>
      </c>
      <c r="K20" s="142">
        <v>100</v>
      </c>
      <c r="L20" s="112"/>
      <c r="M20" s="277"/>
      <c r="N20" s="280"/>
    </row>
    <row r="21" spans="2:14" s="88" customFormat="1" ht="15.75" x14ac:dyDescent="0.25">
      <c r="B21" s="113">
        <v>14</v>
      </c>
      <c r="C21" s="143" t="s">
        <v>1411</v>
      </c>
      <c r="D21" s="139">
        <v>3</v>
      </c>
      <c r="E21" s="139">
        <v>7</v>
      </c>
      <c r="F21" s="140">
        <v>375466997</v>
      </c>
      <c r="G21" s="140">
        <v>460757524</v>
      </c>
      <c r="H21" s="140">
        <v>255097545</v>
      </c>
      <c r="I21" s="140">
        <v>218875109.77000004</v>
      </c>
      <c r="J21" s="141">
        <v>47.5</v>
      </c>
      <c r="K21" s="142">
        <v>85.8</v>
      </c>
      <c r="L21" s="112"/>
      <c r="M21" s="277"/>
      <c r="N21" s="280"/>
    </row>
    <row r="22" spans="2:14" s="88" customFormat="1" ht="17.25" customHeight="1" x14ac:dyDescent="0.25">
      <c r="B22" s="113">
        <v>15</v>
      </c>
      <c r="C22" s="143" t="s">
        <v>1483</v>
      </c>
      <c r="D22" s="139">
        <v>4</v>
      </c>
      <c r="E22" s="139">
        <v>10</v>
      </c>
      <c r="F22" s="140">
        <v>2571100229</v>
      </c>
      <c r="G22" s="140">
        <v>2758056014</v>
      </c>
      <c r="H22" s="140">
        <v>2292589516</v>
      </c>
      <c r="I22" s="140">
        <v>2127843113.2333758</v>
      </c>
      <c r="J22" s="141">
        <v>77.2</v>
      </c>
      <c r="K22" s="142">
        <v>92.8</v>
      </c>
      <c r="L22" s="112"/>
      <c r="M22" s="277"/>
      <c r="N22" s="280"/>
    </row>
    <row r="23" spans="2:14" s="88" customFormat="1" ht="17.25" customHeight="1" x14ac:dyDescent="0.25">
      <c r="B23" s="113">
        <v>16</v>
      </c>
      <c r="C23" s="143" t="s">
        <v>1573</v>
      </c>
      <c r="D23" s="139">
        <v>4</v>
      </c>
      <c r="E23" s="139">
        <v>8</v>
      </c>
      <c r="F23" s="140">
        <v>298733999</v>
      </c>
      <c r="G23" s="140">
        <v>327167563</v>
      </c>
      <c r="H23" s="140">
        <v>272381671</v>
      </c>
      <c r="I23" s="140">
        <v>263199474.00734931</v>
      </c>
      <c r="J23" s="141">
        <v>80.400000000000006</v>
      </c>
      <c r="K23" s="142">
        <v>96.6</v>
      </c>
      <c r="L23" s="112"/>
      <c r="M23" s="277"/>
      <c r="N23" s="280"/>
    </row>
    <row r="24" spans="2:14" s="88" customFormat="1" ht="15.75" x14ac:dyDescent="0.25">
      <c r="B24" s="113">
        <v>17</v>
      </c>
      <c r="C24" s="143" t="s">
        <v>1680</v>
      </c>
      <c r="D24" s="139">
        <v>7</v>
      </c>
      <c r="E24" s="139">
        <v>41</v>
      </c>
      <c r="F24" s="140">
        <v>136476143</v>
      </c>
      <c r="G24" s="140">
        <v>142988016</v>
      </c>
      <c r="H24" s="140">
        <v>50797325</v>
      </c>
      <c r="I24" s="140">
        <v>50770403.20000001</v>
      </c>
      <c r="J24" s="141">
        <v>35.5</v>
      </c>
      <c r="K24" s="142">
        <v>99.9</v>
      </c>
      <c r="L24" s="112"/>
      <c r="M24" s="277"/>
      <c r="N24" s="280"/>
    </row>
    <row r="25" spans="2:14" s="88" customFormat="1" ht="15.75" x14ac:dyDescent="0.25">
      <c r="B25" s="113">
        <v>18</v>
      </c>
      <c r="C25" s="143" t="s">
        <v>2616</v>
      </c>
      <c r="D25" s="139">
        <v>5</v>
      </c>
      <c r="E25" s="139">
        <v>14</v>
      </c>
      <c r="F25" s="140">
        <v>8500297</v>
      </c>
      <c r="G25" s="140">
        <v>9937861</v>
      </c>
      <c r="H25" s="140">
        <v>3929721</v>
      </c>
      <c r="I25" s="140">
        <v>3777929.5091999988</v>
      </c>
      <c r="J25" s="141">
        <v>38</v>
      </c>
      <c r="K25" s="142">
        <v>96.1</v>
      </c>
      <c r="L25" s="112"/>
      <c r="M25" s="277"/>
      <c r="N25" s="280"/>
    </row>
    <row r="26" spans="2:14" s="88" customFormat="1" ht="15.75" x14ac:dyDescent="0.25">
      <c r="B26" s="113">
        <v>19</v>
      </c>
      <c r="C26" s="143" t="s">
        <v>2034</v>
      </c>
      <c r="D26" s="139">
        <v>1</v>
      </c>
      <c r="E26" s="139">
        <v>2</v>
      </c>
      <c r="F26" s="140">
        <v>445009</v>
      </c>
      <c r="G26" s="140">
        <v>445009</v>
      </c>
      <c r="H26" s="140">
        <v>445009</v>
      </c>
      <c r="I26" s="140">
        <v>426901.12</v>
      </c>
      <c r="J26" s="141">
        <v>95.9</v>
      </c>
      <c r="K26" s="142">
        <v>95.9</v>
      </c>
      <c r="L26" s="112"/>
      <c r="M26" s="277"/>
      <c r="N26" s="280"/>
    </row>
    <row r="27" spans="2:14" s="88" customFormat="1" ht="15.75" x14ac:dyDescent="0.25">
      <c r="B27" s="113">
        <v>20</v>
      </c>
      <c r="C27" s="143" t="s">
        <v>1912</v>
      </c>
      <c r="D27" s="139">
        <v>6</v>
      </c>
      <c r="E27" s="139">
        <v>13</v>
      </c>
      <c r="F27" s="140">
        <v>20050058094</v>
      </c>
      <c r="G27" s="140">
        <v>19380394337</v>
      </c>
      <c r="H27" s="140">
        <v>8892817740</v>
      </c>
      <c r="I27" s="140">
        <v>8885059109.0072517</v>
      </c>
      <c r="J27" s="141">
        <v>45.8</v>
      </c>
      <c r="K27" s="142">
        <v>99.9</v>
      </c>
      <c r="L27" s="112"/>
      <c r="M27" s="277"/>
      <c r="N27" s="280"/>
    </row>
    <row r="28" spans="2:14" s="88" customFormat="1" ht="15.75" x14ac:dyDescent="0.25">
      <c r="B28" s="113">
        <v>21</v>
      </c>
      <c r="C28" s="143" t="s">
        <v>2054</v>
      </c>
      <c r="D28" s="139">
        <v>1</v>
      </c>
      <c r="E28" s="139">
        <v>6</v>
      </c>
      <c r="F28" s="140">
        <v>7500000</v>
      </c>
      <c r="G28" s="140">
        <v>7500000</v>
      </c>
      <c r="H28" s="140">
        <v>3352093</v>
      </c>
      <c r="I28" s="140">
        <v>2624665.5599999996</v>
      </c>
      <c r="J28" s="141">
        <v>35</v>
      </c>
      <c r="K28" s="142">
        <v>78.3</v>
      </c>
      <c r="L28" s="112"/>
      <c r="M28" s="277"/>
      <c r="N28" s="280"/>
    </row>
    <row r="29" spans="2:14" s="88" customFormat="1" ht="15.75" x14ac:dyDescent="0.25">
      <c r="B29" s="113">
        <v>22</v>
      </c>
      <c r="C29" s="143" t="s">
        <v>2079</v>
      </c>
      <c r="D29" s="139">
        <v>3</v>
      </c>
      <c r="E29" s="139">
        <v>13</v>
      </c>
      <c r="F29" s="140">
        <v>116650000</v>
      </c>
      <c r="G29" s="140">
        <v>116650000</v>
      </c>
      <c r="H29" s="140">
        <v>89699860</v>
      </c>
      <c r="I29" s="140">
        <v>22073895.34</v>
      </c>
      <c r="J29" s="141">
        <v>18.899999999999999</v>
      </c>
      <c r="K29" s="142">
        <v>24.6</v>
      </c>
      <c r="L29" s="112"/>
      <c r="M29" s="277"/>
      <c r="N29" s="280"/>
    </row>
    <row r="30" spans="2:14" s="88" customFormat="1" ht="15.75" x14ac:dyDescent="0.25">
      <c r="B30" s="113">
        <v>35</v>
      </c>
      <c r="C30" s="143" t="s">
        <v>2131</v>
      </c>
      <c r="D30" s="139">
        <v>2</v>
      </c>
      <c r="E30" s="139">
        <v>6</v>
      </c>
      <c r="F30" s="140">
        <v>40863494</v>
      </c>
      <c r="G30" s="140">
        <v>41158692</v>
      </c>
      <c r="H30" s="140">
        <v>22707118</v>
      </c>
      <c r="I30" s="140">
        <v>13254403.580000002</v>
      </c>
      <c r="J30" s="141">
        <v>32.200000000000003</v>
      </c>
      <c r="K30" s="142">
        <v>58.4</v>
      </c>
      <c r="L30" s="112"/>
      <c r="M30" s="277"/>
      <c r="N30" s="280"/>
    </row>
    <row r="31" spans="2:14" s="88" customFormat="1" ht="15.75" x14ac:dyDescent="0.25">
      <c r="B31" s="113">
        <v>38</v>
      </c>
      <c r="C31" s="143" t="s">
        <v>2166</v>
      </c>
      <c r="D31" s="139">
        <v>2</v>
      </c>
      <c r="E31" s="139">
        <v>6</v>
      </c>
      <c r="F31" s="140">
        <v>4190149974</v>
      </c>
      <c r="G31" s="140">
        <v>4190149974</v>
      </c>
      <c r="H31" s="140">
        <v>2253409991</v>
      </c>
      <c r="I31" s="140">
        <v>2253409991</v>
      </c>
      <c r="J31" s="141">
        <v>53.8</v>
      </c>
      <c r="K31" s="142">
        <v>100</v>
      </c>
      <c r="L31" s="112"/>
      <c r="M31" s="277"/>
      <c r="N31" s="280"/>
    </row>
    <row r="32" spans="2:14" s="88" customFormat="1" ht="15.75" x14ac:dyDescent="0.25">
      <c r="B32" s="113">
        <v>40</v>
      </c>
      <c r="C32" s="143" t="s">
        <v>2208</v>
      </c>
      <c r="D32" s="139">
        <v>1</v>
      </c>
      <c r="E32" s="139">
        <v>6</v>
      </c>
      <c r="F32" s="140">
        <v>81173271</v>
      </c>
      <c r="G32" s="140">
        <v>81173271</v>
      </c>
      <c r="H32" s="140">
        <v>40586661</v>
      </c>
      <c r="I32" s="140">
        <v>40586661</v>
      </c>
      <c r="J32" s="141">
        <v>50</v>
      </c>
      <c r="K32" s="142">
        <v>100</v>
      </c>
      <c r="L32" s="112"/>
      <c r="M32" s="277"/>
      <c r="N32" s="280"/>
    </row>
    <row r="33" spans="2:14" s="88" customFormat="1" ht="15.75" x14ac:dyDescent="0.25">
      <c r="B33" s="113">
        <v>43</v>
      </c>
      <c r="C33" s="143" t="s">
        <v>2230</v>
      </c>
      <c r="D33" s="139">
        <v>1</v>
      </c>
      <c r="E33" s="139">
        <v>4</v>
      </c>
      <c r="F33" s="140">
        <v>8834312</v>
      </c>
      <c r="G33" s="140">
        <v>8962086</v>
      </c>
      <c r="H33" s="140">
        <v>3941384</v>
      </c>
      <c r="I33" s="140">
        <v>1997820.5699999998</v>
      </c>
      <c r="J33" s="141">
        <v>22.3</v>
      </c>
      <c r="K33" s="142">
        <v>50.7</v>
      </c>
      <c r="L33" s="112"/>
      <c r="M33" s="277"/>
      <c r="N33" s="280"/>
    </row>
    <row r="34" spans="2:14" s="88" customFormat="1" ht="15.75" x14ac:dyDescent="0.25">
      <c r="B34" s="113">
        <v>45</v>
      </c>
      <c r="C34" s="143" t="s">
        <v>2243</v>
      </c>
      <c r="D34" s="139">
        <v>3</v>
      </c>
      <c r="E34" s="139">
        <v>6</v>
      </c>
      <c r="F34" s="140">
        <v>250000</v>
      </c>
      <c r="G34" s="140">
        <v>250000</v>
      </c>
      <c r="H34" s="140">
        <v>250000</v>
      </c>
      <c r="I34" s="140">
        <v>0</v>
      </c>
      <c r="J34" s="141">
        <v>0</v>
      </c>
      <c r="K34" s="142">
        <v>0</v>
      </c>
      <c r="L34" s="112"/>
      <c r="M34" s="277"/>
      <c r="N34" s="280"/>
    </row>
    <row r="35" spans="2:14" s="88" customFormat="1" ht="15.75" x14ac:dyDescent="0.25">
      <c r="B35" s="113">
        <v>47</v>
      </c>
      <c r="C35" s="143" t="s">
        <v>2270</v>
      </c>
      <c r="D35" s="139">
        <v>7</v>
      </c>
      <c r="E35" s="139">
        <v>23</v>
      </c>
      <c r="F35" s="140">
        <v>1322980215</v>
      </c>
      <c r="G35" s="140">
        <v>1312456111</v>
      </c>
      <c r="H35" s="140">
        <v>1011878341</v>
      </c>
      <c r="I35" s="140">
        <v>979303143.31999981</v>
      </c>
      <c r="J35" s="141">
        <v>74.599999999999994</v>
      </c>
      <c r="K35" s="142">
        <v>96.8</v>
      </c>
      <c r="L35" s="112"/>
      <c r="M35" s="277"/>
      <c r="N35" s="280"/>
    </row>
    <row r="36" spans="2:14" s="88" customFormat="1" ht="15.75" x14ac:dyDescent="0.25">
      <c r="B36" s="113">
        <v>48</v>
      </c>
      <c r="C36" s="143" t="s">
        <v>2383</v>
      </c>
      <c r="D36" s="139">
        <v>2</v>
      </c>
      <c r="E36" s="139">
        <v>3</v>
      </c>
      <c r="F36" s="140">
        <v>38494017</v>
      </c>
      <c r="G36" s="140">
        <v>41715365</v>
      </c>
      <c r="H36" s="140">
        <v>14802465</v>
      </c>
      <c r="I36" s="140">
        <v>13898850.437197318</v>
      </c>
      <c r="J36" s="141">
        <v>33.299999999999997</v>
      </c>
      <c r="K36" s="142">
        <v>93.9</v>
      </c>
      <c r="L36" s="112"/>
      <c r="M36" s="277"/>
      <c r="N36" s="280"/>
    </row>
    <row r="37" spans="2:14" s="88" customFormat="1" ht="15.75" x14ac:dyDescent="0.25">
      <c r="B37" s="113">
        <v>50</v>
      </c>
      <c r="C37" s="143" t="s">
        <v>2617</v>
      </c>
      <c r="D37" s="139">
        <v>3</v>
      </c>
      <c r="E37" s="139">
        <v>10</v>
      </c>
      <c r="F37" s="140">
        <v>19674130237</v>
      </c>
      <c r="G37" s="140">
        <v>19334076563.207493</v>
      </c>
      <c r="H37" s="140">
        <v>8541000801.515419</v>
      </c>
      <c r="I37" s="140">
        <v>8141430846.2322273</v>
      </c>
      <c r="J37" s="141">
        <v>42.109230402683259</v>
      </c>
      <c r="K37" s="142">
        <v>95.321743147333549</v>
      </c>
      <c r="L37" s="112"/>
      <c r="M37" s="277"/>
      <c r="N37" s="280"/>
    </row>
    <row r="38" spans="2:14" s="88" customFormat="1" ht="27" x14ac:dyDescent="0.25">
      <c r="B38" s="113">
        <v>51</v>
      </c>
      <c r="C38" s="143" t="s">
        <v>2618</v>
      </c>
      <c r="D38" s="156">
        <v>2</v>
      </c>
      <c r="E38" s="156">
        <v>10</v>
      </c>
      <c r="F38" s="137">
        <v>467756393</v>
      </c>
      <c r="G38" s="137">
        <v>454483397</v>
      </c>
      <c r="H38" s="137">
        <v>204927536</v>
      </c>
      <c r="I38" s="140">
        <v>204927535.82999977</v>
      </c>
      <c r="J38" s="157">
        <v>45.1</v>
      </c>
      <c r="K38" s="158">
        <v>100</v>
      </c>
      <c r="L38" s="112"/>
      <c r="M38" s="277"/>
      <c r="N38" s="280"/>
    </row>
    <row r="39" spans="2:14" s="88" customFormat="1" ht="15.75" x14ac:dyDescent="0.25">
      <c r="B39" s="115">
        <v>52</v>
      </c>
      <c r="C39" s="144" t="s">
        <v>2619</v>
      </c>
      <c r="D39" s="145">
        <v>1</v>
      </c>
      <c r="E39" s="145">
        <v>4</v>
      </c>
      <c r="F39" s="146">
        <v>12720000</v>
      </c>
      <c r="G39" s="146">
        <v>12720000</v>
      </c>
      <c r="H39" s="146">
        <v>7132711</v>
      </c>
      <c r="I39" s="140">
        <v>7087775</v>
      </c>
      <c r="J39" s="147">
        <v>55.7</v>
      </c>
      <c r="K39" s="148">
        <v>99.4</v>
      </c>
      <c r="L39" s="112"/>
      <c r="M39" s="277"/>
      <c r="N39" s="280"/>
    </row>
    <row r="40" spans="2:14" s="88" customFormat="1" ht="16.5" thickBot="1" x14ac:dyDescent="0.3">
      <c r="B40" s="119">
        <v>53</v>
      </c>
      <c r="C40" s="149" t="s">
        <v>2620</v>
      </c>
      <c r="D40" s="150">
        <v>12</v>
      </c>
      <c r="E40" s="150">
        <v>36</v>
      </c>
      <c r="F40" s="151">
        <v>29941772</v>
      </c>
      <c r="G40" s="151">
        <v>29941772</v>
      </c>
      <c r="H40" s="151">
        <v>14970886</v>
      </c>
      <c r="I40" s="151">
        <v>0</v>
      </c>
      <c r="J40" s="152">
        <v>0</v>
      </c>
      <c r="K40" s="153">
        <v>0</v>
      </c>
      <c r="L40" s="112"/>
      <c r="M40" s="279"/>
      <c r="N40" s="280"/>
    </row>
    <row r="41" spans="2:14" s="159" customFormat="1" ht="14.25" x14ac:dyDescent="0.2">
      <c r="B41" s="154" t="s">
        <v>2622</v>
      </c>
      <c r="D41" s="160"/>
      <c r="G41" s="161"/>
      <c r="H41" s="161"/>
      <c r="I41" s="161"/>
    </row>
    <row r="42" spans="2:14" s="159" customFormat="1" ht="14.25" x14ac:dyDescent="0.2">
      <c r="B42" s="162" t="s">
        <v>2623</v>
      </c>
      <c r="D42" s="160"/>
      <c r="F42" s="161"/>
    </row>
    <row r="43" spans="2:14" s="159" customFormat="1" ht="12.75" x14ac:dyDescent="0.2">
      <c r="B43" s="162" t="s">
        <v>2603</v>
      </c>
      <c r="D43" s="160"/>
    </row>
    <row r="44" spans="2:14" s="159" customFormat="1" x14ac:dyDescent="0.25">
      <c r="B44" s="162" t="s">
        <v>2604</v>
      </c>
      <c r="D44" s="160"/>
      <c r="M44" s="53"/>
    </row>
    <row r="45" spans="2:14" x14ac:dyDescent="0.25">
      <c r="D45" s="54"/>
    </row>
    <row r="46" spans="2:14" x14ac:dyDescent="0.25">
      <c r="D46" s="54"/>
    </row>
    <row r="47" spans="2:14" hidden="1" x14ac:dyDescent="0.25">
      <c r="D47" s="54"/>
      <c r="F47" s="53">
        <v>250000</v>
      </c>
      <c r="G47" s="53">
        <v>250000</v>
      </c>
    </row>
    <row r="48" spans="2:14" x14ac:dyDescent="0.25">
      <c r="D48" s="54"/>
    </row>
    <row r="49" spans="4:4" x14ac:dyDescent="0.25">
      <c r="D49" s="54"/>
    </row>
    <row r="50" spans="4:4" x14ac:dyDescent="0.25">
      <c r="D50" s="54"/>
    </row>
    <row r="51" spans="4:4" x14ac:dyDescent="0.25">
      <c r="D51" s="54"/>
    </row>
    <row r="52" spans="4:4" x14ac:dyDescent="0.25">
      <c r="D52" s="54"/>
    </row>
    <row r="53" spans="4:4" x14ac:dyDescent="0.25">
      <c r="D53" s="54"/>
    </row>
    <row r="54" spans="4:4" x14ac:dyDescent="0.25">
      <c r="D54" s="54"/>
    </row>
    <row r="55" spans="4:4" x14ac:dyDescent="0.25">
      <c r="D55" s="54"/>
    </row>
    <row r="56" spans="4:4" x14ac:dyDescent="0.25">
      <c r="D56" s="54"/>
    </row>
    <row r="57" spans="4:4" x14ac:dyDescent="0.25">
      <c r="D57" s="54"/>
    </row>
    <row r="58" spans="4:4" x14ac:dyDescent="0.25">
      <c r="D58" s="54"/>
    </row>
    <row r="59" spans="4:4" x14ac:dyDescent="0.25">
      <c r="D59" s="54"/>
    </row>
    <row r="60" spans="4:4" x14ac:dyDescent="0.25">
      <c r="D60" s="54"/>
    </row>
    <row r="61" spans="4:4" x14ac:dyDescent="0.25">
      <c r="D61" s="54"/>
    </row>
    <row r="62" spans="4:4" x14ac:dyDescent="0.25">
      <c r="D62" s="54"/>
    </row>
    <row r="63" spans="4:4" x14ac:dyDescent="0.25">
      <c r="D63" s="54"/>
    </row>
    <row r="64" spans="4:4" x14ac:dyDescent="0.25">
      <c r="D64" s="54"/>
    </row>
    <row r="65" spans="4:4" x14ac:dyDescent="0.25">
      <c r="D65" s="54"/>
    </row>
    <row r="66" spans="4:4" x14ac:dyDescent="0.25">
      <c r="D66" s="54"/>
    </row>
    <row r="67" spans="4:4" x14ac:dyDescent="0.25">
      <c r="D67" s="54"/>
    </row>
    <row r="68" spans="4:4" x14ac:dyDescent="0.25">
      <c r="D68" s="54"/>
    </row>
    <row r="69" spans="4:4" x14ac:dyDescent="0.25">
      <c r="D69" s="54"/>
    </row>
    <row r="70" spans="4:4" x14ac:dyDescent="0.25">
      <c r="D70" s="54"/>
    </row>
    <row r="71" spans="4:4" x14ac:dyDescent="0.25">
      <c r="D71" s="54"/>
    </row>
    <row r="72" spans="4:4" x14ac:dyDescent="0.25">
      <c r="D72" s="54"/>
    </row>
    <row r="73" spans="4:4" x14ac:dyDescent="0.25">
      <c r="D73" s="54"/>
    </row>
    <row r="74" spans="4:4" x14ac:dyDescent="0.25">
      <c r="D74" s="54"/>
    </row>
    <row r="75" spans="4:4" x14ac:dyDescent="0.25">
      <c r="D75" s="54"/>
    </row>
    <row r="76" spans="4:4" x14ac:dyDescent="0.25">
      <c r="D76" s="54"/>
    </row>
    <row r="77" spans="4:4" x14ac:dyDescent="0.25">
      <c r="D77" s="54"/>
    </row>
    <row r="78" spans="4:4" x14ac:dyDescent="0.25">
      <c r="D78" s="54"/>
    </row>
    <row r="79" spans="4:4" x14ac:dyDescent="0.25">
      <c r="D79" s="54"/>
    </row>
    <row r="80" spans="4:4" x14ac:dyDescent="0.25">
      <c r="D80" s="54"/>
    </row>
    <row r="81" spans="4:4" x14ac:dyDescent="0.25">
      <c r="D81" s="54"/>
    </row>
  </sheetData>
  <mergeCells count="10">
    <mergeCell ref="I5:K5"/>
    <mergeCell ref="A1:D1"/>
    <mergeCell ref="B4:C7"/>
    <mergeCell ref="D4:D7"/>
    <mergeCell ref="E4:E7"/>
    <mergeCell ref="F4:K4"/>
    <mergeCell ref="F5:F6"/>
    <mergeCell ref="G5:G6"/>
    <mergeCell ref="H5:H6"/>
    <mergeCell ref="B3:K3"/>
  </mergeCells>
  <pageMargins left="0.70866141732283472" right="0.70866141732283472" top="0.74803149606299213" bottom="0.74803149606299213" header="0.31496062992125984" footer="0.31496062992125984"/>
  <pageSetup scale="5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indexed="53"/>
  </sheetPr>
  <dimension ref="A1:AC35"/>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551</v>
      </c>
      <c r="D4" s="248" t="s">
        <v>550</v>
      </c>
      <c r="E4" s="248"/>
      <c r="F4" s="248"/>
      <c r="G4" s="248"/>
      <c r="H4" s="249"/>
      <c r="I4" s="18"/>
      <c r="J4" s="250" t="s">
        <v>6</v>
      </c>
      <c r="K4" s="248"/>
      <c r="L4" s="17" t="s">
        <v>373</v>
      </c>
      <c r="M4" s="251" t="s">
        <v>549</v>
      </c>
      <c r="N4" s="251"/>
      <c r="O4" s="251"/>
      <c r="P4" s="251"/>
      <c r="Q4" s="252"/>
      <c r="R4" s="19"/>
      <c r="S4" s="253" t="s">
        <v>9</v>
      </c>
      <c r="T4" s="254"/>
      <c r="U4" s="254"/>
      <c r="V4" s="241" t="s">
        <v>548</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538</v>
      </c>
      <c r="D6" s="237" t="s">
        <v>547</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546</v>
      </c>
      <c r="M8" s="26" t="s">
        <v>545</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544</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543</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542</v>
      </c>
      <c r="C21" s="218"/>
      <c r="D21" s="218"/>
      <c r="E21" s="218"/>
      <c r="F21" s="218"/>
      <c r="G21" s="218"/>
      <c r="H21" s="218"/>
      <c r="I21" s="218"/>
      <c r="J21" s="218"/>
      <c r="K21" s="218"/>
      <c r="L21" s="218"/>
      <c r="M21" s="219" t="s">
        <v>538</v>
      </c>
      <c r="N21" s="219"/>
      <c r="O21" s="219" t="s">
        <v>537</v>
      </c>
      <c r="P21" s="219"/>
      <c r="Q21" s="220" t="s">
        <v>53</v>
      </c>
      <c r="R21" s="220"/>
      <c r="S21" s="34" t="s">
        <v>54</v>
      </c>
      <c r="T21" s="34" t="s">
        <v>320</v>
      </c>
      <c r="U21" s="34" t="s">
        <v>320</v>
      </c>
      <c r="V21" s="34">
        <f>+IF(ISERR(U21/T21*100),"N/A",ROUND(U21/T21*100,2))</f>
        <v>100</v>
      </c>
      <c r="W21" s="35">
        <f>+IF(ISERR(U21/S21*100),"N/A",ROUND(U21/S21*100,2))</f>
        <v>0.12</v>
      </c>
    </row>
    <row r="22" spans="2:27" ht="56.25" customHeight="1" x14ac:dyDescent="0.2">
      <c r="B22" s="217" t="s">
        <v>541</v>
      </c>
      <c r="C22" s="218"/>
      <c r="D22" s="218"/>
      <c r="E22" s="218"/>
      <c r="F22" s="218"/>
      <c r="G22" s="218"/>
      <c r="H22" s="218"/>
      <c r="I22" s="218"/>
      <c r="J22" s="218"/>
      <c r="K22" s="218"/>
      <c r="L22" s="218"/>
      <c r="M22" s="219" t="s">
        <v>538</v>
      </c>
      <c r="N22" s="219"/>
      <c r="O22" s="219" t="s">
        <v>537</v>
      </c>
      <c r="P22" s="219"/>
      <c r="Q22" s="220" t="s">
        <v>53</v>
      </c>
      <c r="R22" s="220"/>
      <c r="S22" s="34" t="s">
        <v>54</v>
      </c>
      <c r="T22" s="34" t="s">
        <v>275</v>
      </c>
      <c r="U22" s="34" t="s">
        <v>540</v>
      </c>
      <c r="V22" s="34">
        <f>+IF(ISERR(U22/T22*100),"N/A",ROUND(U22/T22*100,2))</f>
        <v>101.67</v>
      </c>
      <c r="W22" s="35">
        <f>+IF(ISERR(U22/S22*100),"N/A",ROUND(U22/S22*100,2))</f>
        <v>0.61</v>
      </c>
    </row>
    <row r="23" spans="2:27" ht="56.25" customHeight="1" thickBot="1" x14ac:dyDescent="0.25">
      <c r="B23" s="217" t="s">
        <v>539</v>
      </c>
      <c r="C23" s="218"/>
      <c r="D23" s="218"/>
      <c r="E23" s="218"/>
      <c r="F23" s="218"/>
      <c r="G23" s="218"/>
      <c r="H23" s="218"/>
      <c r="I23" s="218"/>
      <c r="J23" s="218"/>
      <c r="K23" s="218"/>
      <c r="L23" s="218"/>
      <c r="M23" s="219" t="s">
        <v>538</v>
      </c>
      <c r="N23" s="219"/>
      <c r="O23" s="219" t="s">
        <v>537</v>
      </c>
      <c r="P23" s="219"/>
      <c r="Q23" s="220" t="s">
        <v>53</v>
      </c>
      <c r="R23" s="220"/>
      <c r="S23" s="34" t="s">
        <v>54</v>
      </c>
      <c r="T23" s="34" t="s">
        <v>536</v>
      </c>
      <c r="U23" s="34" t="s">
        <v>535</v>
      </c>
      <c r="V23" s="34">
        <f>+IF(ISERR(U23/T23*100),"N/A",ROUND(U23/T23*100,2))</f>
        <v>85.71</v>
      </c>
      <c r="W23" s="35">
        <f>+IF(ISERR(U23/S23*100),"N/A",ROUND(U23/S23*100,2))</f>
        <v>0.42</v>
      </c>
    </row>
    <row r="24" spans="2:27" ht="21.75" customHeight="1" thickTop="1" thickBot="1" x14ac:dyDescent="0.25">
      <c r="B24" s="11" t="s">
        <v>72</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95" t="s">
        <v>2624</v>
      </c>
      <c r="C25" s="196"/>
      <c r="D25" s="196"/>
      <c r="E25" s="196"/>
      <c r="F25" s="196"/>
      <c r="G25" s="196"/>
      <c r="H25" s="196"/>
      <c r="I25" s="196"/>
      <c r="J25" s="196"/>
      <c r="K25" s="196"/>
      <c r="L25" s="196"/>
      <c r="M25" s="196"/>
      <c r="N25" s="196"/>
      <c r="O25" s="196"/>
      <c r="P25" s="196"/>
      <c r="Q25" s="197"/>
      <c r="R25" s="37" t="s">
        <v>45</v>
      </c>
      <c r="S25" s="216" t="s">
        <v>46</v>
      </c>
      <c r="T25" s="216"/>
      <c r="U25" s="38" t="s">
        <v>73</v>
      </c>
      <c r="V25" s="210" t="s">
        <v>74</v>
      </c>
      <c r="W25" s="211"/>
    </row>
    <row r="26" spans="2:27" ht="30.75" customHeight="1" thickBot="1" x14ac:dyDescent="0.25">
      <c r="B26" s="198"/>
      <c r="C26" s="199"/>
      <c r="D26" s="199"/>
      <c r="E26" s="199"/>
      <c r="F26" s="199"/>
      <c r="G26" s="199"/>
      <c r="H26" s="199"/>
      <c r="I26" s="199"/>
      <c r="J26" s="199"/>
      <c r="K26" s="199"/>
      <c r="L26" s="199"/>
      <c r="M26" s="199"/>
      <c r="N26" s="199"/>
      <c r="O26" s="199"/>
      <c r="P26" s="199"/>
      <c r="Q26" s="200"/>
      <c r="R26" s="39" t="s">
        <v>75</v>
      </c>
      <c r="S26" s="39" t="s">
        <v>75</v>
      </c>
      <c r="T26" s="39" t="s">
        <v>64</v>
      </c>
      <c r="U26" s="39" t="s">
        <v>75</v>
      </c>
      <c r="V26" s="39" t="s">
        <v>76</v>
      </c>
      <c r="W26" s="32" t="s">
        <v>77</v>
      </c>
      <c r="Y26" s="36"/>
    </row>
    <row r="27" spans="2:27" ht="23.25" customHeight="1" thickBot="1" x14ac:dyDescent="0.25">
      <c r="B27" s="212" t="s">
        <v>78</v>
      </c>
      <c r="C27" s="213"/>
      <c r="D27" s="213"/>
      <c r="E27" s="40" t="s">
        <v>533</v>
      </c>
      <c r="F27" s="40"/>
      <c r="G27" s="40"/>
      <c r="H27" s="41"/>
      <c r="I27" s="41"/>
      <c r="J27" s="41"/>
      <c r="K27" s="41"/>
      <c r="L27" s="41"/>
      <c r="M27" s="41"/>
      <c r="N27" s="41"/>
      <c r="O27" s="41"/>
      <c r="P27" s="42"/>
      <c r="Q27" s="42"/>
      <c r="R27" s="43" t="s">
        <v>534</v>
      </c>
      <c r="S27" s="44" t="s">
        <v>11</v>
      </c>
      <c r="T27" s="42"/>
      <c r="U27" s="44" t="s">
        <v>531</v>
      </c>
      <c r="V27" s="42"/>
      <c r="W27" s="45">
        <f>+IF(ISERR(U27/R27*100),"N/A",ROUND(U27/R27*100,2))</f>
        <v>22.67</v>
      </c>
    </row>
    <row r="28" spans="2:27" ht="26.25" customHeight="1" thickBot="1" x14ac:dyDescent="0.25">
      <c r="B28" s="214" t="s">
        <v>82</v>
      </c>
      <c r="C28" s="215"/>
      <c r="D28" s="215"/>
      <c r="E28" s="46" t="s">
        <v>533</v>
      </c>
      <c r="F28" s="46"/>
      <c r="G28" s="46"/>
      <c r="H28" s="47"/>
      <c r="I28" s="47"/>
      <c r="J28" s="47"/>
      <c r="K28" s="47"/>
      <c r="L28" s="47"/>
      <c r="M28" s="47"/>
      <c r="N28" s="47"/>
      <c r="O28" s="47"/>
      <c r="P28" s="48"/>
      <c r="Q28" s="48"/>
      <c r="R28" s="49" t="s">
        <v>532</v>
      </c>
      <c r="S28" s="50" t="s">
        <v>531</v>
      </c>
      <c r="T28" s="51">
        <f>+IF(ISERR(S28/R28*100),"N/A",ROUND(S28/R28*100,2))</f>
        <v>39.18</v>
      </c>
      <c r="U28" s="50" t="s">
        <v>531</v>
      </c>
      <c r="V28" s="51">
        <f>+IF(ISERR(U28/S28*100),"N/A",ROUND(U28/S28*100,2))</f>
        <v>100</v>
      </c>
      <c r="W28" s="52">
        <f>+IF(ISERR(U28/R28*100),"N/A",ROUND(U28/R28*100,2))</f>
        <v>39.18</v>
      </c>
    </row>
    <row r="29" spans="2:27" ht="22.5" customHeight="1" thickTop="1" thickBot="1" x14ac:dyDescent="0.25">
      <c r="B29" s="11" t="s">
        <v>88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01" t="s">
        <v>530</v>
      </c>
      <c r="C30" s="202"/>
      <c r="D30" s="202"/>
      <c r="E30" s="202"/>
      <c r="F30" s="202"/>
      <c r="G30" s="202"/>
      <c r="H30" s="202"/>
      <c r="I30" s="202"/>
      <c r="J30" s="202"/>
      <c r="K30" s="202"/>
      <c r="L30" s="202"/>
      <c r="M30" s="202"/>
      <c r="N30" s="202"/>
      <c r="O30" s="202"/>
      <c r="P30" s="202"/>
      <c r="Q30" s="202"/>
      <c r="R30" s="202"/>
      <c r="S30" s="202"/>
      <c r="T30" s="202"/>
      <c r="U30" s="202"/>
      <c r="V30" s="202"/>
      <c r="W30" s="203"/>
    </row>
    <row r="31" spans="2:27" ht="74.2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529</v>
      </c>
      <c r="C32" s="202"/>
      <c r="D32" s="202"/>
      <c r="E32" s="202"/>
      <c r="F32" s="202"/>
      <c r="G32" s="202"/>
      <c r="H32" s="202"/>
      <c r="I32" s="202"/>
      <c r="J32" s="202"/>
      <c r="K32" s="202"/>
      <c r="L32" s="202"/>
      <c r="M32" s="202"/>
      <c r="N32" s="202"/>
      <c r="O32" s="202"/>
      <c r="P32" s="202"/>
      <c r="Q32" s="202"/>
      <c r="R32" s="202"/>
      <c r="S32" s="202"/>
      <c r="T32" s="202"/>
      <c r="U32" s="202"/>
      <c r="V32" s="202"/>
      <c r="W32" s="203"/>
    </row>
    <row r="33" spans="2:23" ht="62.25"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528</v>
      </c>
      <c r="C34" s="202"/>
      <c r="D34" s="202"/>
      <c r="E34" s="202"/>
      <c r="F34" s="202"/>
      <c r="G34" s="202"/>
      <c r="H34" s="202"/>
      <c r="I34" s="202"/>
      <c r="J34" s="202"/>
      <c r="K34" s="202"/>
      <c r="L34" s="202"/>
      <c r="M34" s="202"/>
      <c r="N34" s="202"/>
      <c r="O34" s="202"/>
      <c r="P34" s="202"/>
      <c r="Q34" s="202"/>
      <c r="R34" s="202"/>
      <c r="S34" s="202"/>
      <c r="T34" s="202"/>
      <c r="U34" s="202"/>
      <c r="V34" s="202"/>
      <c r="W34" s="203"/>
    </row>
    <row r="35" spans="2:23" ht="30.75" customHeight="1" thickBot="1" x14ac:dyDescent="0.25">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8" min="1" max="2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indexed="53"/>
  </sheetPr>
  <dimension ref="A1:AC33"/>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569</v>
      </c>
      <c r="D4" s="248" t="s">
        <v>568</v>
      </c>
      <c r="E4" s="248"/>
      <c r="F4" s="248"/>
      <c r="G4" s="248"/>
      <c r="H4" s="249"/>
      <c r="I4" s="18"/>
      <c r="J4" s="250" t="s">
        <v>6</v>
      </c>
      <c r="K4" s="248"/>
      <c r="L4" s="17" t="s">
        <v>270</v>
      </c>
      <c r="M4" s="251" t="s">
        <v>269</v>
      </c>
      <c r="N4" s="251"/>
      <c r="O4" s="251"/>
      <c r="P4" s="251"/>
      <c r="Q4" s="252"/>
      <c r="R4" s="19"/>
      <c r="S4" s="253" t="s">
        <v>9</v>
      </c>
      <c r="T4" s="254"/>
      <c r="U4" s="254"/>
      <c r="V4" s="241" t="s">
        <v>556</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560</v>
      </c>
      <c r="D6" s="237" t="s">
        <v>309</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567</v>
      </c>
      <c r="K8" s="26" t="s">
        <v>566</v>
      </c>
      <c r="L8" s="26" t="s">
        <v>565</v>
      </c>
      <c r="M8" s="26" t="s">
        <v>564</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563</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562</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thickBot="1" x14ac:dyDescent="0.25">
      <c r="B21" s="217" t="s">
        <v>561</v>
      </c>
      <c r="C21" s="218"/>
      <c r="D21" s="218"/>
      <c r="E21" s="218"/>
      <c r="F21" s="218"/>
      <c r="G21" s="218"/>
      <c r="H21" s="218"/>
      <c r="I21" s="218"/>
      <c r="J21" s="218"/>
      <c r="K21" s="218"/>
      <c r="L21" s="218"/>
      <c r="M21" s="219" t="s">
        <v>560</v>
      </c>
      <c r="N21" s="219"/>
      <c r="O21" s="219" t="s">
        <v>64</v>
      </c>
      <c r="P21" s="219"/>
      <c r="Q21" s="220" t="s">
        <v>53</v>
      </c>
      <c r="R21" s="220"/>
      <c r="S21" s="34" t="s">
        <v>559</v>
      </c>
      <c r="T21" s="34" t="s">
        <v>559</v>
      </c>
      <c r="U21" s="34" t="s">
        <v>558</v>
      </c>
      <c r="V21" s="34">
        <f>+IF(ISERR(U21/T21*100),"N/A",ROUND(U21/T21*100,2))</f>
        <v>139.88</v>
      </c>
      <c r="W21" s="35">
        <f>+IF(ISERR(U21/S21*100),"N/A",ROUND(U21/S21*100,2))</f>
        <v>139.88</v>
      </c>
    </row>
    <row r="22" spans="2:27" ht="21.75" customHeight="1" thickTop="1" thickBot="1" x14ac:dyDescent="0.25">
      <c r="B22" s="11" t="s">
        <v>72</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95" t="s">
        <v>2624</v>
      </c>
      <c r="C23" s="196"/>
      <c r="D23" s="196"/>
      <c r="E23" s="196"/>
      <c r="F23" s="196"/>
      <c r="G23" s="196"/>
      <c r="H23" s="196"/>
      <c r="I23" s="196"/>
      <c r="J23" s="196"/>
      <c r="K23" s="196"/>
      <c r="L23" s="196"/>
      <c r="M23" s="196"/>
      <c r="N23" s="196"/>
      <c r="O23" s="196"/>
      <c r="P23" s="196"/>
      <c r="Q23" s="197"/>
      <c r="R23" s="37" t="s">
        <v>45</v>
      </c>
      <c r="S23" s="216" t="s">
        <v>46</v>
      </c>
      <c r="T23" s="216"/>
      <c r="U23" s="38" t="s">
        <v>73</v>
      </c>
      <c r="V23" s="210" t="s">
        <v>74</v>
      </c>
      <c r="W23" s="211"/>
    </row>
    <row r="24" spans="2:27" ht="30.75" customHeight="1" thickBot="1" x14ac:dyDescent="0.25">
      <c r="B24" s="198"/>
      <c r="C24" s="199"/>
      <c r="D24" s="199"/>
      <c r="E24" s="199"/>
      <c r="F24" s="199"/>
      <c r="G24" s="199"/>
      <c r="H24" s="199"/>
      <c r="I24" s="199"/>
      <c r="J24" s="199"/>
      <c r="K24" s="199"/>
      <c r="L24" s="199"/>
      <c r="M24" s="199"/>
      <c r="N24" s="199"/>
      <c r="O24" s="199"/>
      <c r="P24" s="199"/>
      <c r="Q24" s="200"/>
      <c r="R24" s="39" t="s">
        <v>75</v>
      </c>
      <c r="S24" s="39" t="s">
        <v>75</v>
      </c>
      <c r="T24" s="39" t="s">
        <v>64</v>
      </c>
      <c r="U24" s="39" t="s">
        <v>75</v>
      </c>
      <c r="V24" s="39" t="s">
        <v>76</v>
      </c>
      <c r="W24" s="32" t="s">
        <v>77</v>
      </c>
      <c r="Y24" s="36"/>
    </row>
    <row r="25" spans="2:27" ht="23.25" customHeight="1" thickBot="1" x14ac:dyDescent="0.25">
      <c r="B25" s="212" t="s">
        <v>78</v>
      </c>
      <c r="C25" s="213"/>
      <c r="D25" s="213"/>
      <c r="E25" s="40" t="s">
        <v>557</v>
      </c>
      <c r="F25" s="40"/>
      <c r="G25" s="40"/>
      <c r="H25" s="41"/>
      <c r="I25" s="41"/>
      <c r="J25" s="41"/>
      <c r="K25" s="41"/>
      <c r="L25" s="41"/>
      <c r="M25" s="41"/>
      <c r="N25" s="41"/>
      <c r="O25" s="41"/>
      <c r="P25" s="42"/>
      <c r="Q25" s="42"/>
      <c r="R25" s="43" t="s">
        <v>556</v>
      </c>
      <c r="S25" s="44" t="s">
        <v>11</v>
      </c>
      <c r="T25" s="42"/>
      <c r="U25" s="44" t="s">
        <v>555</v>
      </c>
      <c r="V25" s="42"/>
      <c r="W25" s="45">
        <f>+IF(ISERR(U25/R25*100),"N/A",ROUND(U25/R25*100,2))</f>
        <v>10</v>
      </c>
    </row>
    <row r="26" spans="2:27" ht="26.25" customHeight="1" thickBot="1" x14ac:dyDescent="0.25">
      <c r="B26" s="214" t="s">
        <v>82</v>
      </c>
      <c r="C26" s="215"/>
      <c r="D26" s="215"/>
      <c r="E26" s="46" t="s">
        <v>557</v>
      </c>
      <c r="F26" s="46"/>
      <c r="G26" s="46"/>
      <c r="H26" s="47"/>
      <c r="I26" s="47"/>
      <c r="J26" s="47"/>
      <c r="K26" s="47"/>
      <c r="L26" s="47"/>
      <c r="M26" s="47"/>
      <c r="N26" s="47"/>
      <c r="O26" s="47"/>
      <c r="P26" s="48"/>
      <c r="Q26" s="48"/>
      <c r="R26" s="49" t="s">
        <v>556</v>
      </c>
      <c r="S26" s="50" t="s">
        <v>555</v>
      </c>
      <c r="T26" s="51">
        <f>+IF(ISERR(S26/R26*100),"N/A",ROUND(S26/R26*100,2))</f>
        <v>10</v>
      </c>
      <c r="U26" s="50" t="s">
        <v>555</v>
      </c>
      <c r="V26" s="51">
        <f>+IF(ISERR(U26/S26*100),"N/A",ROUND(U26/S26*100,2))</f>
        <v>100</v>
      </c>
      <c r="W26" s="52">
        <f>+IF(ISERR(U26/R26*100),"N/A",ROUND(U26/R26*100,2))</f>
        <v>10</v>
      </c>
    </row>
    <row r="27" spans="2:27" ht="22.5" customHeight="1" thickTop="1" thickBot="1" x14ac:dyDescent="0.25">
      <c r="B27" s="11" t="s">
        <v>88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01" t="s">
        <v>554</v>
      </c>
      <c r="C28" s="202"/>
      <c r="D28" s="202"/>
      <c r="E28" s="202"/>
      <c r="F28" s="202"/>
      <c r="G28" s="202"/>
      <c r="H28" s="202"/>
      <c r="I28" s="202"/>
      <c r="J28" s="202"/>
      <c r="K28" s="202"/>
      <c r="L28" s="202"/>
      <c r="M28" s="202"/>
      <c r="N28" s="202"/>
      <c r="O28" s="202"/>
      <c r="P28" s="202"/>
      <c r="Q28" s="202"/>
      <c r="R28" s="202"/>
      <c r="S28" s="202"/>
      <c r="T28" s="202"/>
      <c r="U28" s="202"/>
      <c r="V28" s="202"/>
      <c r="W28" s="203"/>
    </row>
    <row r="29" spans="2:27" ht="49.5" customHeight="1" thickBot="1" x14ac:dyDescent="0.25">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
      <c r="B30" s="201" t="s">
        <v>553</v>
      </c>
      <c r="C30" s="202"/>
      <c r="D30" s="202"/>
      <c r="E30" s="202"/>
      <c r="F30" s="202"/>
      <c r="G30" s="202"/>
      <c r="H30" s="202"/>
      <c r="I30" s="202"/>
      <c r="J30" s="202"/>
      <c r="K30" s="202"/>
      <c r="L30" s="202"/>
      <c r="M30" s="202"/>
      <c r="N30" s="202"/>
      <c r="O30" s="202"/>
      <c r="P30" s="202"/>
      <c r="Q30" s="202"/>
      <c r="R30" s="202"/>
      <c r="S30" s="202"/>
      <c r="T30" s="202"/>
      <c r="U30" s="202"/>
      <c r="V30" s="202"/>
      <c r="W30" s="203"/>
    </row>
    <row r="31" spans="2:27" ht="76.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552</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8"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indexed="53"/>
  </sheetPr>
  <dimension ref="A1:AC33"/>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569</v>
      </c>
      <c r="D4" s="248" t="s">
        <v>568</v>
      </c>
      <c r="E4" s="248"/>
      <c r="F4" s="248"/>
      <c r="G4" s="248"/>
      <c r="H4" s="249"/>
      <c r="I4" s="18"/>
      <c r="J4" s="250" t="s">
        <v>6</v>
      </c>
      <c r="K4" s="248"/>
      <c r="L4" s="17" t="s">
        <v>581</v>
      </c>
      <c r="M4" s="251" t="s">
        <v>580</v>
      </c>
      <c r="N4" s="251"/>
      <c r="O4" s="251"/>
      <c r="P4" s="251"/>
      <c r="Q4" s="252"/>
      <c r="R4" s="19"/>
      <c r="S4" s="253" t="s">
        <v>9</v>
      </c>
      <c r="T4" s="254"/>
      <c r="U4" s="254"/>
      <c r="V4" s="241" t="s">
        <v>573</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575</v>
      </c>
      <c r="D6" s="237" t="s">
        <v>579</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578</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577</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thickBot="1" x14ac:dyDescent="0.25">
      <c r="B21" s="217" t="s">
        <v>576</v>
      </c>
      <c r="C21" s="218"/>
      <c r="D21" s="218"/>
      <c r="E21" s="218"/>
      <c r="F21" s="218"/>
      <c r="G21" s="218"/>
      <c r="H21" s="218"/>
      <c r="I21" s="218"/>
      <c r="J21" s="218"/>
      <c r="K21" s="218"/>
      <c r="L21" s="218"/>
      <c r="M21" s="219" t="s">
        <v>575</v>
      </c>
      <c r="N21" s="219"/>
      <c r="O21" s="219" t="s">
        <v>64</v>
      </c>
      <c r="P21" s="219"/>
      <c r="Q21" s="220" t="s">
        <v>53</v>
      </c>
      <c r="R21" s="220"/>
      <c r="S21" s="34" t="s">
        <v>329</v>
      </c>
      <c r="T21" s="34" t="s">
        <v>59</v>
      </c>
      <c r="U21" s="34" t="s">
        <v>59</v>
      </c>
      <c r="V21" s="34" t="str">
        <f>+IF(ISERR(U21/T21*100),"N/A",ROUND(U21/T21*100,2))</f>
        <v>N/A</v>
      </c>
      <c r="W21" s="35">
        <f>+IF(ISERR(U21/S21*100),"N/A",ROUND(U21/S21*100,2))</f>
        <v>0</v>
      </c>
    </row>
    <row r="22" spans="2:27" ht="21.75" customHeight="1" thickTop="1" thickBot="1" x14ac:dyDescent="0.25">
      <c r="B22" s="11" t="s">
        <v>72</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95" t="s">
        <v>2624</v>
      </c>
      <c r="C23" s="196"/>
      <c r="D23" s="196"/>
      <c r="E23" s="196"/>
      <c r="F23" s="196"/>
      <c r="G23" s="196"/>
      <c r="H23" s="196"/>
      <c r="I23" s="196"/>
      <c r="J23" s="196"/>
      <c r="K23" s="196"/>
      <c r="L23" s="196"/>
      <c r="M23" s="196"/>
      <c r="N23" s="196"/>
      <c r="O23" s="196"/>
      <c r="P23" s="196"/>
      <c r="Q23" s="197"/>
      <c r="R23" s="37" t="s">
        <v>45</v>
      </c>
      <c r="S23" s="216" t="s">
        <v>46</v>
      </c>
      <c r="T23" s="216"/>
      <c r="U23" s="38" t="s">
        <v>73</v>
      </c>
      <c r="V23" s="210" t="s">
        <v>74</v>
      </c>
      <c r="W23" s="211"/>
    </row>
    <row r="24" spans="2:27" ht="30.75" customHeight="1" thickBot="1" x14ac:dyDescent="0.25">
      <c r="B24" s="198"/>
      <c r="C24" s="199"/>
      <c r="D24" s="199"/>
      <c r="E24" s="199"/>
      <c r="F24" s="199"/>
      <c r="G24" s="199"/>
      <c r="H24" s="199"/>
      <c r="I24" s="199"/>
      <c r="J24" s="199"/>
      <c r="K24" s="199"/>
      <c r="L24" s="199"/>
      <c r="M24" s="199"/>
      <c r="N24" s="199"/>
      <c r="O24" s="199"/>
      <c r="P24" s="199"/>
      <c r="Q24" s="200"/>
      <c r="R24" s="39" t="s">
        <v>75</v>
      </c>
      <c r="S24" s="39" t="s">
        <v>75</v>
      </c>
      <c r="T24" s="39" t="s">
        <v>64</v>
      </c>
      <c r="U24" s="39" t="s">
        <v>75</v>
      </c>
      <c r="V24" s="39" t="s">
        <v>76</v>
      </c>
      <c r="W24" s="32" t="s">
        <v>77</v>
      </c>
      <c r="Y24" s="36"/>
    </row>
    <row r="25" spans="2:27" ht="23.25" customHeight="1" thickBot="1" x14ac:dyDescent="0.25">
      <c r="B25" s="212" t="s">
        <v>78</v>
      </c>
      <c r="C25" s="213"/>
      <c r="D25" s="213"/>
      <c r="E25" s="40" t="s">
        <v>574</v>
      </c>
      <c r="F25" s="40"/>
      <c r="G25" s="40"/>
      <c r="H25" s="41"/>
      <c r="I25" s="41"/>
      <c r="J25" s="41"/>
      <c r="K25" s="41"/>
      <c r="L25" s="41"/>
      <c r="M25" s="41"/>
      <c r="N25" s="41"/>
      <c r="O25" s="41"/>
      <c r="P25" s="42"/>
      <c r="Q25" s="42"/>
      <c r="R25" s="43" t="s">
        <v>573</v>
      </c>
      <c r="S25" s="44" t="s">
        <v>11</v>
      </c>
      <c r="T25" s="42"/>
      <c r="U25" s="44" t="s">
        <v>59</v>
      </c>
      <c r="V25" s="42"/>
      <c r="W25" s="45">
        <f>+IF(ISERR(U25/R25*100),"N/A",ROUND(U25/R25*100,2))</f>
        <v>0</v>
      </c>
    </row>
    <row r="26" spans="2:27" ht="26.25" customHeight="1" thickBot="1" x14ac:dyDescent="0.25">
      <c r="B26" s="214" t="s">
        <v>82</v>
      </c>
      <c r="C26" s="215"/>
      <c r="D26" s="215"/>
      <c r="E26" s="46" t="s">
        <v>574</v>
      </c>
      <c r="F26" s="46"/>
      <c r="G26" s="46"/>
      <c r="H26" s="47"/>
      <c r="I26" s="47"/>
      <c r="J26" s="47"/>
      <c r="K26" s="47"/>
      <c r="L26" s="47"/>
      <c r="M26" s="47"/>
      <c r="N26" s="47"/>
      <c r="O26" s="47"/>
      <c r="P26" s="48"/>
      <c r="Q26" s="48"/>
      <c r="R26" s="49" t="s">
        <v>573</v>
      </c>
      <c r="S26" s="50" t="s">
        <v>59</v>
      </c>
      <c r="T26" s="51">
        <f>+IF(ISERR(S26/R26*100),"N/A",ROUND(S26/R26*100,2))</f>
        <v>0</v>
      </c>
      <c r="U26" s="50" t="s">
        <v>59</v>
      </c>
      <c r="V26" s="51" t="str">
        <f>+IF(ISERR(U26/S26*100),"N/A",ROUND(U26/S26*100,2))</f>
        <v>N/A</v>
      </c>
      <c r="W26" s="52">
        <f>+IF(ISERR(U26/R26*100),"N/A",ROUND(U26/R26*100,2))</f>
        <v>0</v>
      </c>
    </row>
    <row r="27" spans="2:27" ht="22.5" customHeight="1" thickTop="1" thickBot="1" x14ac:dyDescent="0.25">
      <c r="B27" s="11" t="s">
        <v>88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01" t="s">
        <v>572</v>
      </c>
      <c r="C28" s="202"/>
      <c r="D28" s="202"/>
      <c r="E28" s="202"/>
      <c r="F28" s="202"/>
      <c r="G28" s="202"/>
      <c r="H28" s="202"/>
      <c r="I28" s="202"/>
      <c r="J28" s="202"/>
      <c r="K28" s="202"/>
      <c r="L28" s="202"/>
      <c r="M28" s="202"/>
      <c r="N28" s="202"/>
      <c r="O28" s="202"/>
      <c r="P28" s="202"/>
      <c r="Q28" s="202"/>
      <c r="R28" s="202"/>
      <c r="S28" s="202"/>
      <c r="T28" s="202"/>
      <c r="U28" s="202"/>
      <c r="V28" s="202"/>
      <c r="W28" s="203"/>
    </row>
    <row r="29" spans="2:27" ht="48.75" customHeight="1" thickBot="1" x14ac:dyDescent="0.25">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
      <c r="B30" s="201" t="s">
        <v>571</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570</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3.5"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indexed="53"/>
  </sheetPr>
  <dimension ref="A1:AC36"/>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612</v>
      </c>
      <c r="D4" s="248" t="s">
        <v>611</v>
      </c>
      <c r="E4" s="248"/>
      <c r="F4" s="248"/>
      <c r="G4" s="248"/>
      <c r="H4" s="249"/>
      <c r="I4" s="18"/>
      <c r="J4" s="250" t="s">
        <v>6</v>
      </c>
      <c r="K4" s="248"/>
      <c r="L4" s="17" t="s">
        <v>610</v>
      </c>
      <c r="M4" s="251" t="s">
        <v>609</v>
      </c>
      <c r="N4" s="251"/>
      <c r="O4" s="251"/>
      <c r="P4" s="251"/>
      <c r="Q4" s="252"/>
      <c r="R4" s="19"/>
      <c r="S4" s="253" t="s">
        <v>9</v>
      </c>
      <c r="T4" s="254"/>
      <c r="U4" s="254"/>
      <c r="V4" s="241" t="s">
        <v>608</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598</v>
      </c>
      <c r="D6" s="237" t="s">
        <v>607</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594</v>
      </c>
      <c r="D7" s="239" t="s">
        <v>606</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605</v>
      </c>
      <c r="K8" s="26" t="s">
        <v>604</v>
      </c>
      <c r="L8" s="26" t="s">
        <v>603</v>
      </c>
      <c r="M8" s="26" t="s">
        <v>602</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601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600</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599</v>
      </c>
      <c r="C21" s="218"/>
      <c r="D21" s="218"/>
      <c r="E21" s="218"/>
      <c r="F21" s="218"/>
      <c r="G21" s="218"/>
      <c r="H21" s="218"/>
      <c r="I21" s="218"/>
      <c r="J21" s="218"/>
      <c r="K21" s="218"/>
      <c r="L21" s="218"/>
      <c r="M21" s="219" t="s">
        <v>598</v>
      </c>
      <c r="N21" s="219"/>
      <c r="O21" s="219" t="s">
        <v>64</v>
      </c>
      <c r="P21" s="219"/>
      <c r="Q21" s="220" t="s">
        <v>53</v>
      </c>
      <c r="R21" s="220"/>
      <c r="S21" s="34" t="s">
        <v>597</v>
      </c>
      <c r="T21" s="34" t="s">
        <v>597</v>
      </c>
      <c r="U21" s="34" t="s">
        <v>596</v>
      </c>
      <c r="V21" s="34">
        <f>+IF(ISERR(U21/T21*100),"N/A",ROUND(U21/T21*100,2))</f>
        <v>99.44</v>
      </c>
      <c r="W21" s="35">
        <f>+IF(ISERR(U21/S21*100),"N/A",ROUND(U21/S21*100,2))</f>
        <v>99.44</v>
      </c>
    </row>
    <row r="22" spans="2:27" ht="56.25" customHeight="1" thickBot="1" x14ac:dyDescent="0.25">
      <c r="B22" s="217" t="s">
        <v>595</v>
      </c>
      <c r="C22" s="218"/>
      <c r="D22" s="218"/>
      <c r="E22" s="218"/>
      <c r="F22" s="218"/>
      <c r="G22" s="218"/>
      <c r="H22" s="218"/>
      <c r="I22" s="218"/>
      <c r="J22" s="218"/>
      <c r="K22" s="218"/>
      <c r="L22" s="218"/>
      <c r="M22" s="219" t="s">
        <v>594</v>
      </c>
      <c r="N22" s="219"/>
      <c r="O22" s="219" t="s">
        <v>64</v>
      </c>
      <c r="P22" s="219"/>
      <c r="Q22" s="220" t="s">
        <v>53</v>
      </c>
      <c r="R22" s="220"/>
      <c r="S22" s="34" t="s">
        <v>54</v>
      </c>
      <c r="T22" s="34" t="s">
        <v>593</v>
      </c>
      <c r="U22" s="34" t="s">
        <v>592</v>
      </c>
      <c r="V22" s="34">
        <f>+IF(ISERR(U22/T22*100),"N/A",ROUND(U22/T22*100,2))</f>
        <v>117.99</v>
      </c>
      <c r="W22" s="35">
        <f>+IF(ISERR(U22/S22*100),"N/A",ROUND(U22/S22*100,2))</f>
        <v>65.599999999999994</v>
      </c>
    </row>
    <row r="23" spans="2:27" ht="21.75" customHeight="1" thickTop="1" thickBot="1" x14ac:dyDescent="0.25">
      <c r="B23" s="11" t="s">
        <v>72</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95" t="s">
        <v>2624</v>
      </c>
      <c r="C24" s="196"/>
      <c r="D24" s="196"/>
      <c r="E24" s="196"/>
      <c r="F24" s="196"/>
      <c r="G24" s="196"/>
      <c r="H24" s="196"/>
      <c r="I24" s="196"/>
      <c r="J24" s="196"/>
      <c r="K24" s="196"/>
      <c r="L24" s="196"/>
      <c r="M24" s="196"/>
      <c r="N24" s="196"/>
      <c r="O24" s="196"/>
      <c r="P24" s="196"/>
      <c r="Q24" s="197"/>
      <c r="R24" s="37" t="s">
        <v>45</v>
      </c>
      <c r="S24" s="216" t="s">
        <v>46</v>
      </c>
      <c r="T24" s="216"/>
      <c r="U24" s="38" t="s">
        <v>73</v>
      </c>
      <c r="V24" s="210" t="s">
        <v>74</v>
      </c>
      <c r="W24" s="211"/>
    </row>
    <row r="25" spans="2:27" ht="30.75" customHeight="1" thickBot="1" x14ac:dyDescent="0.25">
      <c r="B25" s="198"/>
      <c r="C25" s="199"/>
      <c r="D25" s="199"/>
      <c r="E25" s="199"/>
      <c r="F25" s="199"/>
      <c r="G25" s="199"/>
      <c r="H25" s="199"/>
      <c r="I25" s="199"/>
      <c r="J25" s="199"/>
      <c r="K25" s="199"/>
      <c r="L25" s="199"/>
      <c r="M25" s="199"/>
      <c r="N25" s="199"/>
      <c r="O25" s="199"/>
      <c r="P25" s="199"/>
      <c r="Q25" s="200"/>
      <c r="R25" s="39" t="s">
        <v>75</v>
      </c>
      <c r="S25" s="39" t="s">
        <v>75</v>
      </c>
      <c r="T25" s="39" t="s">
        <v>64</v>
      </c>
      <c r="U25" s="39" t="s">
        <v>75</v>
      </c>
      <c r="V25" s="39" t="s">
        <v>76</v>
      </c>
      <c r="W25" s="32" t="s">
        <v>77</v>
      </c>
      <c r="Y25" s="36"/>
    </row>
    <row r="26" spans="2:27" ht="23.25" customHeight="1" thickBot="1" x14ac:dyDescent="0.25">
      <c r="B26" s="212" t="s">
        <v>78</v>
      </c>
      <c r="C26" s="213"/>
      <c r="D26" s="213"/>
      <c r="E26" s="40" t="s">
        <v>591</v>
      </c>
      <c r="F26" s="40"/>
      <c r="G26" s="40"/>
      <c r="H26" s="41"/>
      <c r="I26" s="41"/>
      <c r="J26" s="41"/>
      <c r="K26" s="41"/>
      <c r="L26" s="41"/>
      <c r="M26" s="41"/>
      <c r="N26" s="41"/>
      <c r="O26" s="41"/>
      <c r="P26" s="42"/>
      <c r="Q26" s="42"/>
      <c r="R26" s="43" t="s">
        <v>590</v>
      </c>
      <c r="S26" s="44" t="s">
        <v>11</v>
      </c>
      <c r="T26" s="42"/>
      <c r="U26" s="44" t="s">
        <v>589</v>
      </c>
      <c r="V26" s="42"/>
      <c r="W26" s="45">
        <f>+IF(ISERR(U26/R26*100),"N/A",ROUND(U26/R26*100,2))</f>
        <v>51.05</v>
      </c>
    </row>
    <row r="27" spans="2:27" ht="26.25" customHeight="1" x14ac:dyDescent="0.2">
      <c r="B27" s="214" t="s">
        <v>82</v>
      </c>
      <c r="C27" s="215"/>
      <c r="D27" s="215"/>
      <c r="E27" s="46" t="s">
        <v>591</v>
      </c>
      <c r="F27" s="46"/>
      <c r="G27" s="46"/>
      <c r="H27" s="47"/>
      <c r="I27" s="47"/>
      <c r="J27" s="47"/>
      <c r="K27" s="47"/>
      <c r="L27" s="47"/>
      <c r="M27" s="47"/>
      <c r="N27" s="47"/>
      <c r="O27" s="47"/>
      <c r="P27" s="48"/>
      <c r="Q27" s="48"/>
      <c r="R27" s="49" t="s">
        <v>590</v>
      </c>
      <c r="S27" s="50" t="s">
        <v>589</v>
      </c>
      <c r="T27" s="51">
        <f>+IF(ISERR(S27/R27*100),"N/A",ROUND(S27/R27*100,2))</f>
        <v>51.05</v>
      </c>
      <c r="U27" s="50" t="s">
        <v>589</v>
      </c>
      <c r="V27" s="51">
        <f>+IF(ISERR(U27/S27*100),"N/A",ROUND(U27/S27*100,2))</f>
        <v>100</v>
      </c>
      <c r="W27" s="52">
        <f>+IF(ISERR(U27/R27*100),"N/A",ROUND(U27/R27*100,2))</f>
        <v>51.05</v>
      </c>
    </row>
    <row r="28" spans="2:27" ht="23.25" customHeight="1" thickBot="1" x14ac:dyDescent="0.25">
      <c r="B28" s="212" t="s">
        <v>78</v>
      </c>
      <c r="C28" s="213"/>
      <c r="D28" s="213"/>
      <c r="E28" s="40" t="s">
        <v>587</v>
      </c>
      <c r="F28" s="40"/>
      <c r="G28" s="40"/>
      <c r="H28" s="41"/>
      <c r="I28" s="41"/>
      <c r="J28" s="41"/>
      <c r="K28" s="41"/>
      <c r="L28" s="41"/>
      <c r="M28" s="41"/>
      <c r="N28" s="41"/>
      <c r="O28" s="41"/>
      <c r="P28" s="42"/>
      <c r="Q28" s="42"/>
      <c r="R28" s="43" t="s">
        <v>588</v>
      </c>
      <c r="S28" s="44" t="s">
        <v>11</v>
      </c>
      <c r="T28" s="42"/>
      <c r="U28" s="44" t="s">
        <v>585</v>
      </c>
      <c r="V28" s="42"/>
      <c r="W28" s="45">
        <f>+IF(ISERR(U28/R28*100),"N/A",ROUND(U28/R28*100,2))</f>
        <v>44.81</v>
      </c>
    </row>
    <row r="29" spans="2:27" ht="26.25" customHeight="1" thickBot="1" x14ac:dyDescent="0.25">
      <c r="B29" s="214" t="s">
        <v>82</v>
      </c>
      <c r="C29" s="215"/>
      <c r="D29" s="215"/>
      <c r="E29" s="46" t="s">
        <v>587</v>
      </c>
      <c r="F29" s="46"/>
      <c r="G29" s="46"/>
      <c r="H29" s="47"/>
      <c r="I29" s="47"/>
      <c r="J29" s="47"/>
      <c r="K29" s="47"/>
      <c r="L29" s="47"/>
      <c r="M29" s="47"/>
      <c r="N29" s="47"/>
      <c r="O29" s="47"/>
      <c r="P29" s="48"/>
      <c r="Q29" s="48"/>
      <c r="R29" s="49" t="s">
        <v>586</v>
      </c>
      <c r="S29" s="50" t="s">
        <v>585</v>
      </c>
      <c r="T29" s="51">
        <f>+IF(ISERR(S29/R29*100),"N/A",ROUND(S29/R29*100,2))</f>
        <v>44.09</v>
      </c>
      <c r="U29" s="50" t="s">
        <v>585</v>
      </c>
      <c r="V29" s="51">
        <f>+IF(ISERR(U29/S29*100),"N/A",ROUND(U29/S29*100,2))</f>
        <v>100</v>
      </c>
      <c r="W29" s="52">
        <f>+IF(ISERR(U29/R29*100),"N/A",ROUND(U29/R29*100,2))</f>
        <v>44.09</v>
      </c>
    </row>
    <row r="30" spans="2:27" ht="22.5" customHeight="1" thickTop="1" thickBot="1" x14ac:dyDescent="0.25">
      <c r="B30" s="11" t="s">
        <v>88</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01" t="s">
        <v>584</v>
      </c>
      <c r="C31" s="202"/>
      <c r="D31" s="202"/>
      <c r="E31" s="202"/>
      <c r="F31" s="202"/>
      <c r="G31" s="202"/>
      <c r="H31" s="202"/>
      <c r="I31" s="202"/>
      <c r="J31" s="202"/>
      <c r="K31" s="202"/>
      <c r="L31" s="202"/>
      <c r="M31" s="202"/>
      <c r="N31" s="202"/>
      <c r="O31" s="202"/>
      <c r="P31" s="202"/>
      <c r="Q31" s="202"/>
      <c r="R31" s="202"/>
      <c r="S31" s="202"/>
      <c r="T31" s="202"/>
      <c r="U31" s="202"/>
      <c r="V31" s="202"/>
      <c r="W31" s="203"/>
    </row>
    <row r="32" spans="2:27" ht="86.25" customHeight="1" thickBot="1" x14ac:dyDescent="0.25">
      <c r="B32" s="204"/>
      <c r="C32" s="205"/>
      <c r="D32" s="205"/>
      <c r="E32" s="205"/>
      <c r="F32" s="205"/>
      <c r="G32" s="205"/>
      <c r="H32" s="205"/>
      <c r="I32" s="205"/>
      <c r="J32" s="205"/>
      <c r="K32" s="205"/>
      <c r="L32" s="205"/>
      <c r="M32" s="205"/>
      <c r="N32" s="205"/>
      <c r="O32" s="205"/>
      <c r="P32" s="205"/>
      <c r="Q32" s="205"/>
      <c r="R32" s="205"/>
      <c r="S32" s="205"/>
      <c r="T32" s="205"/>
      <c r="U32" s="205"/>
      <c r="V32" s="205"/>
      <c r="W32" s="206"/>
    </row>
    <row r="33" spans="2:23" ht="37.5" customHeight="1" thickTop="1" x14ac:dyDescent="0.2">
      <c r="B33" s="201" t="s">
        <v>583</v>
      </c>
      <c r="C33" s="202"/>
      <c r="D33" s="202"/>
      <c r="E33" s="202"/>
      <c r="F33" s="202"/>
      <c r="G33" s="202"/>
      <c r="H33" s="202"/>
      <c r="I33" s="202"/>
      <c r="J33" s="202"/>
      <c r="K33" s="202"/>
      <c r="L33" s="202"/>
      <c r="M33" s="202"/>
      <c r="N33" s="202"/>
      <c r="O33" s="202"/>
      <c r="P33" s="202"/>
      <c r="Q33" s="202"/>
      <c r="R33" s="202"/>
      <c r="S33" s="202"/>
      <c r="T33" s="202"/>
      <c r="U33" s="202"/>
      <c r="V33" s="202"/>
      <c r="W33" s="203"/>
    </row>
    <row r="34" spans="2:23" ht="48.75" customHeight="1" thickBot="1" x14ac:dyDescent="0.25">
      <c r="B34" s="204"/>
      <c r="C34" s="205"/>
      <c r="D34" s="205"/>
      <c r="E34" s="205"/>
      <c r="F34" s="205"/>
      <c r="G34" s="205"/>
      <c r="H34" s="205"/>
      <c r="I34" s="205"/>
      <c r="J34" s="205"/>
      <c r="K34" s="205"/>
      <c r="L34" s="205"/>
      <c r="M34" s="205"/>
      <c r="N34" s="205"/>
      <c r="O34" s="205"/>
      <c r="P34" s="205"/>
      <c r="Q34" s="205"/>
      <c r="R34" s="205"/>
      <c r="S34" s="205"/>
      <c r="T34" s="205"/>
      <c r="U34" s="205"/>
      <c r="V34" s="205"/>
      <c r="W34" s="206"/>
    </row>
    <row r="35" spans="2:23" ht="37.5" customHeight="1" thickTop="1" x14ac:dyDescent="0.2">
      <c r="B35" s="201" t="s">
        <v>582</v>
      </c>
      <c r="C35" s="202"/>
      <c r="D35" s="202"/>
      <c r="E35" s="202"/>
      <c r="F35" s="202"/>
      <c r="G35" s="202"/>
      <c r="H35" s="202"/>
      <c r="I35" s="202"/>
      <c r="J35" s="202"/>
      <c r="K35" s="202"/>
      <c r="L35" s="202"/>
      <c r="M35" s="202"/>
      <c r="N35" s="202"/>
      <c r="O35" s="202"/>
      <c r="P35" s="202"/>
      <c r="Q35" s="202"/>
      <c r="R35" s="202"/>
      <c r="S35" s="202"/>
      <c r="T35" s="202"/>
      <c r="U35" s="202"/>
      <c r="V35" s="202"/>
      <c r="W35" s="203"/>
    </row>
    <row r="36" spans="2:23" ht="75" customHeight="1" thickBot="1" x14ac:dyDescent="0.25">
      <c r="B36" s="207"/>
      <c r="C36" s="208"/>
      <c r="D36" s="208"/>
      <c r="E36" s="208"/>
      <c r="F36" s="208"/>
      <c r="G36" s="208"/>
      <c r="H36" s="208"/>
      <c r="I36" s="208"/>
      <c r="J36" s="208"/>
      <c r="K36" s="208"/>
      <c r="L36" s="208"/>
      <c r="M36" s="208"/>
      <c r="N36" s="208"/>
      <c r="O36" s="208"/>
      <c r="P36" s="208"/>
      <c r="Q36" s="208"/>
      <c r="R36" s="208"/>
      <c r="S36" s="208"/>
      <c r="T36" s="208"/>
      <c r="U36" s="208"/>
      <c r="V36" s="208"/>
      <c r="W36" s="209"/>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indexed="53"/>
  </sheetPr>
  <dimension ref="A1:AC34"/>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612</v>
      </c>
      <c r="D4" s="248" t="s">
        <v>611</v>
      </c>
      <c r="E4" s="248"/>
      <c r="F4" s="248"/>
      <c r="G4" s="248"/>
      <c r="H4" s="249"/>
      <c r="I4" s="18"/>
      <c r="J4" s="250" t="s">
        <v>6</v>
      </c>
      <c r="K4" s="248"/>
      <c r="L4" s="17" t="s">
        <v>631</v>
      </c>
      <c r="M4" s="251" t="s">
        <v>630</v>
      </c>
      <c r="N4" s="251"/>
      <c r="O4" s="251"/>
      <c r="P4" s="251"/>
      <c r="Q4" s="252"/>
      <c r="R4" s="19"/>
      <c r="S4" s="253" t="s">
        <v>9</v>
      </c>
      <c r="T4" s="254"/>
      <c r="U4" s="254"/>
      <c r="V4" s="241" t="s">
        <v>629</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598</v>
      </c>
      <c r="D6" s="237" t="s">
        <v>607</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628</v>
      </c>
      <c r="K8" s="26" t="s">
        <v>113</v>
      </c>
      <c r="L8" s="26" t="s">
        <v>627</v>
      </c>
      <c r="M8" s="26" t="s">
        <v>626</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625</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624</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623</v>
      </c>
      <c r="C21" s="218"/>
      <c r="D21" s="218"/>
      <c r="E21" s="218"/>
      <c r="F21" s="218"/>
      <c r="G21" s="218"/>
      <c r="H21" s="218"/>
      <c r="I21" s="218"/>
      <c r="J21" s="218"/>
      <c r="K21" s="218"/>
      <c r="L21" s="218"/>
      <c r="M21" s="219" t="s">
        <v>598</v>
      </c>
      <c r="N21" s="219"/>
      <c r="O21" s="219" t="s">
        <v>64</v>
      </c>
      <c r="P21" s="219"/>
      <c r="Q21" s="220" t="s">
        <v>53</v>
      </c>
      <c r="R21" s="220"/>
      <c r="S21" s="34" t="s">
        <v>54</v>
      </c>
      <c r="T21" s="34" t="s">
        <v>622</v>
      </c>
      <c r="U21" s="34" t="s">
        <v>621</v>
      </c>
      <c r="V21" s="34">
        <f>+IF(ISERR(U21/T21*100),"N/A",ROUND(U21/T21*100,2))</f>
        <v>84.25</v>
      </c>
      <c r="W21" s="35">
        <f>+IF(ISERR(U21/S21*100),"N/A",ROUND(U21/S21*100,2))</f>
        <v>53.33</v>
      </c>
    </row>
    <row r="22" spans="2:27" ht="56.25" customHeight="1" thickBot="1" x14ac:dyDescent="0.25">
      <c r="B22" s="217" t="s">
        <v>620</v>
      </c>
      <c r="C22" s="218"/>
      <c r="D22" s="218"/>
      <c r="E22" s="218"/>
      <c r="F22" s="218"/>
      <c r="G22" s="218"/>
      <c r="H22" s="218"/>
      <c r="I22" s="218"/>
      <c r="J22" s="218"/>
      <c r="K22" s="218"/>
      <c r="L22" s="218"/>
      <c r="M22" s="219" t="s">
        <v>598</v>
      </c>
      <c r="N22" s="219"/>
      <c r="O22" s="219" t="s">
        <v>64</v>
      </c>
      <c r="P22" s="219"/>
      <c r="Q22" s="220" t="s">
        <v>53</v>
      </c>
      <c r="R22" s="220"/>
      <c r="S22" s="34" t="s">
        <v>54</v>
      </c>
      <c r="T22" s="34" t="s">
        <v>619</v>
      </c>
      <c r="U22" s="34" t="s">
        <v>618</v>
      </c>
      <c r="V22" s="34">
        <f>+IF(ISERR(U22/T22*100),"N/A",ROUND(U22/T22*100,2))</f>
        <v>401.25</v>
      </c>
      <c r="W22" s="35">
        <f>+IF(ISERR(U22/S22*100),"N/A",ROUND(U22/S22*100,2))</f>
        <v>134.41999999999999</v>
      </c>
    </row>
    <row r="23" spans="2:27" ht="21.75" customHeight="1" thickTop="1" thickBot="1" x14ac:dyDescent="0.25">
      <c r="B23" s="11" t="s">
        <v>72</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95" t="s">
        <v>2624</v>
      </c>
      <c r="C24" s="196"/>
      <c r="D24" s="196"/>
      <c r="E24" s="196"/>
      <c r="F24" s="196"/>
      <c r="G24" s="196"/>
      <c r="H24" s="196"/>
      <c r="I24" s="196"/>
      <c r="J24" s="196"/>
      <c r="K24" s="196"/>
      <c r="L24" s="196"/>
      <c r="M24" s="196"/>
      <c r="N24" s="196"/>
      <c r="O24" s="196"/>
      <c r="P24" s="196"/>
      <c r="Q24" s="197"/>
      <c r="R24" s="37" t="s">
        <v>45</v>
      </c>
      <c r="S24" s="216" t="s">
        <v>46</v>
      </c>
      <c r="T24" s="216"/>
      <c r="U24" s="38" t="s">
        <v>73</v>
      </c>
      <c r="V24" s="210" t="s">
        <v>74</v>
      </c>
      <c r="W24" s="211"/>
    </row>
    <row r="25" spans="2:27" ht="30.75" customHeight="1" thickBot="1" x14ac:dyDescent="0.25">
      <c r="B25" s="198"/>
      <c r="C25" s="199"/>
      <c r="D25" s="199"/>
      <c r="E25" s="199"/>
      <c r="F25" s="199"/>
      <c r="G25" s="199"/>
      <c r="H25" s="199"/>
      <c r="I25" s="199"/>
      <c r="J25" s="199"/>
      <c r="K25" s="199"/>
      <c r="L25" s="199"/>
      <c r="M25" s="199"/>
      <c r="N25" s="199"/>
      <c r="O25" s="199"/>
      <c r="P25" s="199"/>
      <c r="Q25" s="200"/>
      <c r="R25" s="39" t="s">
        <v>75</v>
      </c>
      <c r="S25" s="39" t="s">
        <v>75</v>
      </c>
      <c r="T25" s="39" t="s">
        <v>64</v>
      </c>
      <c r="U25" s="39" t="s">
        <v>75</v>
      </c>
      <c r="V25" s="39" t="s">
        <v>76</v>
      </c>
      <c r="W25" s="32" t="s">
        <v>77</v>
      </c>
      <c r="Y25" s="36"/>
    </row>
    <row r="26" spans="2:27" ht="23.25" customHeight="1" thickBot="1" x14ac:dyDescent="0.25">
      <c r="B26" s="212" t="s">
        <v>78</v>
      </c>
      <c r="C26" s="213"/>
      <c r="D26" s="213"/>
      <c r="E26" s="40" t="s">
        <v>591</v>
      </c>
      <c r="F26" s="40"/>
      <c r="G26" s="40"/>
      <c r="H26" s="41"/>
      <c r="I26" s="41"/>
      <c r="J26" s="41"/>
      <c r="K26" s="41"/>
      <c r="L26" s="41"/>
      <c r="M26" s="41"/>
      <c r="N26" s="41"/>
      <c r="O26" s="41"/>
      <c r="P26" s="42"/>
      <c r="Q26" s="42"/>
      <c r="R26" s="43" t="s">
        <v>617</v>
      </c>
      <c r="S26" s="44" t="s">
        <v>11</v>
      </c>
      <c r="T26" s="42"/>
      <c r="U26" s="44" t="s">
        <v>616</v>
      </c>
      <c r="V26" s="42"/>
      <c r="W26" s="45">
        <f>+IF(ISERR(U26/R26*100),"N/A",ROUND(U26/R26*100,2))</f>
        <v>51.03</v>
      </c>
    </row>
    <row r="27" spans="2:27" ht="26.25" customHeight="1" thickBot="1" x14ac:dyDescent="0.25">
      <c r="B27" s="214" t="s">
        <v>82</v>
      </c>
      <c r="C27" s="215"/>
      <c r="D27" s="215"/>
      <c r="E27" s="46" t="s">
        <v>591</v>
      </c>
      <c r="F27" s="46"/>
      <c r="G27" s="46"/>
      <c r="H27" s="47"/>
      <c r="I27" s="47"/>
      <c r="J27" s="47"/>
      <c r="K27" s="47"/>
      <c r="L27" s="47"/>
      <c r="M27" s="47"/>
      <c r="N27" s="47"/>
      <c r="O27" s="47"/>
      <c r="P27" s="48"/>
      <c r="Q27" s="48"/>
      <c r="R27" s="49" t="s">
        <v>617</v>
      </c>
      <c r="S27" s="50" t="s">
        <v>616</v>
      </c>
      <c r="T27" s="51">
        <f>+IF(ISERR(S27/R27*100),"N/A",ROUND(S27/R27*100,2))</f>
        <v>51.03</v>
      </c>
      <c r="U27" s="50" t="s">
        <v>616</v>
      </c>
      <c r="V27" s="51">
        <f>+IF(ISERR(U27/S27*100),"N/A",ROUND(U27/S27*100,2))</f>
        <v>100</v>
      </c>
      <c r="W27" s="52">
        <f>+IF(ISERR(U27/R27*100),"N/A",ROUND(U27/R27*100,2))</f>
        <v>51.03</v>
      </c>
    </row>
    <row r="28" spans="2:27" ht="22.5" customHeight="1" thickTop="1" thickBot="1" x14ac:dyDescent="0.25">
      <c r="B28" s="11" t="s">
        <v>88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01" t="s">
        <v>615</v>
      </c>
      <c r="C29" s="202"/>
      <c r="D29" s="202"/>
      <c r="E29" s="202"/>
      <c r="F29" s="202"/>
      <c r="G29" s="202"/>
      <c r="H29" s="202"/>
      <c r="I29" s="202"/>
      <c r="J29" s="202"/>
      <c r="K29" s="202"/>
      <c r="L29" s="202"/>
      <c r="M29" s="202"/>
      <c r="N29" s="202"/>
      <c r="O29" s="202"/>
      <c r="P29" s="202"/>
      <c r="Q29" s="202"/>
      <c r="R29" s="202"/>
      <c r="S29" s="202"/>
      <c r="T29" s="202"/>
      <c r="U29" s="202"/>
      <c r="V29" s="202"/>
      <c r="W29" s="203"/>
    </row>
    <row r="30" spans="2:27" ht="15" customHeight="1" thickBot="1" x14ac:dyDescent="0.25">
      <c r="B30" s="204"/>
      <c r="C30" s="205"/>
      <c r="D30" s="205"/>
      <c r="E30" s="205"/>
      <c r="F30" s="205"/>
      <c r="G30" s="205"/>
      <c r="H30" s="205"/>
      <c r="I30" s="205"/>
      <c r="J30" s="205"/>
      <c r="K30" s="205"/>
      <c r="L30" s="205"/>
      <c r="M30" s="205"/>
      <c r="N30" s="205"/>
      <c r="O30" s="205"/>
      <c r="P30" s="205"/>
      <c r="Q30" s="205"/>
      <c r="R30" s="205"/>
      <c r="S30" s="205"/>
      <c r="T30" s="205"/>
      <c r="U30" s="205"/>
      <c r="V30" s="205"/>
      <c r="W30" s="206"/>
    </row>
    <row r="31" spans="2:27" ht="37.5" customHeight="1" thickTop="1" x14ac:dyDescent="0.2">
      <c r="B31" s="201" t="s">
        <v>614</v>
      </c>
      <c r="C31" s="202"/>
      <c r="D31" s="202"/>
      <c r="E31" s="202"/>
      <c r="F31" s="202"/>
      <c r="G31" s="202"/>
      <c r="H31" s="202"/>
      <c r="I31" s="202"/>
      <c r="J31" s="202"/>
      <c r="K31" s="202"/>
      <c r="L31" s="202"/>
      <c r="M31" s="202"/>
      <c r="N31" s="202"/>
      <c r="O31" s="202"/>
      <c r="P31" s="202"/>
      <c r="Q31" s="202"/>
      <c r="R31" s="202"/>
      <c r="S31" s="202"/>
      <c r="T31" s="202"/>
      <c r="U31" s="202"/>
      <c r="V31" s="202"/>
      <c r="W31" s="203"/>
    </row>
    <row r="32" spans="2:27" ht="15" customHeight="1" thickBot="1" x14ac:dyDescent="0.25">
      <c r="B32" s="204"/>
      <c r="C32" s="205"/>
      <c r="D32" s="205"/>
      <c r="E32" s="205"/>
      <c r="F32" s="205"/>
      <c r="G32" s="205"/>
      <c r="H32" s="205"/>
      <c r="I32" s="205"/>
      <c r="J32" s="205"/>
      <c r="K32" s="205"/>
      <c r="L32" s="205"/>
      <c r="M32" s="205"/>
      <c r="N32" s="205"/>
      <c r="O32" s="205"/>
      <c r="P32" s="205"/>
      <c r="Q32" s="205"/>
      <c r="R32" s="205"/>
      <c r="S32" s="205"/>
      <c r="T32" s="205"/>
      <c r="U32" s="205"/>
      <c r="V32" s="205"/>
      <c r="W32" s="206"/>
    </row>
    <row r="33" spans="2:23" ht="37.5" customHeight="1" thickTop="1" x14ac:dyDescent="0.2">
      <c r="B33" s="201" t="s">
        <v>613</v>
      </c>
      <c r="C33" s="202"/>
      <c r="D33" s="202"/>
      <c r="E33" s="202"/>
      <c r="F33" s="202"/>
      <c r="G33" s="202"/>
      <c r="H33" s="202"/>
      <c r="I33" s="202"/>
      <c r="J33" s="202"/>
      <c r="K33" s="202"/>
      <c r="L33" s="202"/>
      <c r="M33" s="202"/>
      <c r="N33" s="202"/>
      <c r="O33" s="202"/>
      <c r="P33" s="202"/>
      <c r="Q33" s="202"/>
      <c r="R33" s="202"/>
      <c r="S33" s="202"/>
      <c r="T33" s="202"/>
      <c r="U33" s="202"/>
      <c r="V33" s="202"/>
      <c r="W33" s="203"/>
    </row>
    <row r="34" spans="2:23" ht="25.5" customHeight="1"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indexed="53"/>
  </sheetPr>
  <dimension ref="A1:AC33"/>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612</v>
      </c>
      <c r="D4" s="248" t="s">
        <v>611</v>
      </c>
      <c r="E4" s="248"/>
      <c r="F4" s="248"/>
      <c r="G4" s="248"/>
      <c r="H4" s="249"/>
      <c r="I4" s="18"/>
      <c r="J4" s="250" t="s">
        <v>6</v>
      </c>
      <c r="K4" s="248"/>
      <c r="L4" s="17" t="s">
        <v>648</v>
      </c>
      <c r="M4" s="251" t="s">
        <v>647</v>
      </c>
      <c r="N4" s="251"/>
      <c r="O4" s="251"/>
      <c r="P4" s="251"/>
      <c r="Q4" s="252"/>
      <c r="R4" s="19"/>
      <c r="S4" s="253" t="s">
        <v>9</v>
      </c>
      <c r="T4" s="254"/>
      <c r="U4" s="254"/>
      <c r="V4" s="241" t="s">
        <v>646</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641</v>
      </c>
      <c r="D6" s="237" t="s">
        <v>645</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644</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643</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thickBot="1" x14ac:dyDescent="0.25">
      <c r="B21" s="217" t="s">
        <v>642</v>
      </c>
      <c r="C21" s="218"/>
      <c r="D21" s="218"/>
      <c r="E21" s="218"/>
      <c r="F21" s="218"/>
      <c r="G21" s="218"/>
      <c r="H21" s="218"/>
      <c r="I21" s="218"/>
      <c r="J21" s="218"/>
      <c r="K21" s="218"/>
      <c r="L21" s="218"/>
      <c r="M21" s="219" t="s">
        <v>641</v>
      </c>
      <c r="N21" s="219"/>
      <c r="O21" s="219" t="s">
        <v>64</v>
      </c>
      <c r="P21" s="219"/>
      <c r="Q21" s="220" t="s">
        <v>77</v>
      </c>
      <c r="R21" s="220"/>
      <c r="S21" s="34" t="s">
        <v>640</v>
      </c>
      <c r="T21" s="34" t="s">
        <v>184</v>
      </c>
      <c r="U21" s="34" t="s">
        <v>184</v>
      </c>
      <c r="V21" s="34" t="str">
        <f>+IF(ISERR(U21/T21*100),"N/A",ROUND(U21/T21*100,2))</f>
        <v>N/A</v>
      </c>
      <c r="W21" s="35" t="str">
        <f>+IF(ISERR(U21/S21*100),"N/A",ROUND(U21/S21*100,2))</f>
        <v>N/A</v>
      </c>
    </row>
    <row r="22" spans="2:27" ht="21.75" customHeight="1" thickTop="1" thickBot="1" x14ac:dyDescent="0.25">
      <c r="B22" s="11" t="s">
        <v>72</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95" t="s">
        <v>2624</v>
      </c>
      <c r="C23" s="196"/>
      <c r="D23" s="196"/>
      <c r="E23" s="196"/>
      <c r="F23" s="196"/>
      <c r="G23" s="196"/>
      <c r="H23" s="196"/>
      <c r="I23" s="196"/>
      <c r="J23" s="196"/>
      <c r="K23" s="196"/>
      <c r="L23" s="196"/>
      <c r="M23" s="196"/>
      <c r="N23" s="196"/>
      <c r="O23" s="196"/>
      <c r="P23" s="196"/>
      <c r="Q23" s="197"/>
      <c r="R23" s="37" t="s">
        <v>45</v>
      </c>
      <c r="S23" s="216" t="s">
        <v>46</v>
      </c>
      <c r="T23" s="216"/>
      <c r="U23" s="38" t="s">
        <v>73</v>
      </c>
      <c r="V23" s="210" t="s">
        <v>74</v>
      </c>
      <c r="W23" s="211"/>
    </row>
    <row r="24" spans="2:27" ht="30.75" customHeight="1" thickBot="1" x14ac:dyDescent="0.25">
      <c r="B24" s="198"/>
      <c r="C24" s="199"/>
      <c r="D24" s="199"/>
      <c r="E24" s="199"/>
      <c r="F24" s="199"/>
      <c r="G24" s="199"/>
      <c r="H24" s="199"/>
      <c r="I24" s="199"/>
      <c r="J24" s="199"/>
      <c r="K24" s="199"/>
      <c r="L24" s="199"/>
      <c r="M24" s="199"/>
      <c r="N24" s="199"/>
      <c r="O24" s="199"/>
      <c r="P24" s="199"/>
      <c r="Q24" s="200"/>
      <c r="R24" s="39" t="s">
        <v>75</v>
      </c>
      <c r="S24" s="39" t="s">
        <v>75</v>
      </c>
      <c r="T24" s="39" t="s">
        <v>64</v>
      </c>
      <c r="U24" s="39" t="s">
        <v>75</v>
      </c>
      <c r="V24" s="39" t="s">
        <v>76</v>
      </c>
      <c r="W24" s="32" t="s">
        <v>77</v>
      </c>
      <c r="Y24" s="36"/>
    </row>
    <row r="25" spans="2:27" ht="23.25" customHeight="1" thickBot="1" x14ac:dyDescent="0.25">
      <c r="B25" s="212" t="s">
        <v>78</v>
      </c>
      <c r="C25" s="213"/>
      <c r="D25" s="213"/>
      <c r="E25" s="40" t="s">
        <v>638</v>
      </c>
      <c r="F25" s="40"/>
      <c r="G25" s="40"/>
      <c r="H25" s="41"/>
      <c r="I25" s="41"/>
      <c r="J25" s="41"/>
      <c r="K25" s="41"/>
      <c r="L25" s="41"/>
      <c r="M25" s="41"/>
      <c r="N25" s="41"/>
      <c r="O25" s="41"/>
      <c r="P25" s="42"/>
      <c r="Q25" s="42"/>
      <c r="R25" s="43" t="s">
        <v>639</v>
      </c>
      <c r="S25" s="44" t="s">
        <v>11</v>
      </c>
      <c r="T25" s="42"/>
      <c r="U25" s="44" t="s">
        <v>635</v>
      </c>
      <c r="V25" s="42"/>
      <c r="W25" s="45">
        <f>+IF(ISERR(U25/R25*100),"N/A",ROUND(U25/R25*100,2))</f>
        <v>8.6</v>
      </c>
    </row>
    <row r="26" spans="2:27" ht="26.25" customHeight="1" thickBot="1" x14ac:dyDescent="0.25">
      <c r="B26" s="214" t="s">
        <v>82</v>
      </c>
      <c r="C26" s="215"/>
      <c r="D26" s="215"/>
      <c r="E26" s="46" t="s">
        <v>638</v>
      </c>
      <c r="F26" s="46"/>
      <c r="G26" s="46"/>
      <c r="H26" s="47"/>
      <c r="I26" s="47"/>
      <c r="J26" s="47"/>
      <c r="K26" s="47"/>
      <c r="L26" s="47"/>
      <c r="M26" s="47"/>
      <c r="N26" s="47"/>
      <c r="O26" s="47"/>
      <c r="P26" s="48"/>
      <c r="Q26" s="48"/>
      <c r="R26" s="49" t="s">
        <v>637</v>
      </c>
      <c r="S26" s="50" t="s">
        <v>636</v>
      </c>
      <c r="T26" s="51">
        <f>+IF(ISERR(S26/R26*100),"N/A",ROUND(S26/R26*100,2))</f>
        <v>9.26</v>
      </c>
      <c r="U26" s="50" t="s">
        <v>635</v>
      </c>
      <c r="V26" s="51">
        <f>+IF(ISERR(U26/S26*100),"N/A",ROUND(U26/S26*100,2))</f>
        <v>97.83</v>
      </c>
      <c r="W26" s="52">
        <f>+IF(ISERR(U26/R26*100),"N/A",ROUND(U26/R26*100,2))</f>
        <v>9.0500000000000007</v>
      </c>
    </row>
    <row r="27" spans="2:27" ht="22.5" customHeight="1" thickTop="1" thickBot="1" x14ac:dyDescent="0.25">
      <c r="B27" s="11" t="s">
        <v>88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01" t="s">
        <v>634</v>
      </c>
      <c r="C28" s="202"/>
      <c r="D28" s="202"/>
      <c r="E28" s="202"/>
      <c r="F28" s="202"/>
      <c r="G28" s="202"/>
      <c r="H28" s="202"/>
      <c r="I28" s="202"/>
      <c r="J28" s="202"/>
      <c r="K28" s="202"/>
      <c r="L28" s="202"/>
      <c r="M28" s="202"/>
      <c r="N28" s="202"/>
      <c r="O28" s="202"/>
      <c r="P28" s="202"/>
      <c r="Q28" s="202"/>
      <c r="R28" s="202"/>
      <c r="S28" s="202"/>
      <c r="T28" s="202"/>
      <c r="U28" s="202"/>
      <c r="V28" s="202"/>
      <c r="W28" s="203"/>
    </row>
    <row r="29" spans="2:27" ht="27.75" customHeight="1" thickBot="1" x14ac:dyDescent="0.25">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
      <c r="B30" s="201" t="s">
        <v>633</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632</v>
      </c>
      <c r="C32" s="202"/>
      <c r="D32" s="202"/>
      <c r="E32" s="202"/>
      <c r="F32" s="202"/>
      <c r="G32" s="202"/>
      <c r="H32" s="202"/>
      <c r="I32" s="202"/>
      <c r="J32" s="202"/>
      <c r="K32" s="202"/>
      <c r="L32" s="202"/>
      <c r="M32" s="202"/>
      <c r="N32" s="202"/>
      <c r="O32" s="202"/>
      <c r="P32" s="202"/>
      <c r="Q32" s="202"/>
      <c r="R32" s="202"/>
      <c r="S32" s="202"/>
      <c r="T32" s="202"/>
      <c r="U32" s="202"/>
      <c r="V32" s="202"/>
      <c r="W32" s="203"/>
    </row>
    <row r="33" spans="2:23" ht="30"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indexed="53"/>
  </sheetPr>
  <dimension ref="A1:AC62"/>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612</v>
      </c>
      <c r="D4" s="248" t="s">
        <v>611</v>
      </c>
      <c r="E4" s="248"/>
      <c r="F4" s="248"/>
      <c r="G4" s="248"/>
      <c r="H4" s="249"/>
      <c r="I4" s="18"/>
      <c r="J4" s="250" t="s">
        <v>6</v>
      </c>
      <c r="K4" s="248"/>
      <c r="L4" s="17" t="s">
        <v>724</v>
      </c>
      <c r="M4" s="251" t="s">
        <v>723</v>
      </c>
      <c r="N4" s="251"/>
      <c r="O4" s="251"/>
      <c r="P4" s="251"/>
      <c r="Q4" s="252"/>
      <c r="R4" s="19"/>
      <c r="S4" s="253" t="s">
        <v>9</v>
      </c>
      <c r="T4" s="254"/>
      <c r="U4" s="254"/>
      <c r="V4" s="241" t="s">
        <v>722</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683</v>
      </c>
      <c r="D6" s="237" t="s">
        <v>721</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676</v>
      </c>
      <c r="D7" s="239" t="s">
        <v>720</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707</v>
      </c>
      <c r="D8" s="239" t="s">
        <v>719</v>
      </c>
      <c r="E8" s="239"/>
      <c r="F8" s="239"/>
      <c r="G8" s="239"/>
      <c r="H8" s="239"/>
      <c r="I8" s="22"/>
      <c r="J8" s="26" t="s">
        <v>718</v>
      </c>
      <c r="K8" s="26" t="s">
        <v>717</v>
      </c>
      <c r="L8" s="26" t="s">
        <v>716</v>
      </c>
      <c r="M8" s="26" t="s">
        <v>715</v>
      </c>
      <c r="N8" s="25"/>
      <c r="O8" s="22"/>
      <c r="P8" s="240" t="s">
        <v>11</v>
      </c>
      <c r="Q8" s="240"/>
      <c r="R8" s="240"/>
      <c r="S8" s="240"/>
      <c r="T8" s="240"/>
      <c r="U8" s="240"/>
      <c r="V8" s="240"/>
      <c r="W8" s="240"/>
    </row>
    <row r="9" spans="1:29" ht="30" customHeight="1" x14ac:dyDescent="0.2">
      <c r="B9" s="23"/>
      <c r="C9" s="21" t="s">
        <v>702</v>
      </c>
      <c r="D9" s="239" t="s">
        <v>714</v>
      </c>
      <c r="E9" s="239"/>
      <c r="F9" s="239"/>
      <c r="G9" s="239"/>
      <c r="H9" s="239"/>
      <c r="I9" s="239" t="s">
        <v>11</v>
      </c>
      <c r="J9" s="239"/>
      <c r="K9" s="239"/>
      <c r="L9" s="239"/>
      <c r="M9" s="239"/>
      <c r="N9" s="239"/>
      <c r="O9" s="239"/>
      <c r="P9" s="239"/>
      <c r="Q9" s="239"/>
      <c r="R9" s="239"/>
      <c r="S9" s="239"/>
      <c r="T9" s="239"/>
      <c r="U9" s="239"/>
      <c r="V9" s="239"/>
      <c r="W9" s="240"/>
    </row>
    <row r="10" spans="1:29" ht="30" customHeight="1" x14ac:dyDescent="0.2">
      <c r="B10" s="23"/>
      <c r="C10" s="21" t="s">
        <v>598</v>
      </c>
      <c r="D10" s="239" t="s">
        <v>607</v>
      </c>
      <c r="E10" s="239"/>
      <c r="F10" s="239"/>
      <c r="G10" s="239"/>
      <c r="H10" s="239"/>
      <c r="I10" s="240" t="s">
        <v>11</v>
      </c>
      <c r="J10" s="240"/>
      <c r="K10" s="240"/>
      <c r="L10" s="240"/>
      <c r="M10" s="240"/>
      <c r="N10" s="240"/>
      <c r="O10" s="240"/>
      <c r="P10" s="240"/>
      <c r="Q10" s="240"/>
      <c r="R10" s="240"/>
      <c r="S10" s="240"/>
      <c r="T10" s="240"/>
      <c r="U10" s="240"/>
      <c r="V10" s="240"/>
      <c r="W10" s="240"/>
    </row>
    <row r="11" spans="1:29" ht="30" customHeight="1" x14ac:dyDescent="0.2">
      <c r="B11" s="23"/>
      <c r="C11" s="21" t="s">
        <v>594</v>
      </c>
      <c r="D11" s="239" t="s">
        <v>606</v>
      </c>
      <c r="E11" s="239"/>
      <c r="F11" s="239"/>
      <c r="G11" s="239"/>
      <c r="H11" s="239"/>
      <c r="I11" s="240" t="s">
        <v>11</v>
      </c>
      <c r="J11" s="240"/>
      <c r="K11" s="240"/>
      <c r="L11" s="240"/>
      <c r="M11" s="240"/>
      <c r="N11" s="240"/>
      <c r="O11" s="240"/>
      <c r="P11" s="240"/>
      <c r="Q11" s="240"/>
      <c r="R11" s="240"/>
      <c r="S11" s="240"/>
      <c r="T11" s="240"/>
      <c r="U11" s="240"/>
      <c r="V11" s="240"/>
      <c r="W11" s="240"/>
    </row>
    <row r="12" spans="1:29" ht="30" customHeight="1" x14ac:dyDescent="0.2">
      <c r="B12" s="23"/>
      <c r="C12" s="21" t="s">
        <v>441</v>
      </c>
      <c r="D12" s="239" t="s">
        <v>713</v>
      </c>
      <c r="E12" s="239"/>
      <c r="F12" s="239"/>
      <c r="G12" s="239"/>
      <c r="H12" s="239"/>
      <c r="I12" s="240" t="s">
        <v>11</v>
      </c>
      <c r="J12" s="240"/>
      <c r="K12" s="240"/>
      <c r="L12" s="240"/>
      <c r="M12" s="240"/>
      <c r="N12" s="240"/>
      <c r="O12" s="240"/>
      <c r="P12" s="240"/>
      <c r="Q12" s="240"/>
      <c r="R12" s="240"/>
      <c r="S12" s="240"/>
      <c r="T12" s="240"/>
      <c r="U12" s="240"/>
      <c r="V12" s="240"/>
      <c r="W12" s="240"/>
    </row>
    <row r="13" spans="1:29" ht="25.5" customHeight="1" thickBot="1" x14ac:dyDescent="0.25">
      <c r="B13" s="23"/>
      <c r="C13" s="240" t="s">
        <v>11</v>
      </c>
      <c r="D13" s="240"/>
      <c r="E13" s="240"/>
      <c r="F13" s="240"/>
      <c r="G13" s="240"/>
      <c r="H13" s="240"/>
      <c r="I13" s="240"/>
      <c r="J13" s="240"/>
      <c r="K13" s="240"/>
      <c r="L13" s="240"/>
      <c r="M13" s="240"/>
      <c r="N13" s="240"/>
      <c r="O13" s="240"/>
      <c r="P13" s="240"/>
      <c r="Q13" s="240"/>
      <c r="R13" s="240"/>
      <c r="S13" s="240"/>
      <c r="T13" s="240"/>
      <c r="U13" s="240"/>
      <c r="V13" s="240"/>
      <c r="W13" s="240"/>
    </row>
    <row r="14" spans="1:29" ht="364.5" customHeight="1" thickTop="1" thickBot="1" x14ac:dyDescent="0.25">
      <c r="B14" s="27" t="s">
        <v>25</v>
      </c>
      <c r="C14" s="241" t="s">
        <v>712</v>
      </c>
      <c r="D14" s="241"/>
      <c r="E14" s="241"/>
      <c r="F14" s="241"/>
      <c r="G14" s="241"/>
      <c r="H14" s="241"/>
      <c r="I14" s="241"/>
      <c r="J14" s="241"/>
      <c r="K14" s="241"/>
      <c r="L14" s="241"/>
      <c r="M14" s="241"/>
      <c r="N14" s="241"/>
      <c r="O14" s="241"/>
      <c r="P14" s="241"/>
      <c r="Q14" s="241"/>
      <c r="R14" s="241"/>
      <c r="S14" s="241"/>
      <c r="T14" s="241"/>
      <c r="U14" s="241"/>
      <c r="V14" s="241"/>
      <c r="W14" s="242"/>
    </row>
    <row r="15" spans="1:29" ht="9" customHeight="1" thickTop="1" thickBot="1" x14ac:dyDescent="0.25"/>
    <row r="16" spans="1:29" ht="21.75" customHeight="1" thickTop="1" thickBot="1" x14ac:dyDescent="0.25">
      <c r="B16" s="11" t="s">
        <v>27</v>
      </c>
      <c r="C16" s="12"/>
      <c r="D16" s="12"/>
      <c r="E16" s="12"/>
      <c r="F16" s="12"/>
      <c r="G16" s="12"/>
      <c r="H16" s="13"/>
      <c r="I16" s="13"/>
      <c r="J16" s="13"/>
      <c r="K16" s="13"/>
      <c r="L16" s="13"/>
      <c r="M16" s="13"/>
      <c r="N16" s="13"/>
      <c r="O16" s="13"/>
      <c r="P16" s="13"/>
      <c r="Q16" s="13"/>
      <c r="R16" s="13"/>
      <c r="S16" s="13"/>
      <c r="T16" s="13"/>
      <c r="U16" s="13"/>
      <c r="V16" s="13"/>
      <c r="W16" s="14"/>
    </row>
    <row r="17" spans="2:27" ht="19.5" customHeight="1" thickTop="1" x14ac:dyDescent="0.2">
      <c r="B17" s="243" t="s">
        <v>28</v>
      </c>
      <c r="C17" s="244"/>
      <c r="D17" s="244"/>
      <c r="E17" s="244"/>
      <c r="F17" s="244"/>
      <c r="G17" s="244"/>
      <c r="H17" s="244"/>
      <c r="I17" s="244"/>
      <c r="J17" s="28"/>
      <c r="K17" s="244" t="s">
        <v>29</v>
      </c>
      <c r="L17" s="244"/>
      <c r="M17" s="244"/>
      <c r="N17" s="244"/>
      <c r="O17" s="244"/>
      <c r="P17" s="244"/>
      <c r="Q17" s="244"/>
      <c r="R17" s="29"/>
      <c r="S17" s="244" t="s">
        <v>30</v>
      </c>
      <c r="T17" s="244"/>
      <c r="U17" s="244"/>
      <c r="V17" s="244"/>
      <c r="W17" s="245"/>
    </row>
    <row r="18" spans="2:27" ht="69" customHeight="1" x14ac:dyDescent="0.2">
      <c r="B18" s="20" t="s">
        <v>31</v>
      </c>
      <c r="C18" s="237" t="s">
        <v>11</v>
      </c>
      <c r="D18" s="237"/>
      <c r="E18" s="237"/>
      <c r="F18" s="237"/>
      <c r="G18" s="237"/>
      <c r="H18" s="237"/>
      <c r="I18" s="237"/>
      <c r="J18" s="30"/>
      <c r="K18" s="30" t="s">
        <v>32</v>
      </c>
      <c r="L18" s="237" t="s">
        <v>11</v>
      </c>
      <c r="M18" s="237"/>
      <c r="N18" s="237"/>
      <c r="O18" s="237"/>
      <c r="P18" s="237"/>
      <c r="Q18" s="237"/>
      <c r="R18" s="22"/>
      <c r="S18" s="30" t="s">
        <v>33</v>
      </c>
      <c r="T18" s="238" t="s">
        <v>711</v>
      </c>
      <c r="U18" s="238"/>
      <c r="V18" s="238"/>
      <c r="W18" s="238"/>
    </row>
    <row r="19" spans="2:27" ht="86.25" customHeight="1" x14ac:dyDescent="0.2">
      <c r="B19" s="20" t="s">
        <v>35</v>
      </c>
      <c r="C19" s="237" t="s">
        <v>11</v>
      </c>
      <c r="D19" s="237"/>
      <c r="E19" s="237"/>
      <c r="F19" s="237"/>
      <c r="G19" s="237"/>
      <c r="H19" s="237"/>
      <c r="I19" s="237"/>
      <c r="J19" s="30"/>
      <c r="K19" s="30" t="s">
        <v>35</v>
      </c>
      <c r="L19" s="237" t="s">
        <v>11</v>
      </c>
      <c r="M19" s="237"/>
      <c r="N19" s="237"/>
      <c r="O19" s="237"/>
      <c r="P19" s="237"/>
      <c r="Q19" s="237"/>
      <c r="R19" s="22"/>
      <c r="S19" s="30" t="s">
        <v>36</v>
      </c>
      <c r="T19" s="238" t="s">
        <v>11</v>
      </c>
      <c r="U19" s="238"/>
      <c r="V19" s="238"/>
      <c r="W19" s="238"/>
    </row>
    <row r="20" spans="2:27" ht="25.5" customHeight="1" thickBot="1" x14ac:dyDescent="0.25">
      <c r="B20" s="31" t="s">
        <v>37</v>
      </c>
      <c r="C20" s="221" t="s">
        <v>11</v>
      </c>
      <c r="D20" s="221"/>
      <c r="E20" s="221"/>
      <c r="F20" s="221"/>
      <c r="G20" s="221"/>
      <c r="H20" s="221"/>
      <c r="I20" s="221"/>
      <c r="J20" s="221"/>
      <c r="K20" s="221"/>
      <c r="L20" s="221"/>
      <c r="M20" s="221"/>
      <c r="N20" s="221"/>
      <c r="O20" s="221"/>
      <c r="P20" s="221"/>
      <c r="Q20" s="221"/>
      <c r="R20" s="221"/>
      <c r="S20" s="221"/>
      <c r="T20" s="221"/>
      <c r="U20" s="221"/>
      <c r="V20" s="221"/>
      <c r="W20" s="222"/>
    </row>
    <row r="21" spans="2:27" ht="21.75" customHeight="1" thickTop="1" thickBot="1" x14ac:dyDescent="0.25">
      <c r="B21" s="11" t="s">
        <v>38</v>
      </c>
      <c r="C21" s="12"/>
      <c r="D21" s="12"/>
      <c r="E21" s="12"/>
      <c r="F21" s="12"/>
      <c r="G21" s="12"/>
      <c r="H21" s="13"/>
      <c r="I21" s="13"/>
      <c r="J21" s="13"/>
      <c r="K21" s="13"/>
      <c r="L21" s="13"/>
      <c r="M21" s="13"/>
      <c r="N21" s="13"/>
      <c r="O21" s="13"/>
      <c r="P21" s="13"/>
      <c r="Q21" s="13"/>
      <c r="R21" s="13"/>
      <c r="S21" s="13"/>
      <c r="T21" s="13"/>
      <c r="U21" s="13"/>
      <c r="V21" s="13"/>
      <c r="W21" s="14"/>
    </row>
    <row r="22" spans="2:27" ht="25.5" customHeight="1" thickTop="1" thickBot="1" x14ac:dyDescent="0.25">
      <c r="B22" s="223" t="s">
        <v>39</v>
      </c>
      <c r="C22" s="224"/>
      <c r="D22" s="224"/>
      <c r="E22" s="224"/>
      <c r="F22" s="224"/>
      <c r="G22" s="224"/>
      <c r="H22" s="224"/>
      <c r="I22" s="224"/>
      <c r="J22" s="224"/>
      <c r="K22" s="224"/>
      <c r="L22" s="224"/>
      <c r="M22" s="224"/>
      <c r="N22" s="224"/>
      <c r="O22" s="224"/>
      <c r="P22" s="224"/>
      <c r="Q22" s="224"/>
      <c r="R22" s="224"/>
      <c r="S22" s="224"/>
      <c r="T22" s="225"/>
      <c r="U22" s="210" t="s">
        <v>40</v>
      </c>
      <c r="V22" s="216"/>
      <c r="W22" s="211"/>
    </row>
    <row r="23" spans="2:27" ht="14.25" customHeight="1" x14ac:dyDescent="0.2">
      <c r="B23" s="226" t="s">
        <v>41</v>
      </c>
      <c r="C23" s="227"/>
      <c r="D23" s="227"/>
      <c r="E23" s="227"/>
      <c r="F23" s="227"/>
      <c r="G23" s="227"/>
      <c r="H23" s="227"/>
      <c r="I23" s="227"/>
      <c r="J23" s="227"/>
      <c r="K23" s="227"/>
      <c r="L23" s="227"/>
      <c r="M23" s="227" t="s">
        <v>42</v>
      </c>
      <c r="N23" s="227"/>
      <c r="O23" s="227" t="s">
        <v>43</v>
      </c>
      <c r="P23" s="227"/>
      <c r="Q23" s="227" t="s">
        <v>44</v>
      </c>
      <c r="R23" s="227"/>
      <c r="S23" s="227" t="s">
        <v>45</v>
      </c>
      <c r="T23" s="230" t="s">
        <v>46</v>
      </c>
      <c r="U23" s="232" t="s">
        <v>47</v>
      </c>
      <c r="V23" s="234" t="s">
        <v>48</v>
      </c>
      <c r="W23" s="235" t="s">
        <v>49</v>
      </c>
    </row>
    <row r="24" spans="2:27" ht="27" customHeight="1" thickBot="1" x14ac:dyDescent="0.25">
      <c r="B24" s="228"/>
      <c r="C24" s="229"/>
      <c r="D24" s="229"/>
      <c r="E24" s="229"/>
      <c r="F24" s="229"/>
      <c r="G24" s="229"/>
      <c r="H24" s="229"/>
      <c r="I24" s="229"/>
      <c r="J24" s="229"/>
      <c r="K24" s="229"/>
      <c r="L24" s="229"/>
      <c r="M24" s="229"/>
      <c r="N24" s="229"/>
      <c r="O24" s="229"/>
      <c r="P24" s="229"/>
      <c r="Q24" s="229"/>
      <c r="R24" s="229"/>
      <c r="S24" s="229"/>
      <c r="T24" s="231"/>
      <c r="U24" s="233"/>
      <c r="V24" s="229"/>
      <c r="W24" s="236"/>
      <c r="Z24" s="33" t="s">
        <v>11</v>
      </c>
      <c r="AA24" s="33" t="s">
        <v>50</v>
      </c>
    </row>
    <row r="25" spans="2:27" ht="56.25" customHeight="1" x14ac:dyDescent="0.2">
      <c r="B25" s="217" t="s">
        <v>710</v>
      </c>
      <c r="C25" s="218"/>
      <c r="D25" s="218"/>
      <c r="E25" s="218"/>
      <c r="F25" s="218"/>
      <c r="G25" s="218"/>
      <c r="H25" s="218"/>
      <c r="I25" s="218"/>
      <c r="J25" s="218"/>
      <c r="K25" s="218"/>
      <c r="L25" s="218"/>
      <c r="M25" s="219" t="s">
        <v>707</v>
      </c>
      <c r="N25" s="219"/>
      <c r="O25" s="219" t="s">
        <v>64</v>
      </c>
      <c r="P25" s="219"/>
      <c r="Q25" s="220" t="s">
        <v>77</v>
      </c>
      <c r="R25" s="220"/>
      <c r="S25" s="34" t="s">
        <v>709</v>
      </c>
      <c r="T25" s="34" t="s">
        <v>184</v>
      </c>
      <c r="U25" s="34" t="s">
        <v>184</v>
      </c>
      <c r="V25" s="34" t="str">
        <f t="shared" ref="V25:V38" si="0">+IF(ISERR(U25/T25*100),"N/A",ROUND(U25/T25*100,2))</f>
        <v>N/A</v>
      </c>
      <c r="W25" s="35" t="str">
        <f t="shared" ref="W25:W38" si="1">+IF(ISERR(U25/S25*100),"N/A",ROUND(U25/S25*100,2))</f>
        <v>N/A</v>
      </c>
    </row>
    <row r="26" spans="2:27" ht="56.25" customHeight="1" x14ac:dyDescent="0.2">
      <c r="B26" s="217" t="s">
        <v>708</v>
      </c>
      <c r="C26" s="218"/>
      <c r="D26" s="218"/>
      <c r="E26" s="218"/>
      <c r="F26" s="218"/>
      <c r="G26" s="218"/>
      <c r="H26" s="218"/>
      <c r="I26" s="218"/>
      <c r="J26" s="218"/>
      <c r="K26" s="218"/>
      <c r="L26" s="218"/>
      <c r="M26" s="219" t="s">
        <v>707</v>
      </c>
      <c r="N26" s="219"/>
      <c r="O26" s="219" t="s">
        <v>64</v>
      </c>
      <c r="P26" s="219"/>
      <c r="Q26" s="220" t="s">
        <v>77</v>
      </c>
      <c r="R26" s="220"/>
      <c r="S26" s="34" t="s">
        <v>706</v>
      </c>
      <c r="T26" s="34" t="s">
        <v>184</v>
      </c>
      <c r="U26" s="34" t="s">
        <v>184</v>
      </c>
      <c r="V26" s="34" t="str">
        <f t="shared" si="0"/>
        <v>N/A</v>
      </c>
      <c r="W26" s="35" t="str">
        <f t="shared" si="1"/>
        <v>N/A</v>
      </c>
    </row>
    <row r="27" spans="2:27" ht="56.25" customHeight="1" x14ac:dyDescent="0.2">
      <c r="B27" s="217" t="s">
        <v>705</v>
      </c>
      <c r="C27" s="218"/>
      <c r="D27" s="218"/>
      <c r="E27" s="218"/>
      <c r="F27" s="218"/>
      <c r="G27" s="218"/>
      <c r="H27" s="218"/>
      <c r="I27" s="218"/>
      <c r="J27" s="218"/>
      <c r="K27" s="218"/>
      <c r="L27" s="218"/>
      <c r="M27" s="219" t="s">
        <v>702</v>
      </c>
      <c r="N27" s="219"/>
      <c r="O27" s="219" t="s">
        <v>64</v>
      </c>
      <c r="P27" s="219"/>
      <c r="Q27" s="220" t="s">
        <v>77</v>
      </c>
      <c r="R27" s="220"/>
      <c r="S27" s="34" t="s">
        <v>704</v>
      </c>
      <c r="T27" s="34" t="s">
        <v>184</v>
      </c>
      <c r="U27" s="34" t="s">
        <v>184</v>
      </c>
      <c r="V27" s="34" t="str">
        <f t="shared" si="0"/>
        <v>N/A</v>
      </c>
      <c r="W27" s="35" t="str">
        <f t="shared" si="1"/>
        <v>N/A</v>
      </c>
    </row>
    <row r="28" spans="2:27" ht="56.25" customHeight="1" x14ac:dyDescent="0.2">
      <c r="B28" s="217" t="s">
        <v>703</v>
      </c>
      <c r="C28" s="218"/>
      <c r="D28" s="218"/>
      <c r="E28" s="218"/>
      <c r="F28" s="218"/>
      <c r="G28" s="218"/>
      <c r="H28" s="218"/>
      <c r="I28" s="218"/>
      <c r="J28" s="218"/>
      <c r="K28" s="218"/>
      <c r="L28" s="218"/>
      <c r="M28" s="219" t="s">
        <v>702</v>
      </c>
      <c r="N28" s="219"/>
      <c r="O28" s="219" t="s">
        <v>64</v>
      </c>
      <c r="P28" s="219"/>
      <c r="Q28" s="220" t="s">
        <v>53</v>
      </c>
      <c r="R28" s="220"/>
      <c r="S28" s="34" t="s">
        <v>54</v>
      </c>
      <c r="T28" s="34" t="s">
        <v>54</v>
      </c>
      <c r="U28" s="34" t="s">
        <v>701</v>
      </c>
      <c r="V28" s="34">
        <f t="shared" si="0"/>
        <v>83.75</v>
      </c>
      <c r="W28" s="35">
        <f t="shared" si="1"/>
        <v>83.75</v>
      </c>
    </row>
    <row r="29" spans="2:27" ht="56.25" customHeight="1" x14ac:dyDescent="0.2">
      <c r="B29" s="217" t="s">
        <v>700</v>
      </c>
      <c r="C29" s="218"/>
      <c r="D29" s="218"/>
      <c r="E29" s="218"/>
      <c r="F29" s="218"/>
      <c r="G29" s="218"/>
      <c r="H29" s="218"/>
      <c r="I29" s="218"/>
      <c r="J29" s="218"/>
      <c r="K29" s="218"/>
      <c r="L29" s="218"/>
      <c r="M29" s="219" t="s">
        <v>598</v>
      </c>
      <c r="N29" s="219"/>
      <c r="O29" s="219" t="s">
        <v>64</v>
      </c>
      <c r="P29" s="219"/>
      <c r="Q29" s="220" t="s">
        <v>77</v>
      </c>
      <c r="R29" s="220"/>
      <c r="S29" s="34" t="s">
        <v>699</v>
      </c>
      <c r="T29" s="34" t="s">
        <v>184</v>
      </c>
      <c r="U29" s="34" t="s">
        <v>184</v>
      </c>
      <c r="V29" s="34" t="str">
        <f t="shared" si="0"/>
        <v>N/A</v>
      </c>
      <c r="W29" s="35" t="str">
        <f t="shared" si="1"/>
        <v>N/A</v>
      </c>
    </row>
    <row r="30" spans="2:27" ht="56.25" customHeight="1" x14ac:dyDescent="0.2">
      <c r="B30" s="217" t="s">
        <v>698</v>
      </c>
      <c r="C30" s="218"/>
      <c r="D30" s="218"/>
      <c r="E30" s="218"/>
      <c r="F30" s="218"/>
      <c r="G30" s="218"/>
      <c r="H30" s="218"/>
      <c r="I30" s="218"/>
      <c r="J30" s="218"/>
      <c r="K30" s="218"/>
      <c r="L30" s="218"/>
      <c r="M30" s="219" t="s">
        <v>598</v>
      </c>
      <c r="N30" s="219"/>
      <c r="O30" s="219" t="s">
        <v>64</v>
      </c>
      <c r="P30" s="219"/>
      <c r="Q30" s="220" t="s">
        <v>53</v>
      </c>
      <c r="R30" s="220"/>
      <c r="S30" s="34" t="s">
        <v>697</v>
      </c>
      <c r="T30" s="34" t="s">
        <v>697</v>
      </c>
      <c r="U30" s="34" t="s">
        <v>696</v>
      </c>
      <c r="V30" s="34">
        <f t="shared" si="0"/>
        <v>100.65</v>
      </c>
      <c r="W30" s="35">
        <f t="shared" si="1"/>
        <v>100.65</v>
      </c>
    </row>
    <row r="31" spans="2:27" ht="56.25" customHeight="1" x14ac:dyDescent="0.2">
      <c r="B31" s="217" t="s">
        <v>695</v>
      </c>
      <c r="C31" s="218"/>
      <c r="D31" s="218"/>
      <c r="E31" s="218"/>
      <c r="F31" s="218"/>
      <c r="G31" s="218"/>
      <c r="H31" s="218"/>
      <c r="I31" s="218"/>
      <c r="J31" s="218"/>
      <c r="K31" s="218"/>
      <c r="L31" s="218"/>
      <c r="M31" s="219" t="s">
        <v>594</v>
      </c>
      <c r="N31" s="219"/>
      <c r="O31" s="219" t="s">
        <v>64</v>
      </c>
      <c r="P31" s="219"/>
      <c r="Q31" s="220" t="s">
        <v>517</v>
      </c>
      <c r="R31" s="220"/>
      <c r="S31" s="34" t="s">
        <v>694</v>
      </c>
      <c r="T31" s="34" t="s">
        <v>694</v>
      </c>
      <c r="U31" s="34" t="s">
        <v>693</v>
      </c>
      <c r="V31" s="34">
        <f t="shared" si="0"/>
        <v>100.5</v>
      </c>
      <c r="W31" s="35">
        <f t="shared" si="1"/>
        <v>100.5</v>
      </c>
    </row>
    <row r="32" spans="2:27" ht="56.25" customHeight="1" x14ac:dyDescent="0.2">
      <c r="B32" s="217" t="s">
        <v>692</v>
      </c>
      <c r="C32" s="218"/>
      <c r="D32" s="218"/>
      <c r="E32" s="218"/>
      <c r="F32" s="218"/>
      <c r="G32" s="218"/>
      <c r="H32" s="218"/>
      <c r="I32" s="218"/>
      <c r="J32" s="218"/>
      <c r="K32" s="218"/>
      <c r="L32" s="218"/>
      <c r="M32" s="219" t="s">
        <v>441</v>
      </c>
      <c r="N32" s="219"/>
      <c r="O32" s="219" t="s">
        <v>64</v>
      </c>
      <c r="P32" s="219"/>
      <c r="Q32" s="220" t="s">
        <v>517</v>
      </c>
      <c r="R32" s="220"/>
      <c r="S32" s="34" t="s">
        <v>54</v>
      </c>
      <c r="T32" s="34" t="s">
        <v>691</v>
      </c>
      <c r="U32" s="34" t="s">
        <v>690</v>
      </c>
      <c r="V32" s="34">
        <f t="shared" si="0"/>
        <v>106.67</v>
      </c>
      <c r="W32" s="35">
        <f t="shared" si="1"/>
        <v>48</v>
      </c>
    </row>
    <row r="33" spans="2:25" ht="56.25" customHeight="1" x14ac:dyDescent="0.2">
      <c r="B33" s="217" t="s">
        <v>689</v>
      </c>
      <c r="C33" s="218"/>
      <c r="D33" s="218"/>
      <c r="E33" s="218"/>
      <c r="F33" s="218"/>
      <c r="G33" s="218"/>
      <c r="H33" s="218"/>
      <c r="I33" s="218"/>
      <c r="J33" s="218"/>
      <c r="K33" s="218"/>
      <c r="L33" s="218"/>
      <c r="M33" s="219" t="s">
        <v>441</v>
      </c>
      <c r="N33" s="219"/>
      <c r="O33" s="219" t="s">
        <v>64</v>
      </c>
      <c r="P33" s="219"/>
      <c r="Q33" s="220" t="s">
        <v>77</v>
      </c>
      <c r="R33" s="220"/>
      <c r="S33" s="34" t="s">
        <v>54</v>
      </c>
      <c r="T33" s="34" t="s">
        <v>184</v>
      </c>
      <c r="U33" s="34" t="s">
        <v>184</v>
      </c>
      <c r="V33" s="34" t="str">
        <f t="shared" si="0"/>
        <v>N/A</v>
      </c>
      <c r="W33" s="35" t="str">
        <f t="shared" si="1"/>
        <v>N/A</v>
      </c>
    </row>
    <row r="34" spans="2:25" ht="56.25" customHeight="1" x14ac:dyDescent="0.2">
      <c r="B34" s="217" t="s">
        <v>688</v>
      </c>
      <c r="C34" s="218"/>
      <c r="D34" s="218"/>
      <c r="E34" s="218"/>
      <c r="F34" s="218"/>
      <c r="G34" s="218"/>
      <c r="H34" s="218"/>
      <c r="I34" s="218"/>
      <c r="J34" s="218"/>
      <c r="K34" s="218"/>
      <c r="L34" s="218"/>
      <c r="M34" s="219" t="s">
        <v>441</v>
      </c>
      <c r="N34" s="219"/>
      <c r="O34" s="219" t="s">
        <v>64</v>
      </c>
      <c r="P34" s="219"/>
      <c r="Q34" s="220" t="s">
        <v>77</v>
      </c>
      <c r="R34" s="220"/>
      <c r="S34" s="34" t="s">
        <v>54</v>
      </c>
      <c r="T34" s="34" t="s">
        <v>184</v>
      </c>
      <c r="U34" s="34" t="s">
        <v>184</v>
      </c>
      <c r="V34" s="34" t="str">
        <f t="shared" si="0"/>
        <v>N/A</v>
      </c>
      <c r="W34" s="35" t="str">
        <f t="shared" si="1"/>
        <v>N/A</v>
      </c>
    </row>
    <row r="35" spans="2:25" ht="56.25" customHeight="1" x14ac:dyDescent="0.2">
      <c r="B35" s="217" t="s">
        <v>687</v>
      </c>
      <c r="C35" s="218"/>
      <c r="D35" s="218"/>
      <c r="E35" s="218"/>
      <c r="F35" s="218"/>
      <c r="G35" s="218"/>
      <c r="H35" s="218"/>
      <c r="I35" s="218"/>
      <c r="J35" s="218"/>
      <c r="K35" s="218"/>
      <c r="L35" s="218"/>
      <c r="M35" s="219" t="s">
        <v>683</v>
      </c>
      <c r="N35" s="219"/>
      <c r="O35" s="219" t="s">
        <v>64</v>
      </c>
      <c r="P35" s="219"/>
      <c r="Q35" s="220" t="s">
        <v>53</v>
      </c>
      <c r="R35" s="220"/>
      <c r="S35" s="34" t="s">
        <v>686</v>
      </c>
      <c r="T35" s="34" t="s">
        <v>686</v>
      </c>
      <c r="U35" s="34" t="s">
        <v>685</v>
      </c>
      <c r="V35" s="34">
        <f t="shared" si="0"/>
        <v>106.8</v>
      </c>
      <c r="W35" s="35">
        <f t="shared" si="1"/>
        <v>106.8</v>
      </c>
    </row>
    <row r="36" spans="2:25" ht="56.25" customHeight="1" x14ac:dyDescent="0.2">
      <c r="B36" s="217" t="s">
        <v>684</v>
      </c>
      <c r="C36" s="218"/>
      <c r="D36" s="218"/>
      <c r="E36" s="218"/>
      <c r="F36" s="218"/>
      <c r="G36" s="218"/>
      <c r="H36" s="218"/>
      <c r="I36" s="218"/>
      <c r="J36" s="218"/>
      <c r="K36" s="218"/>
      <c r="L36" s="218"/>
      <c r="M36" s="219" t="s">
        <v>683</v>
      </c>
      <c r="N36" s="219"/>
      <c r="O36" s="219" t="s">
        <v>64</v>
      </c>
      <c r="P36" s="219"/>
      <c r="Q36" s="220" t="s">
        <v>53</v>
      </c>
      <c r="R36" s="220"/>
      <c r="S36" s="34" t="s">
        <v>682</v>
      </c>
      <c r="T36" s="34" t="s">
        <v>682</v>
      </c>
      <c r="U36" s="34" t="s">
        <v>681</v>
      </c>
      <c r="V36" s="34">
        <f t="shared" si="0"/>
        <v>97.14</v>
      </c>
      <c r="W36" s="35">
        <f t="shared" si="1"/>
        <v>97.14</v>
      </c>
    </row>
    <row r="37" spans="2:25" ht="56.25" customHeight="1" x14ac:dyDescent="0.2">
      <c r="B37" s="217" t="s">
        <v>680</v>
      </c>
      <c r="C37" s="218"/>
      <c r="D37" s="218"/>
      <c r="E37" s="218"/>
      <c r="F37" s="218"/>
      <c r="G37" s="218"/>
      <c r="H37" s="218"/>
      <c r="I37" s="218"/>
      <c r="J37" s="218"/>
      <c r="K37" s="218"/>
      <c r="L37" s="218"/>
      <c r="M37" s="219" t="s">
        <v>676</v>
      </c>
      <c r="N37" s="219"/>
      <c r="O37" s="219" t="s">
        <v>64</v>
      </c>
      <c r="P37" s="219"/>
      <c r="Q37" s="220" t="s">
        <v>53</v>
      </c>
      <c r="R37" s="220"/>
      <c r="S37" s="34" t="s">
        <v>679</v>
      </c>
      <c r="T37" s="34" t="s">
        <v>679</v>
      </c>
      <c r="U37" s="34" t="s">
        <v>678</v>
      </c>
      <c r="V37" s="34">
        <f t="shared" si="0"/>
        <v>105.98</v>
      </c>
      <c r="W37" s="35">
        <f t="shared" si="1"/>
        <v>105.98</v>
      </c>
    </row>
    <row r="38" spans="2:25" ht="56.25" customHeight="1" thickBot="1" x14ac:dyDescent="0.25">
      <c r="B38" s="217" t="s">
        <v>677</v>
      </c>
      <c r="C38" s="218"/>
      <c r="D38" s="218"/>
      <c r="E38" s="218"/>
      <c r="F38" s="218"/>
      <c r="G38" s="218"/>
      <c r="H38" s="218"/>
      <c r="I38" s="218"/>
      <c r="J38" s="218"/>
      <c r="K38" s="218"/>
      <c r="L38" s="218"/>
      <c r="M38" s="219" t="s">
        <v>676</v>
      </c>
      <c r="N38" s="219"/>
      <c r="O38" s="219" t="s">
        <v>64</v>
      </c>
      <c r="P38" s="219"/>
      <c r="Q38" s="220" t="s">
        <v>53</v>
      </c>
      <c r="R38" s="220"/>
      <c r="S38" s="34" t="s">
        <v>67</v>
      </c>
      <c r="T38" s="34" t="s">
        <v>67</v>
      </c>
      <c r="U38" s="34" t="s">
        <v>675</v>
      </c>
      <c r="V38" s="34">
        <f t="shared" si="0"/>
        <v>227.69</v>
      </c>
      <c r="W38" s="35">
        <f t="shared" si="1"/>
        <v>227.69</v>
      </c>
    </row>
    <row r="39" spans="2:25" ht="21.75" customHeight="1" thickTop="1" thickBot="1" x14ac:dyDescent="0.25">
      <c r="B39" s="11" t="s">
        <v>72</v>
      </c>
      <c r="C39" s="12"/>
      <c r="D39" s="12"/>
      <c r="E39" s="12"/>
      <c r="F39" s="12"/>
      <c r="G39" s="12"/>
      <c r="H39" s="13"/>
      <c r="I39" s="13"/>
      <c r="J39" s="13"/>
      <c r="K39" s="13"/>
      <c r="L39" s="13"/>
      <c r="M39" s="13"/>
      <c r="N39" s="13"/>
      <c r="O39" s="13"/>
      <c r="P39" s="13"/>
      <c r="Q39" s="13"/>
      <c r="R39" s="13"/>
      <c r="S39" s="13"/>
      <c r="T39" s="13"/>
      <c r="U39" s="13"/>
      <c r="V39" s="13"/>
      <c r="W39" s="14"/>
      <c r="X39" s="36"/>
    </row>
    <row r="40" spans="2:25" ht="29.25" customHeight="1" thickTop="1" thickBot="1" x14ac:dyDescent="0.25">
      <c r="B40" s="195" t="s">
        <v>2624</v>
      </c>
      <c r="C40" s="196"/>
      <c r="D40" s="196"/>
      <c r="E40" s="196"/>
      <c r="F40" s="196"/>
      <c r="G40" s="196"/>
      <c r="H40" s="196"/>
      <c r="I40" s="196"/>
      <c r="J40" s="196"/>
      <c r="K40" s="196"/>
      <c r="L40" s="196"/>
      <c r="M40" s="196"/>
      <c r="N40" s="196"/>
      <c r="O40" s="196"/>
      <c r="P40" s="196"/>
      <c r="Q40" s="197"/>
      <c r="R40" s="37" t="s">
        <v>45</v>
      </c>
      <c r="S40" s="216" t="s">
        <v>46</v>
      </c>
      <c r="T40" s="216"/>
      <c r="U40" s="38" t="s">
        <v>73</v>
      </c>
      <c r="V40" s="210" t="s">
        <v>74</v>
      </c>
      <c r="W40" s="211"/>
    </row>
    <row r="41" spans="2:25" ht="30.75" customHeight="1" thickBot="1" x14ac:dyDescent="0.25">
      <c r="B41" s="198"/>
      <c r="C41" s="199"/>
      <c r="D41" s="199"/>
      <c r="E41" s="199"/>
      <c r="F41" s="199"/>
      <c r="G41" s="199"/>
      <c r="H41" s="199"/>
      <c r="I41" s="199"/>
      <c r="J41" s="199"/>
      <c r="K41" s="199"/>
      <c r="L41" s="199"/>
      <c r="M41" s="199"/>
      <c r="N41" s="199"/>
      <c r="O41" s="199"/>
      <c r="P41" s="199"/>
      <c r="Q41" s="200"/>
      <c r="R41" s="39" t="s">
        <v>75</v>
      </c>
      <c r="S41" s="39" t="s">
        <v>75</v>
      </c>
      <c r="T41" s="39" t="s">
        <v>64</v>
      </c>
      <c r="U41" s="39" t="s">
        <v>75</v>
      </c>
      <c r="V41" s="39" t="s">
        <v>76</v>
      </c>
      <c r="W41" s="32" t="s">
        <v>77</v>
      </c>
      <c r="Y41" s="36"/>
    </row>
    <row r="42" spans="2:25" ht="23.25" customHeight="1" thickBot="1" x14ac:dyDescent="0.25">
      <c r="B42" s="212" t="s">
        <v>78</v>
      </c>
      <c r="C42" s="213"/>
      <c r="D42" s="213"/>
      <c r="E42" s="40" t="s">
        <v>673</v>
      </c>
      <c r="F42" s="40"/>
      <c r="G42" s="40"/>
      <c r="H42" s="41"/>
      <c r="I42" s="41"/>
      <c r="J42" s="41"/>
      <c r="K42" s="41"/>
      <c r="L42" s="41"/>
      <c r="M42" s="41"/>
      <c r="N42" s="41"/>
      <c r="O42" s="41"/>
      <c r="P42" s="42"/>
      <c r="Q42" s="42"/>
      <c r="R42" s="43" t="s">
        <v>674</v>
      </c>
      <c r="S42" s="44" t="s">
        <v>11</v>
      </c>
      <c r="T42" s="42"/>
      <c r="U42" s="44" t="s">
        <v>671</v>
      </c>
      <c r="V42" s="42"/>
      <c r="W42" s="45">
        <f t="shared" ref="W42:W55" si="2">+IF(ISERR(U42/R42*100),"N/A",ROUND(U42/R42*100,2))</f>
        <v>132.5</v>
      </c>
    </row>
    <row r="43" spans="2:25" ht="26.25" customHeight="1" x14ac:dyDescent="0.2">
      <c r="B43" s="214" t="s">
        <v>82</v>
      </c>
      <c r="C43" s="215"/>
      <c r="D43" s="215"/>
      <c r="E43" s="46" t="s">
        <v>673</v>
      </c>
      <c r="F43" s="46"/>
      <c r="G43" s="46"/>
      <c r="H43" s="47"/>
      <c r="I43" s="47"/>
      <c r="J43" s="47"/>
      <c r="K43" s="47"/>
      <c r="L43" s="47"/>
      <c r="M43" s="47"/>
      <c r="N43" s="47"/>
      <c r="O43" s="47"/>
      <c r="P43" s="48"/>
      <c r="Q43" s="48"/>
      <c r="R43" s="49" t="s">
        <v>672</v>
      </c>
      <c r="S43" s="50" t="s">
        <v>671</v>
      </c>
      <c r="T43" s="51">
        <f>+IF(ISERR(S43/R43*100),"N/A",ROUND(S43/R43*100,2))</f>
        <v>74.05</v>
      </c>
      <c r="U43" s="50" t="s">
        <v>671</v>
      </c>
      <c r="V43" s="51">
        <f>+IF(ISERR(U43/S43*100),"N/A",ROUND(U43/S43*100,2))</f>
        <v>100</v>
      </c>
      <c r="W43" s="52">
        <f t="shared" si="2"/>
        <v>74.05</v>
      </c>
    </row>
    <row r="44" spans="2:25" ht="23.25" customHeight="1" thickBot="1" x14ac:dyDescent="0.25">
      <c r="B44" s="212" t="s">
        <v>78</v>
      </c>
      <c r="C44" s="213"/>
      <c r="D44" s="213"/>
      <c r="E44" s="40" t="s">
        <v>670</v>
      </c>
      <c r="F44" s="40"/>
      <c r="G44" s="40"/>
      <c r="H44" s="41"/>
      <c r="I44" s="41"/>
      <c r="J44" s="41"/>
      <c r="K44" s="41"/>
      <c r="L44" s="41"/>
      <c r="M44" s="41"/>
      <c r="N44" s="41"/>
      <c r="O44" s="41"/>
      <c r="P44" s="42"/>
      <c r="Q44" s="42"/>
      <c r="R44" s="43" t="s">
        <v>669</v>
      </c>
      <c r="S44" s="44" t="s">
        <v>11</v>
      </c>
      <c r="T44" s="42"/>
      <c r="U44" s="44" t="s">
        <v>668</v>
      </c>
      <c r="V44" s="42"/>
      <c r="W44" s="45">
        <f t="shared" si="2"/>
        <v>52</v>
      </c>
    </row>
    <row r="45" spans="2:25" ht="26.25" customHeight="1" x14ac:dyDescent="0.2">
      <c r="B45" s="214" t="s">
        <v>82</v>
      </c>
      <c r="C45" s="215"/>
      <c r="D45" s="215"/>
      <c r="E45" s="46" t="s">
        <v>670</v>
      </c>
      <c r="F45" s="46"/>
      <c r="G45" s="46"/>
      <c r="H45" s="47"/>
      <c r="I45" s="47"/>
      <c r="J45" s="47"/>
      <c r="K45" s="47"/>
      <c r="L45" s="47"/>
      <c r="M45" s="47"/>
      <c r="N45" s="47"/>
      <c r="O45" s="47"/>
      <c r="P45" s="48"/>
      <c r="Q45" s="48"/>
      <c r="R45" s="49" t="s">
        <v>669</v>
      </c>
      <c r="S45" s="50" t="s">
        <v>668</v>
      </c>
      <c r="T45" s="51">
        <f>+IF(ISERR(S45/R45*100),"N/A",ROUND(S45/R45*100,2))</f>
        <v>52</v>
      </c>
      <c r="U45" s="50" t="s">
        <v>668</v>
      </c>
      <c r="V45" s="51">
        <f>+IF(ISERR(U45/S45*100),"N/A",ROUND(U45/S45*100,2))</f>
        <v>100</v>
      </c>
      <c r="W45" s="52">
        <f t="shared" si="2"/>
        <v>52</v>
      </c>
    </row>
    <row r="46" spans="2:25" ht="23.25" customHeight="1" thickBot="1" x14ac:dyDescent="0.25">
      <c r="B46" s="212" t="s">
        <v>78</v>
      </c>
      <c r="C46" s="213"/>
      <c r="D46" s="213"/>
      <c r="E46" s="40" t="s">
        <v>591</v>
      </c>
      <c r="F46" s="40"/>
      <c r="G46" s="40"/>
      <c r="H46" s="41"/>
      <c r="I46" s="41"/>
      <c r="J46" s="41"/>
      <c r="K46" s="41"/>
      <c r="L46" s="41"/>
      <c r="M46" s="41"/>
      <c r="N46" s="41"/>
      <c r="O46" s="41"/>
      <c r="P46" s="42"/>
      <c r="Q46" s="42"/>
      <c r="R46" s="43" t="s">
        <v>667</v>
      </c>
      <c r="S46" s="44" t="s">
        <v>11</v>
      </c>
      <c r="T46" s="42"/>
      <c r="U46" s="44" t="s">
        <v>666</v>
      </c>
      <c r="V46" s="42"/>
      <c r="W46" s="45">
        <f t="shared" si="2"/>
        <v>55.69</v>
      </c>
    </row>
    <row r="47" spans="2:25" ht="26.25" customHeight="1" x14ac:dyDescent="0.2">
      <c r="B47" s="214" t="s">
        <v>82</v>
      </c>
      <c r="C47" s="215"/>
      <c r="D47" s="215"/>
      <c r="E47" s="46" t="s">
        <v>591</v>
      </c>
      <c r="F47" s="46"/>
      <c r="G47" s="46"/>
      <c r="H47" s="47"/>
      <c r="I47" s="47"/>
      <c r="J47" s="47"/>
      <c r="K47" s="47"/>
      <c r="L47" s="47"/>
      <c r="M47" s="47"/>
      <c r="N47" s="47"/>
      <c r="O47" s="47"/>
      <c r="P47" s="48"/>
      <c r="Q47" s="48"/>
      <c r="R47" s="49" t="s">
        <v>667</v>
      </c>
      <c r="S47" s="50" t="s">
        <v>666</v>
      </c>
      <c r="T47" s="51">
        <f>+IF(ISERR(S47/R47*100),"N/A",ROUND(S47/R47*100,2))</f>
        <v>55.69</v>
      </c>
      <c r="U47" s="50" t="s">
        <v>666</v>
      </c>
      <c r="V47" s="51">
        <f>+IF(ISERR(U47/S47*100),"N/A",ROUND(U47/S47*100,2))</f>
        <v>100</v>
      </c>
      <c r="W47" s="52">
        <f t="shared" si="2"/>
        <v>55.69</v>
      </c>
    </row>
    <row r="48" spans="2:25" ht="23.25" customHeight="1" thickBot="1" x14ac:dyDescent="0.25">
      <c r="B48" s="212" t="s">
        <v>78</v>
      </c>
      <c r="C48" s="213"/>
      <c r="D48" s="213"/>
      <c r="E48" s="40" t="s">
        <v>587</v>
      </c>
      <c r="F48" s="40"/>
      <c r="G48" s="40"/>
      <c r="H48" s="41"/>
      <c r="I48" s="41"/>
      <c r="J48" s="41"/>
      <c r="K48" s="41"/>
      <c r="L48" s="41"/>
      <c r="M48" s="41"/>
      <c r="N48" s="41"/>
      <c r="O48" s="41"/>
      <c r="P48" s="42"/>
      <c r="Q48" s="42"/>
      <c r="R48" s="43" t="s">
        <v>665</v>
      </c>
      <c r="S48" s="44" t="s">
        <v>11</v>
      </c>
      <c r="T48" s="42"/>
      <c r="U48" s="44" t="s">
        <v>663</v>
      </c>
      <c r="V48" s="42"/>
      <c r="W48" s="45">
        <f t="shared" si="2"/>
        <v>64.08</v>
      </c>
    </row>
    <row r="49" spans="2:23" ht="26.25" customHeight="1" x14ac:dyDescent="0.2">
      <c r="B49" s="214" t="s">
        <v>82</v>
      </c>
      <c r="C49" s="215"/>
      <c r="D49" s="215"/>
      <c r="E49" s="46" t="s">
        <v>587</v>
      </c>
      <c r="F49" s="46"/>
      <c r="G49" s="46"/>
      <c r="H49" s="47"/>
      <c r="I49" s="47"/>
      <c r="J49" s="47"/>
      <c r="K49" s="47"/>
      <c r="L49" s="47"/>
      <c r="M49" s="47"/>
      <c r="N49" s="47"/>
      <c r="O49" s="47"/>
      <c r="P49" s="48"/>
      <c r="Q49" s="48"/>
      <c r="R49" s="49" t="s">
        <v>664</v>
      </c>
      <c r="S49" s="50" t="s">
        <v>663</v>
      </c>
      <c r="T49" s="51">
        <f>+IF(ISERR(S49/R49*100),"N/A",ROUND(S49/R49*100,2))</f>
        <v>60.6</v>
      </c>
      <c r="U49" s="50" t="s">
        <v>663</v>
      </c>
      <c r="V49" s="51">
        <f>+IF(ISERR(U49/S49*100),"N/A",ROUND(U49/S49*100,2))</f>
        <v>100</v>
      </c>
      <c r="W49" s="52">
        <f t="shared" si="2"/>
        <v>60.6</v>
      </c>
    </row>
    <row r="50" spans="2:23" ht="23.25" customHeight="1" thickBot="1" x14ac:dyDescent="0.25">
      <c r="B50" s="212" t="s">
        <v>78</v>
      </c>
      <c r="C50" s="213"/>
      <c r="D50" s="213"/>
      <c r="E50" s="40" t="s">
        <v>427</v>
      </c>
      <c r="F50" s="40"/>
      <c r="G50" s="40"/>
      <c r="H50" s="41"/>
      <c r="I50" s="41"/>
      <c r="J50" s="41"/>
      <c r="K50" s="41"/>
      <c r="L50" s="41"/>
      <c r="M50" s="41"/>
      <c r="N50" s="41"/>
      <c r="O50" s="41"/>
      <c r="P50" s="42"/>
      <c r="Q50" s="42"/>
      <c r="R50" s="43" t="s">
        <v>662</v>
      </c>
      <c r="S50" s="44" t="s">
        <v>11</v>
      </c>
      <c r="T50" s="42"/>
      <c r="U50" s="44" t="s">
        <v>660</v>
      </c>
      <c r="V50" s="42"/>
      <c r="W50" s="45">
        <f t="shared" si="2"/>
        <v>42.87</v>
      </c>
    </row>
    <row r="51" spans="2:23" ht="26.25" customHeight="1" x14ac:dyDescent="0.2">
      <c r="B51" s="214" t="s">
        <v>82</v>
      </c>
      <c r="C51" s="215"/>
      <c r="D51" s="215"/>
      <c r="E51" s="46" t="s">
        <v>427</v>
      </c>
      <c r="F51" s="46"/>
      <c r="G51" s="46"/>
      <c r="H51" s="47"/>
      <c r="I51" s="47"/>
      <c r="J51" s="47"/>
      <c r="K51" s="47"/>
      <c r="L51" s="47"/>
      <c r="M51" s="47"/>
      <c r="N51" s="47"/>
      <c r="O51" s="47"/>
      <c r="P51" s="48"/>
      <c r="Q51" s="48"/>
      <c r="R51" s="49" t="s">
        <v>662</v>
      </c>
      <c r="S51" s="50" t="s">
        <v>661</v>
      </c>
      <c r="T51" s="51">
        <f>+IF(ISERR(S51/R51*100),"N/A",ROUND(S51/R51*100,2))</f>
        <v>42.89</v>
      </c>
      <c r="U51" s="50" t="s">
        <v>660</v>
      </c>
      <c r="V51" s="51">
        <f>+IF(ISERR(U51/S51*100),"N/A",ROUND(U51/S51*100,2))</f>
        <v>99.95</v>
      </c>
      <c r="W51" s="52">
        <f t="shared" si="2"/>
        <v>42.87</v>
      </c>
    </row>
    <row r="52" spans="2:23" ht="23.25" customHeight="1" thickBot="1" x14ac:dyDescent="0.25">
      <c r="B52" s="212" t="s">
        <v>78</v>
      </c>
      <c r="C52" s="213"/>
      <c r="D52" s="213"/>
      <c r="E52" s="40" t="s">
        <v>658</v>
      </c>
      <c r="F52" s="40"/>
      <c r="G52" s="40"/>
      <c r="H52" s="41"/>
      <c r="I52" s="41"/>
      <c r="J52" s="41"/>
      <c r="K52" s="41"/>
      <c r="L52" s="41"/>
      <c r="M52" s="41"/>
      <c r="N52" s="41"/>
      <c r="O52" s="41"/>
      <c r="P52" s="42"/>
      <c r="Q52" s="42"/>
      <c r="R52" s="43" t="s">
        <v>659</v>
      </c>
      <c r="S52" s="44" t="s">
        <v>11</v>
      </c>
      <c r="T52" s="42"/>
      <c r="U52" s="44" t="s">
        <v>656</v>
      </c>
      <c r="V52" s="42"/>
      <c r="W52" s="45">
        <f t="shared" si="2"/>
        <v>26.66</v>
      </c>
    </row>
    <row r="53" spans="2:23" ht="26.25" customHeight="1" x14ac:dyDescent="0.2">
      <c r="B53" s="214" t="s">
        <v>82</v>
      </c>
      <c r="C53" s="215"/>
      <c r="D53" s="215"/>
      <c r="E53" s="46" t="s">
        <v>658</v>
      </c>
      <c r="F53" s="46"/>
      <c r="G53" s="46"/>
      <c r="H53" s="47"/>
      <c r="I53" s="47"/>
      <c r="J53" s="47"/>
      <c r="K53" s="47"/>
      <c r="L53" s="47"/>
      <c r="M53" s="47"/>
      <c r="N53" s="47"/>
      <c r="O53" s="47"/>
      <c r="P53" s="48"/>
      <c r="Q53" s="48"/>
      <c r="R53" s="49" t="s">
        <v>657</v>
      </c>
      <c r="S53" s="50" t="s">
        <v>656</v>
      </c>
      <c r="T53" s="51">
        <f>+IF(ISERR(S53/R53*100),"N/A",ROUND(S53/R53*100,2))</f>
        <v>34.5</v>
      </c>
      <c r="U53" s="50" t="s">
        <v>656</v>
      </c>
      <c r="V53" s="51">
        <f>+IF(ISERR(U53/S53*100),"N/A",ROUND(U53/S53*100,2))</f>
        <v>100</v>
      </c>
      <c r="W53" s="52">
        <f t="shared" si="2"/>
        <v>34.5</v>
      </c>
    </row>
    <row r="54" spans="2:23" ht="23.25" customHeight="1" thickBot="1" x14ac:dyDescent="0.25">
      <c r="B54" s="212" t="s">
        <v>78</v>
      </c>
      <c r="C54" s="213"/>
      <c r="D54" s="213"/>
      <c r="E54" s="40" t="s">
        <v>654</v>
      </c>
      <c r="F54" s="40"/>
      <c r="G54" s="40"/>
      <c r="H54" s="41"/>
      <c r="I54" s="41"/>
      <c r="J54" s="41"/>
      <c r="K54" s="41"/>
      <c r="L54" s="41"/>
      <c r="M54" s="41"/>
      <c r="N54" s="41"/>
      <c r="O54" s="41"/>
      <c r="P54" s="42"/>
      <c r="Q54" s="42"/>
      <c r="R54" s="43" t="s">
        <v>655</v>
      </c>
      <c r="S54" s="44" t="s">
        <v>11</v>
      </c>
      <c r="T54" s="42"/>
      <c r="U54" s="44" t="s">
        <v>652</v>
      </c>
      <c r="V54" s="42"/>
      <c r="W54" s="45">
        <f t="shared" si="2"/>
        <v>38.03</v>
      </c>
    </row>
    <row r="55" spans="2:23" ht="26.25" customHeight="1" thickBot="1" x14ac:dyDescent="0.25">
      <c r="B55" s="214" t="s">
        <v>82</v>
      </c>
      <c r="C55" s="215"/>
      <c r="D55" s="215"/>
      <c r="E55" s="46" t="s">
        <v>654</v>
      </c>
      <c r="F55" s="46"/>
      <c r="G55" s="46"/>
      <c r="H55" s="47"/>
      <c r="I55" s="47"/>
      <c r="J55" s="47"/>
      <c r="K55" s="47"/>
      <c r="L55" s="47"/>
      <c r="M55" s="47"/>
      <c r="N55" s="47"/>
      <c r="O55" s="47"/>
      <c r="P55" s="48"/>
      <c r="Q55" s="48"/>
      <c r="R55" s="49" t="s">
        <v>653</v>
      </c>
      <c r="S55" s="50" t="s">
        <v>652</v>
      </c>
      <c r="T55" s="51">
        <f>+IF(ISERR(S55/R55*100),"N/A",ROUND(S55/R55*100,2))</f>
        <v>45.56</v>
      </c>
      <c r="U55" s="50" t="s">
        <v>652</v>
      </c>
      <c r="V55" s="51">
        <f>+IF(ISERR(U55/S55*100),"N/A",ROUND(U55/S55*100,2))</f>
        <v>100</v>
      </c>
      <c r="W55" s="52">
        <f t="shared" si="2"/>
        <v>45.56</v>
      </c>
    </row>
    <row r="56" spans="2:23" ht="22.5" customHeight="1" thickTop="1" thickBot="1" x14ac:dyDescent="0.25">
      <c r="B56" s="11" t="s">
        <v>88</v>
      </c>
      <c r="C56" s="12"/>
      <c r="D56" s="12"/>
      <c r="E56" s="12"/>
      <c r="F56" s="12"/>
      <c r="G56" s="12"/>
      <c r="H56" s="13"/>
      <c r="I56" s="13"/>
      <c r="J56" s="13"/>
      <c r="K56" s="13"/>
      <c r="L56" s="13"/>
      <c r="M56" s="13"/>
      <c r="N56" s="13"/>
      <c r="O56" s="13"/>
      <c r="P56" s="13"/>
      <c r="Q56" s="13"/>
      <c r="R56" s="13"/>
      <c r="S56" s="13"/>
      <c r="T56" s="13"/>
      <c r="U56" s="13"/>
      <c r="V56" s="13"/>
      <c r="W56" s="14"/>
    </row>
    <row r="57" spans="2:23" ht="37.5" customHeight="1" thickTop="1" x14ac:dyDescent="0.2">
      <c r="B57" s="201" t="s">
        <v>651</v>
      </c>
      <c r="C57" s="202"/>
      <c r="D57" s="202"/>
      <c r="E57" s="202"/>
      <c r="F57" s="202"/>
      <c r="G57" s="202"/>
      <c r="H57" s="202"/>
      <c r="I57" s="202"/>
      <c r="J57" s="202"/>
      <c r="K57" s="202"/>
      <c r="L57" s="202"/>
      <c r="M57" s="202"/>
      <c r="N57" s="202"/>
      <c r="O57" s="202"/>
      <c r="P57" s="202"/>
      <c r="Q57" s="202"/>
      <c r="R57" s="202"/>
      <c r="S57" s="202"/>
      <c r="T57" s="202"/>
      <c r="U57" s="202"/>
      <c r="V57" s="202"/>
      <c r="W57" s="203"/>
    </row>
    <row r="58" spans="2:23" ht="293.25" customHeight="1" thickBot="1" x14ac:dyDescent="0.25">
      <c r="B58" s="204"/>
      <c r="C58" s="205"/>
      <c r="D58" s="205"/>
      <c r="E58" s="205"/>
      <c r="F58" s="205"/>
      <c r="G58" s="205"/>
      <c r="H58" s="205"/>
      <c r="I58" s="205"/>
      <c r="J58" s="205"/>
      <c r="K58" s="205"/>
      <c r="L58" s="205"/>
      <c r="M58" s="205"/>
      <c r="N58" s="205"/>
      <c r="O58" s="205"/>
      <c r="P58" s="205"/>
      <c r="Q58" s="205"/>
      <c r="R58" s="205"/>
      <c r="S58" s="205"/>
      <c r="T58" s="205"/>
      <c r="U58" s="205"/>
      <c r="V58" s="205"/>
      <c r="W58" s="206"/>
    </row>
    <row r="59" spans="2:23" ht="37.5" customHeight="1" thickTop="1" x14ac:dyDescent="0.2">
      <c r="B59" s="201" t="s">
        <v>650</v>
      </c>
      <c r="C59" s="202"/>
      <c r="D59" s="202"/>
      <c r="E59" s="202"/>
      <c r="F59" s="202"/>
      <c r="G59" s="202"/>
      <c r="H59" s="202"/>
      <c r="I59" s="202"/>
      <c r="J59" s="202"/>
      <c r="K59" s="202"/>
      <c r="L59" s="202"/>
      <c r="M59" s="202"/>
      <c r="N59" s="202"/>
      <c r="O59" s="202"/>
      <c r="P59" s="202"/>
      <c r="Q59" s="202"/>
      <c r="R59" s="202"/>
      <c r="S59" s="202"/>
      <c r="T59" s="202"/>
      <c r="U59" s="202"/>
      <c r="V59" s="202"/>
      <c r="W59" s="203"/>
    </row>
    <row r="60" spans="2:23" ht="292.5" customHeight="1" thickBot="1" x14ac:dyDescent="0.25">
      <c r="B60" s="204"/>
      <c r="C60" s="205"/>
      <c r="D60" s="205"/>
      <c r="E60" s="205"/>
      <c r="F60" s="205"/>
      <c r="G60" s="205"/>
      <c r="H60" s="205"/>
      <c r="I60" s="205"/>
      <c r="J60" s="205"/>
      <c r="K60" s="205"/>
      <c r="L60" s="205"/>
      <c r="M60" s="205"/>
      <c r="N60" s="205"/>
      <c r="O60" s="205"/>
      <c r="P60" s="205"/>
      <c r="Q60" s="205"/>
      <c r="R60" s="205"/>
      <c r="S60" s="205"/>
      <c r="T60" s="205"/>
      <c r="U60" s="205"/>
      <c r="V60" s="205"/>
      <c r="W60" s="206"/>
    </row>
    <row r="61" spans="2:23" ht="37.5" customHeight="1" thickTop="1" x14ac:dyDescent="0.2">
      <c r="B61" s="201" t="s">
        <v>649</v>
      </c>
      <c r="C61" s="202"/>
      <c r="D61" s="202"/>
      <c r="E61" s="202"/>
      <c r="F61" s="202"/>
      <c r="G61" s="202"/>
      <c r="H61" s="202"/>
      <c r="I61" s="202"/>
      <c r="J61" s="202"/>
      <c r="K61" s="202"/>
      <c r="L61" s="202"/>
      <c r="M61" s="202"/>
      <c r="N61" s="202"/>
      <c r="O61" s="202"/>
      <c r="P61" s="202"/>
      <c r="Q61" s="202"/>
      <c r="R61" s="202"/>
      <c r="S61" s="202"/>
      <c r="T61" s="202"/>
      <c r="U61" s="202"/>
      <c r="V61" s="202"/>
      <c r="W61" s="203"/>
    </row>
    <row r="62" spans="2:23" ht="210.75" customHeight="1" thickBot="1" x14ac:dyDescent="0.25">
      <c r="B62" s="207"/>
      <c r="C62" s="208"/>
      <c r="D62" s="208"/>
      <c r="E62" s="208"/>
      <c r="F62" s="208"/>
      <c r="G62" s="208"/>
      <c r="H62" s="208"/>
      <c r="I62" s="208"/>
      <c r="J62" s="208"/>
      <c r="K62" s="208"/>
      <c r="L62" s="208"/>
      <c r="M62" s="208"/>
      <c r="N62" s="208"/>
      <c r="O62" s="208"/>
      <c r="P62" s="208"/>
      <c r="Q62" s="208"/>
      <c r="R62" s="208"/>
      <c r="S62" s="208"/>
      <c r="T62" s="208"/>
      <c r="U62" s="208"/>
      <c r="V62" s="208"/>
      <c r="W62" s="209"/>
    </row>
  </sheetData>
  <mergeCells count="123">
    <mergeCell ref="B59:W60"/>
    <mergeCell ref="B61:W62"/>
    <mergeCell ref="B48:D48"/>
    <mergeCell ref="B49:D49"/>
    <mergeCell ref="B50:D50"/>
    <mergeCell ref="B51:D51"/>
    <mergeCell ref="B52:D52"/>
    <mergeCell ref="B53:D53"/>
    <mergeCell ref="B54:D54"/>
    <mergeCell ref="B55:D55"/>
    <mergeCell ref="B57:W58"/>
    <mergeCell ref="B40:Q41"/>
    <mergeCell ref="S40:T40"/>
    <mergeCell ref="V40:W40"/>
    <mergeCell ref="B42:D42"/>
    <mergeCell ref="B43:D43"/>
    <mergeCell ref="B44:D44"/>
    <mergeCell ref="B45:D45"/>
    <mergeCell ref="B46:D46"/>
    <mergeCell ref="B47:D47"/>
    <mergeCell ref="B36:L36"/>
    <mergeCell ref="M36:N36"/>
    <mergeCell ref="O36:P36"/>
    <mergeCell ref="Q36:R36"/>
    <mergeCell ref="B37:L37"/>
    <mergeCell ref="M37:N37"/>
    <mergeCell ref="O37:P37"/>
    <mergeCell ref="Q37:R37"/>
    <mergeCell ref="B38:L38"/>
    <mergeCell ref="M38:N38"/>
    <mergeCell ref="O38:P38"/>
    <mergeCell ref="Q38:R38"/>
    <mergeCell ref="B33:L33"/>
    <mergeCell ref="M33:N33"/>
    <mergeCell ref="O33:P33"/>
    <mergeCell ref="Q33:R33"/>
    <mergeCell ref="B34:L34"/>
    <mergeCell ref="M34:N34"/>
    <mergeCell ref="O34:P34"/>
    <mergeCell ref="Q34:R34"/>
    <mergeCell ref="B35:L35"/>
    <mergeCell ref="M35:N35"/>
    <mergeCell ref="O35:P35"/>
    <mergeCell ref="Q35:R35"/>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5:L25"/>
    <mergeCell ref="M25:N25"/>
    <mergeCell ref="O25:P25"/>
    <mergeCell ref="Q25:R25"/>
    <mergeCell ref="B23:L24"/>
    <mergeCell ref="M23:N24"/>
    <mergeCell ref="O23:P24"/>
    <mergeCell ref="B26:L26"/>
    <mergeCell ref="M26:N26"/>
    <mergeCell ref="O26:P26"/>
    <mergeCell ref="Q26:R26"/>
    <mergeCell ref="Q23:R24"/>
    <mergeCell ref="S23:S24"/>
    <mergeCell ref="T23:T24"/>
    <mergeCell ref="C19:I19"/>
    <mergeCell ref="L19:Q19"/>
    <mergeCell ref="T19:W19"/>
    <mergeCell ref="C20:W20"/>
    <mergeCell ref="B22:T22"/>
    <mergeCell ref="U22:W22"/>
    <mergeCell ref="U23:U24"/>
    <mergeCell ref="V23:V24"/>
    <mergeCell ref="W23:W24"/>
    <mergeCell ref="D12:H12"/>
    <mergeCell ref="I12:W12"/>
    <mergeCell ref="C13:W13"/>
    <mergeCell ref="C14:W14"/>
    <mergeCell ref="B17:I17"/>
    <mergeCell ref="K17:Q17"/>
    <mergeCell ref="S17:W17"/>
    <mergeCell ref="C18:I18"/>
    <mergeCell ref="L18:Q18"/>
    <mergeCell ref="T18:W18"/>
    <mergeCell ref="D7:H7"/>
    <mergeCell ref="O7:W7"/>
    <mergeCell ref="D8:H8"/>
    <mergeCell ref="P8:W8"/>
    <mergeCell ref="D9:H9"/>
    <mergeCell ref="I9:W9"/>
    <mergeCell ref="D10:H10"/>
    <mergeCell ref="I10:W10"/>
    <mergeCell ref="D11:H11"/>
    <mergeCell ref="I11:W11"/>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58" min="1" max="2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indexed="53"/>
  </sheetPr>
  <dimension ref="A1:AC36"/>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612</v>
      </c>
      <c r="D4" s="248" t="s">
        <v>611</v>
      </c>
      <c r="E4" s="248"/>
      <c r="F4" s="248"/>
      <c r="G4" s="248"/>
      <c r="H4" s="249"/>
      <c r="I4" s="18"/>
      <c r="J4" s="250" t="s">
        <v>6</v>
      </c>
      <c r="K4" s="248"/>
      <c r="L4" s="17" t="s">
        <v>745</v>
      </c>
      <c r="M4" s="251" t="s">
        <v>744</v>
      </c>
      <c r="N4" s="251"/>
      <c r="O4" s="251"/>
      <c r="P4" s="251"/>
      <c r="Q4" s="252"/>
      <c r="R4" s="19"/>
      <c r="S4" s="253" t="s">
        <v>9</v>
      </c>
      <c r="T4" s="254"/>
      <c r="U4" s="254"/>
      <c r="V4" s="241" t="s">
        <v>743</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444</v>
      </c>
      <c r="D6" s="237" t="s">
        <v>742</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441</v>
      </c>
      <c r="D7" s="239" t="s">
        <v>713</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741</v>
      </c>
      <c r="K8" s="26" t="s">
        <v>740</v>
      </c>
      <c r="L8" s="26" t="s">
        <v>739</v>
      </c>
      <c r="M8" s="26" t="s">
        <v>738</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204" customHeight="1" thickTop="1" thickBot="1" x14ac:dyDescent="0.25">
      <c r="B10" s="27" t="s">
        <v>25</v>
      </c>
      <c r="C10" s="241" t="s">
        <v>737</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643</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736</v>
      </c>
      <c r="C21" s="218"/>
      <c r="D21" s="218"/>
      <c r="E21" s="218"/>
      <c r="F21" s="218"/>
      <c r="G21" s="218"/>
      <c r="H21" s="218"/>
      <c r="I21" s="218"/>
      <c r="J21" s="218"/>
      <c r="K21" s="218"/>
      <c r="L21" s="218"/>
      <c r="M21" s="219" t="s">
        <v>444</v>
      </c>
      <c r="N21" s="219"/>
      <c r="O21" s="219" t="s">
        <v>64</v>
      </c>
      <c r="P21" s="219"/>
      <c r="Q21" s="220" t="s">
        <v>77</v>
      </c>
      <c r="R21" s="220"/>
      <c r="S21" s="34" t="s">
        <v>735</v>
      </c>
      <c r="T21" s="34" t="s">
        <v>184</v>
      </c>
      <c r="U21" s="34" t="s">
        <v>184</v>
      </c>
      <c r="V21" s="34" t="str">
        <f>+IF(ISERR(U21/T21*100),"N/A",ROUND(U21/T21*100,2))</f>
        <v>N/A</v>
      </c>
      <c r="W21" s="35" t="str">
        <f>+IF(ISERR(U21/S21*100),"N/A",ROUND(U21/S21*100,2))</f>
        <v>N/A</v>
      </c>
    </row>
    <row r="22" spans="2:27" ht="56.25" customHeight="1" thickBot="1" x14ac:dyDescent="0.25">
      <c r="B22" s="217" t="s">
        <v>734</v>
      </c>
      <c r="C22" s="218"/>
      <c r="D22" s="218"/>
      <c r="E22" s="218"/>
      <c r="F22" s="218"/>
      <c r="G22" s="218"/>
      <c r="H22" s="218"/>
      <c r="I22" s="218"/>
      <c r="J22" s="218"/>
      <c r="K22" s="218"/>
      <c r="L22" s="218"/>
      <c r="M22" s="219" t="s">
        <v>441</v>
      </c>
      <c r="N22" s="219"/>
      <c r="O22" s="219" t="s">
        <v>64</v>
      </c>
      <c r="P22" s="219"/>
      <c r="Q22" s="220" t="s">
        <v>77</v>
      </c>
      <c r="R22" s="220"/>
      <c r="S22" s="34" t="s">
        <v>686</v>
      </c>
      <c r="T22" s="34" t="s">
        <v>184</v>
      </c>
      <c r="U22" s="34" t="s">
        <v>184</v>
      </c>
      <c r="V22" s="34" t="str">
        <f>+IF(ISERR(U22/T22*100),"N/A",ROUND(U22/T22*100,2))</f>
        <v>N/A</v>
      </c>
      <c r="W22" s="35" t="str">
        <f>+IF(ISERR(U22/S22*100),"N/A",ROUND(U22/S22*100,2))</f>
        <v>N/A</v>
      </c>
    </row>
    <row r="23" spans="2:27" ht="21.75" customHeight="1" thickTop="1" thickBot="1" x14ac:dyDescent="0.25">
      <c r="B23" s="11" t="s">
        <v>72</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95" t="s">
        <v>2624</v>
      </c>
      <c r="C24" s="196"/>
      <c r="D24" s="196"/>
      <c r="E24" s="196"/>
      <c r="F24" s="196"/>
      <c r="G24" s="196"/>
      <c r="H24" s="196"/>
      <c r="I24" s="196"/>
      <c r="J24" s="196"/>
      <c r="K24" s="196"/>
      <c r="L24" s="196"/>
      <c r="M24" s="196"/>
      <c r="N24" s="196"/>
      <c r="O24" s="196"/>
      <c r="P24" s="196"/>
      <c r="Q24" s="197"/>
      <c r="R24" s="37" t="s">
        <v>45</v>
      </c>
      <c r="S24" s="216" t="s">
        <v>46</v>
      </c>
      <c r="T24" s="216"/>
      <c r="U24" s="38" t="s">
        <v>73</v>
      </c>
      <c r="V24" s="210" t="s">
        <v>74</v>
      </c>
      <c r="W24" s="211"/>
    </row>
    <row r="25" spans="2:27" ht="30.75" customHeight="1" thickBot="1" x14ac:dyDescent="0.25">
      <c r="B25" s="198"/>
      <c r="C25" s="199"/>
      <c r="D25" s="199"/>
      <c r="E25" s="199"/>
      <c r="F25" s="199"/>
      <c r="G25" s="199"/>
      <c r="H25" s="199"/>
      <c r="I25" s="199"/>
      <c r="J25" s="199"/>
      <c r="K25" s="199"/>
      <c r="L25" s="199"/>
      <c r="M25" s="199"/>
      <c r="N25" s="199"/>
      <c r="O25" s="199"/>
      <c r="P25" s="199"/>
      <c r="Q25" s="200"/>
      <c r="R25" s="39" t="s">
        <v>75</v>
      </c>
      <c r="S25" s="39" t="s">
        <v>75</v>
      </c>
      <c r="T25" s="39" t="s">
        <v>64</v>
      </c>
      <c r="U25" s="39" t="s">
        <v>75</v>
      </c>
      <c r="V25" s="39" t="s">
        <v>76</v>
      </c>
      <c r="W25" s="32" t="s">
        <v>77</v>
      </c>
      <c r="Y25" s="36"/>
    </row>
    <row r="26" spans="2:27" ht="23.25" customHeight="1" thickBot="1" x14ac:dyDescent="0.25">
      <c r="B26" s="212" t="s">
        <v>78</v>
      </c>
      <c r="C26" s="213"/>
      <c r="D26" s="213"/>
      <c r="E26" s="40" t="s">
        <v>431</v>
      </c>
      <c r="F26" s="40"/>
      <c r="G26" s="40"/>
      <c r="H26" s="41"/>
      <c r="I26" s="41"/>
      <c r="J26" s="41"/>
      <c r="K26" s="41"/>
      <c r="L26" s="41"/>
      <c r="M26" s="41"/>
      <c r="N26" s="41"/>
      <c r="O26" s="41"/>
      <c r="P26" s="42"/>
      <c r="Q26" s="42"/>
      <c r="R26" s="43" t="s">
        <v>733</v>
      </c>
      <c r="S26" s="44" t="s">
        <v>11</v>
      </c>
      <c r="T26" s="42"/>
      <c r="U26" s="44" t="s">
        <v>731</v>
      </c>
      <c r="V26" s="42"/>
      <c r="W26" s="45">
        <f>+IF(ISERR(U26/R26*100),"N/A",ROUND(U26/R26*100,2))</f>
        <v>64.150000000000006</v>
      </c>
    </row>
    <row r="27" spans="2:27" ht="26.25" customHeight="1" x14ac:dyDescent="0.2">
      <c r="B27" s="214" t="s">
        <v>82</v>
      </c>
      <c r="C27" s="215"/>
      <c r="D27" s="215"/>
      <c r="E27" s="46" t="s">
        <v>431</v>
      </c>
      <c r="F27" s="46"/>
      <c r="G27" s="46"/>
      <c r="H27" s="47"/>
      <c r="I27" s="47"/>
      <c r="J27" s="47"/>
      <c r="K27" s="47"/>
      <c r="L27" s="47"/>
      <c r="M27" s="47"/>
      <c r="N27" s="47"/>
      <c r="O27" s="47"/>
      <c r="P27" s="48"/>
      <c r="Q27" s="48"/>
      <c r="R27" s="49" t="s">
        <v>732</v>
      </c>
      <c r="S27" s="50" t="s">
        <v>731</v>
      </c>
      <c r="T27" s="51">
        <f>+IF(ISERR(S27/R27*100),"N/A",ROUND(S27/R27*100,2))</f>
        <v>67.540000000000006</v>
      </c>
      <c r="U27" s="50" t="s">
        <v>731</v>
      </c>
      <c r="V27" s="51">
        <f>+IF(ISERR(U27/S27*100),"N/A",ROUND(U27/S27*100,2))</f>
        <v>100</v>
      </c>
      <c r="W27" s="52">
        <f>+IF(ISERR(U27/R27*100),"N/A",ROUND(U27/R27*100,2))</f>
        <v>67.540000000000006</v>
      </c>
    </row>
    <row r="28" spans="2:27" ht="23.25" customHeight="1" thickBot="1" x14ac:dyDescent="0.25">
      <c r="B28" s="212" t="s">
        <v>78</v>
      </c>
      <c r="C28" s="213"/>
      <c r="D28" s="213"/>
      <c r="E28" s="40" t="s">
        <v>427</v>
      </c>
      <c r="F28" s="40"/>
      <c r="G28" s="40"/>
      <c r="H28" s="41"/>
      <c r="I28" s="41"/>
      <c r="J28" s="41"/>
      <c r="K28" s="41"/>
      <c r="L28" s="41"/>
      <c r="M28" s="41"/>
      <c r="N28" s="41"/>
      <c r="O28" s="41"/>
      <c r="P28" s="42"/>
      <c r="Q28" s="42"/>
      <c r="R28" s="43" t="s">
        <v>730</v>
      </c>
      <c r="S28" s="44" t="s">
        <v>11</v>
      </c>
      <c r="T28" s="42"/>
      <c r="U28" s="44" t="s">
        <v>728</v>
      </c>
      <c r="V28" s="42"/>
      <c r="W28" s="45">
        <f>+IF(ISERR(U28/R28*100),"N/A",ROUND(U28/R28*100,2))</f>
        <v>29.14</v>
      </c>
    </row>
    <row r="29" spans="2:27" ht="26.25" customHeight="1" thickBot="1" x14ac:dyDescent="0.25">
      <c r="B29" s="214" t="s">
        <v>82</v>
      </c>
      <c r="C29" s="215"/>
      <c r="D29" s="215"/>
      <c r="E29" s="46" t="s">
        <v>427</v>
      </c>
      <c r="F29" s="46"/>
      <c r="G29" s="46"/>
      <c r="H29" s="47"/>
      <c r="I29" s="47"/>
      <c r="J29" s="47"/>
      <c r="K29" s="47"/>
      <c r="L29" s="47"/>
      <c r="M29" s="47"/>
      <c r="N29" s="47"/>
      <c r="O29" s="47"/>
      <c r="P29" s="48"/>
      <c r="Q29" s="48"/>
      <c r="R29" s="49" t="s">
        <v>729</v>
      </c>
      <c r="S29" s="50" t="s">
        <v>728</v>
      </c>
      <c r="T29" s="51">
        <f>+IF(ISERR(S29/R29*100),"N/A",ROUND(S29/R29*100,2))</f>
        <v>28.89</v>
      </c>
      <c r="U29" s="50" t="s">
        <v>728</v>
      </c>
      <c r="V29" s="51">
        <f>+IF(ISERR(U29/S29*100),"N/A",ROUND(U29/S29*100,2))</f>
        <v>100</v>
      </c>
      <c r="W29" s="52">
        <f>+IF(ISERR(U29/R29*100),"N/A",ROUND(U29/R29*100,2))</f>
        <v>28.89</v>
      </c>
    </row>
    <row r="30" spans="2:27" ht="22.5" customHeight="1" thickTop="1" thickBot="1" x14ac:dyDescent="0.25">
      <c r="B30" s="11" t="s">
        <v>88</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01" t="s">
        <v>727</v>
      </c>
      <c r="C31" s="202"/>
      <c r="D31" s="202"/>
      <c r="E31" s="202"/>
      <c r="F31" s="202"/>
      <c r="G31" s="202"/>
      <c r="H31" s="202"/>
      <c r="I31" s="202"/>
      <c r="J31" s="202"/>
      <c r="K31" s="202"/>
      <c r="L31" s="202"/>
      <c r="M31" s="202"/>
      <c r="N31" s="202"/>
      <c r="O31" s="202"/>
      <c r="P31" s="202"/>
      <c r="Q31" s="202"/>
      <c r="R31" s="202"/>
      <c r="S31" s="202"/>
      <c r="T31" s="202"/>
      <c r="U31" s="202"/>
      <c r="V31" s="202"/>
      <c r="W31" s="203"/>
    </row>
    <row r="32" spans="2:27" ht="64.5" customHeight="1" thickBot="1" x14ac:dyDescent="0.25">
      <c r="B32" s="204"/>
      <c r="C32" s="205"/>
      <c r="D32" s="205"/>
      <c r="E32" s="205"/>
      <c r="F32" s="205"/>
      <c r="G32" s="205"/>
      <c r="H32" s="205"/>
      <c r="I32" s="205"/>
      <c r="J32" s="205"/>
      <c r="K32" s="205"/>
      <c r="L32" s="205"/>
      <c r="M32" s="205"/>
      <c r="N32" s="205"/>
      <c r="O32" s="205"/>
      <c r="P32" s="205"/>
      <c r="Q32" s="205"/>
      <c r="R32" s="205"/>
      <c r="S32" s="205"/>
      <c r="T32" s="205"/>
      <c r="U32" s="205"/>
      <c r="V32" s="205"/>
      <c r="W32" s="206"/>
    </row>
    <row r="33" spans="2:23" ht="37.5" customHeight="1" thickTop="1" x14ac:dyDescent="0.2">
      <c r="B33" s="201" t="s">
        <v>726</v>
      </c>
      <c r="C33" s="202"/>
      <c r="D33" s="202"/>
      <c r="E33" s="202"/>
      <c r="F33" s="202"/>
      <c r="G33" s="202"/>
      <c r="H33" s="202"/>
      <c r="I33" s="202"/>
      <c r="J33" s="202"/>
      <c r="K33" s="202"/>
      <c r="L33" s="202"/>
      <c r="M33" s="202"/>
      <c r="N33" s="202"/>
      <c r="O33" s="202"/>
      <c r="P33" s="202"/>
      <c r="Q33" s="202"/>
      <c r="R33" s="202"/>
      <c r="S33" s="202"/>
      <c r="T33" s="202"/>
      <c r="U33" s="202"/>
      <c r="V33" s="202"/>
      <c r="W33" s="203"/>
    </row>
    <row r="34" spans="2:23" ht="35.25" customHeight="1" thickBot="1" x14ac:dyDescent="0.25">
      <c r="B34" s="204"/>
      <c r="C34" s="205"/>
      <c r="D34" s="205"/>
      <c r="E34" s="205"/>
      <c r="F34" s="205"/>
      <c r="G34" s="205"/>
      <c r="H34" s="205"/>
      <c r="I34" s="205"/>
      <c r="J34" s="205"/>
      <c r="K34" s="205"/>
      <c r="L34" s="205"/>
      <c r="M34" s="205"/>
      <c r="N34" s="205"/>
      <c r="O34" s="205"/>
      <c r="P34" s="205"/>
      <c r="Q34" s="205"/>
      <c r="R34" s="205"/>
      <c r="S34" s="205"/>
      <c r="T34" s="205"/>
      <c r="U34" s="205"/>
      <c r="V34" s="205"/>
      <c r="W34" s="206"/>
    </row>
    <row r="35" spans="2:23" ht="37.5" customHeight="1" thickTop="1" x14ac:dyDescent="0.2">
      <c r="B35" s="201" t="s">
        <v>725</v>
      </c>
      <c r="C35" s="202"/>
      <c r="D35" s="202"/>
      <c r="E35" s="202"/>
      <c r="F35" s="202"/>
      <c r="G35" s="202"/>
      <c r="H35" s="202"/>
      <c r="I35" s="202"/>
      <c r="J35" s="202"/>
      <c r="K35" s="202"/>
      <c r="L35" s="202"/>
      <c r="M35" s="202"/>
      <c r="N35" s="202"/>
      <c r="O35" s="202"/>
      <c r="P35" s="202"/>
      <c r="Q35" s="202"/>
      <c r="R35" s="202"/>
      <c r="S35" s="202"/>
      <c r="T35" s="202"/>
      <c r="U35" s="202"/>
      <c r="V35" s="202"/>
      <c r="W35" s="203"/>
    </row>
    <row r="36" spans="2:23" ht="51" customHeight="1" thickBot="1" x14ac:dyDescent="0.25">
      <c r="B36" s="207"/>
      <c r="C36" s="208"/>
      <c r="D36" s="208"/>
      <c r="E36" s="208"/>
      <c r="F36" s="208"/>
      <c r="G36" s="208"/>
      <c r="H36" s="208"/>
      <c r="I36" s="208"/>
      <c r="J36" s="208"/>
      <c r="K36" s="208"/>
      <c r="L36" s="208"/>
      <c r="M36" s="208"/>
      <c r="N36" s="208"/>
      <c r="O36" s="208"/>
      <c r="P36" s="208"/>
      <c r="Q36" s="208"/>
      <c r="R36" s="208"/>
      <c r="S36" s="208"/>
      <c r="T36" s="208"/>
      <c r="U36" s="208"/>
      <c r="V36" s="208"/>
      <c r="W36" s="209"/>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indexed="53"/>
  </sheetPr>
  <dimension ref="A1:AC33"/>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612</v>
      </c>
      <c r="D4" s="248" t="s">
        <v>611</v>
      </c>
      <c r="E4" s="248"/>
      <c r="F4" s="248"/>
      <c r="G4" s="248"/>
      <c r="H4" s="249"/>
      <c r="I4" s="18"/>
      <c r="J4" s="250" t="s">
        <v>6</v>
      </c>
      <c r="K4" s="248"/>
      <c r="L4" s="17" t="s">
        <v>762</v>
      </c>
      <c r="M4" s="251" t="s">
        <v>761</v>
      </c>
      <c r="N4" s="251"/>
      <c r="O4" s="251"/>
      <c r="P4" s="251"/>
      <c r="Q4" s="252"/>
      <c r="R4" s="19"/>
      <c r="S4" s="253" t="s">
        <v>9</v>
      </c>
      <c r="T4" s="254"/>
      <c r="U4" s="254"/>
      <c r="V4" s="241" t="s">
        <v>760</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59.25" customHeight="1" thickBot="1" x14ac:dyDescent="0.25">
      <c r="B6" s="20" t="s">
        <v>12</v>
      </c>
      <c r="C6" s="21" t="s">
        <v>754</v>
      </c>
      <c r="D6" s="237" t="s">
        <v>759</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758</v>
      </c>
      <c r="M8" s="26" t="s">
        <v>757</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109.5" customHeight="1" thickTop="1" thickBot="1" x14ac:dyDescent="0.25">
      <c r="B10" s="27" t="s">
        <v>25</v>
      </c>
      <c r="C10" s="241" t="s">
        <v>756</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643</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thickBot="1" x14ac:dyDescent="0.25">
      <c r="B21" s="217" t="s">
        <v>755</v>
      </c>
      <c r="C21" s="218"/>
      <c r="D21" s="218"/>
      <c r="E21" s="218"/>
      <c r="F21" s="218"/>
      <c r="G21" s="218"/>
      <c r="H21" s="218"/>
      <c r="I21" s="218"/>
      <c r="J21" s="218"/>
      <c r="K21" s="218"/>
      <c r="L21" s="218"/>
      <c r="M21" s="219" t="s">
        <v>754</v>
      </c>
      <c r="N21" s="219"/>
      <c r="O21" s="219" t="s">
        <v>64</v>
      </c>
      <c r="P21" s="219"/>
      <c r="Q21" s="220" t="s">
        <v>77</v>
      </c>
      <c r="R21" s="220"/>
      <c r="S21" s="34" t="s">
        <v>753</v>
      </c>
      <c r="T21" s="34" t="s">
        <v>184</v>
      </c>
      <c r="U21" s="34" t="s">
        <v>184</v>
      </c>
      <c r="V21" s="34" t="str">
        <f>+IF(ISERR(U21/T21*100),"N/A",ROUND(U21/T21*100,2))</f>
        <v>N/A</v>
      </c>
      <c r="W21" s="35" t="str">
        <f>+IF(ISERR(U21/S21*100),"N/A",ROUND(U21/S21*100,2))</f>
        <v>N/A</v>
      </c>
    </row>
    <row r="22" spans="2:27" ht="21.75" customHeight="1" thickTop="1" thickBot="1" x14ac:dyDescent="0.25">
      <c r="B22" s="11" t="s">
        <v>72</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95" t="s">
        <v>2624</v>
      </c>
      <c r="C23" s="196"/>
      <c r="D23" s="196"/>
      <c r="E23" s="196"/>
      <c r="F23" s="196"/>
      <c r="G23" s="196"/>
      <c r="H23" s="196"/>
      <c r="I23" s="196"/>
      <c r="J23" s="196"/>
      <c r="K23" s="196"/>
      <c r="L23" s="196"/>
      <c r="M23" s="196"/>
      <c r="N23" s="196"/>
      <c r="O23" s="196"/>
      <c r="P23" s="196"/>
      <c r="Q23" s="197"/>
      <c r="R23" s="37" t="s">
        <v>45</v>
      </c>
      <c r="S23" s="216" t="s">
        <v>46</v>
      </c>
      <c r="T23" s="216"/>
      <c r="U23" s="38" t="s">
        <v>73</v>
      </c>
      <c r="V23" s="210" t="s">
        <v>74</v>
      </c>
      <c r="W23" s="211"/>
    </row>
    <row r="24" spans="2:27" ht="30.75" customHeight="1" thickBot="1" x14ac:dyDescent="0.25">
      <c r="B24" s="198"/>
      <c r="C24" s="199"/>
      <c r="D24" s="199"/>
      <c r="E24" s="199"/>
      <c r="F24" s="199"/>
      <c r="G24" s="199"/>
      <c r="H24" s="199"/>
      <c r="I24" s="199"/>
      <c r="J24" s="199"/>
      <c r="K24" s="199"/>
      <c r="L24" s="199"/>
      <c r="M24" s="199"/>
      <c r="N24" s="199"/>
      <c r="O24" s="199"/>
      <c r="P24" s="199"/>
      <c r="Q24" s="200"/>
      <c r="R24" s="39" t="s">
        <v>75</v>
      </c>
      <c r="S24" s="39" t="s">
        <v>75</v>
      </c>
      <c r="T24" s="39" t="s">
        <v>64</v>
      </c>
      <c r="U24" s="39" t="s">
        <v>75</v>
      </c>
      <c r="V24" s="39" t="s">
        <v>76</v>
      </c>
      <c r="W24" s="32" t="s">
        <v>77</v>
      </c>
      <c r="Y24" s="36"/>
    </row>
    <row r="25" spans="2:27" ht="23.25" customHeight="1" thickBot="1" x14ac:dyDescent="0.25">
      <c r="B25" s="212" t="s">
        <v>78</v>
      </c>
      <c r="C25" s="213"/>
      <c r="D25" s="213"/>
      <c r="E25" s="40" t="s">
        <v>751</v>
      </c>
      <c r="F25" s="40"/>
      <c r="G25" s="40"/>
      <c r="H25" s="41"/>
      <c r="I25" s="41"/>
      <c r="J25" s="41"/>
      <c r="K25" s="41"/>
      <c r="L25" s="41"/>
      <c r="M25" s="41"/>
      <c r="N25" s="41"/>
      <c r="O25" s="41"/>
      <c r="P25" s="42"/>
      <c r="Q25" s="42"/>
      <c r="R25" s="43" t="s">
        <v>752</v>
      </c>
      <c r="S25" s="44" t="s">
        <v>11</v>
      </c>
      <c r="T25" s="42"/>
      <c r="U25" s="44" t="s">
        <v>749</v>
      </c>
      <c r="V25" s="42"/>
      <c r="W25" s="45">
        <f>+IF(ISERR(U25/R25*100),"N/A",ROUND(U25/R25*100,2))</f>
        <v>86.19</v>
      </c>
    </row>
    <row r="26" spans="2:27" ht="26.25" customHeight="1" thickBot="1" x14ac:dyDescent="0.25">
      <c r="B26" s="214" t="s">
        <v>82</v>
      </c>
      <c r="C26" s="215"/>
      <c r="D26" s="215"/>
      <c r="E26" s="46" t="s">
        <v>751</v>
      </c>
      <c r="F26" s="46"/>
      <c r="G26" s="46"/>
      <c r="H26" s="47"/>
      <c r="I26" s="47"/>
      <c r="J26" s="47"/>
      <c r="K26" s="47"/>
      <c r="L26" s="47"/>
      <c r="M26" s="47"/>
      <c r="N26" s="47"/>
      <c r="O26" s="47"/>
      <c r="P26" s="48"/>
      <c r="Q26" s="48"/>
      <c r="R26" s="49" t="s">
        <v>750</v>
      </c>
      <c r="S26" s="50" t="s">
        <v>749</v>
      </c>
      <c r="T26" s="51">
        <f>+IF(ISERR(S26/R26*100),"N/A",ROUND(S26/R26*100,2))</f>
        <v>65.02</v>
      </c>
      <c r="U26" s="50" t="s">
        <v>749</v>
      </c>
      <c r="V26" s="51">
        <f>+IF(ISERR(U26/S26*100),"N/A",ROUND(U26/S26*100,2))</f>
        <v>100</v>
      </c>
      <c r="W26" s="52">
        <f>+IF(ISERR(U26/R26*100),"N/A",ROUND(U26/R26*100,2))</f>
        <v>65.02</v>
      </c>
    </row>
    <row r="27" spans="2:27" ht="22.5" customHeight="1" thickTop="1" thickBot="1" x14ac:dyDescent="0.25">
      <c r="B27" s="11" t="s">
        <v>88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01" t="s">
        <v>748</v>
      </c>
      <c r="C28" s="202"/>
      <c r="D28" s="202"/>
      <c r="E28" s="202"/>
      <c r="F28" s="202"/>
      <c r="G28" s="202"/>
      <c r="H28" s="202"/>
      <c r="I28" s="202"/>
      <c r="J28" s="202"/>
      <c r="K28" s="202"/>
      <c r="L28" s="202"/>
      <c r="M28" s="202"/>
      <c r="N28" s="202"/>
      <c r="O28" s="202"/>
      <c r="P28" s="202"/>
      <c r="Q28" s="202"/>
      <c r="R28" s="202"/>
      <c r="S28" s="202"/>
      <c r="T28" s="202"/>
      <c r="U28" s="202"/>
      <c r="V28" s="202"/>
      <c r="W28" s="203"/>
    </row>
    <row r="29" spans="2:27" ht="50.25" customHeight="1" thickBot="1" x14ac:dyDescent="0.25">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
      <c r="B30" s="201" t="s">
        <v>747</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746</v>
      </c>
      <c r="C32" s="202"/>
      <c r="D32" s="202"/>
      <c r="E32" s="202"/>
      <c r="F32" s="202"/>
      <c r="G32" s="202"/>
      <c r="H32" s="202"/>
      <c r="I32" s="202"/>
      <c r="J32" s="202"/>
      <c r="K32" s="202"/>
      <c r="L32" s="202"/>
      <c r="M32" s="202"/>
      <c r="N32" s="202"/>
      <c r="O32" s="202"/>
      <c r="P32" s="202"/>
      <c r="Q32" s="202"/>
      <c r="R32" s="202"/>
      <c r="S32" s="202"/>
      <c r="T32" s="202"/>
      <c r="U32" s="202"/>
      <c r="V32" s="202"/>
      <c r="W32" s="203"/>
    </row>
    <row r="33" spans="2:23" ht="39"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indexed="53"/>
  </sheetPr>
  <dimension ref="A1:AC42"/>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612</v>
      </c>
      <c r="D4" s="248" t="s">
        <v>611</v>
      </c>
      <c r="E4" s="248"/>
      <c r="F4" s="248"/>
      <c r="G4" s="248"/>
      <c r="H4" s="249"/>
      <c r="I4" s="18"/>
      <c r="J4" s="250" t="s">
        <v>6</v>
      </c>
      <c r="K4" s="248"/>
      <c r="L4" s="17" t="s">
        <v>809</v>
      </c>
      <c r="M4" s="251" t="s">
        <v>808</v>
      </c>
      <c r="N4" s="251"/>
      <c r="O4" s="251"/>
      <c r="P4" s="251"/>
      <c r="Q4" s="252"/>
      <c r="R4" s="19"/>
      <c r="S4" s="253" t="s">
        <v>9</v>
      </c>
      <c r="T4" s="254"/>
      <c r="U4" s="254"/>
      <c r="V4" s="241" t="s">
        <v>807</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771</v>
      </c>
      <c r="D6" s="237" t="s">
        <v>806</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805</v>
      </c>
      <c r="K8" s="26" t="s">
        <v>804</v>
      </c>
      <c r="L8" s="26" t="s">
        <v>803</v>
      </c>
      <c r="M8" s="26" t="s">
        <v>802</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139.5" customHeight="1" thickTop="1" thickBot="1" x14ac:dyDescent="0.25">
      <c r="B10" s="27" t="s">
        <v>25</v>
      </c>
      <c r="C10" s="241" t="s">
        <v>801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643</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800</v>
      </c>
      <c r="C21" s="218"/>
      <c r="D21" s="218"/>
      <c r="E21" s="218"/>
      <c r="F21" s="218"/>
      <c r="G21" s="218"/>
      <c r="H21" s="218"/>
      <c r="I21" s="218"/>
      <c r="J21" s="218"/>
      <c r="K21" s="218"/>
      <c r="L21" s="218"/>
      <c r="M21" s="219" t="s">
        <v>771</v>
      </c>
      <c r="N21" s="219"/>
      <c r="O21" s="219" t="s">
        <v>64</v>
      </c>
      <c r="P21" s="219"/>
      <c r="Q21" s="220" t="s">
        <v>53</v>
      </c>
      <c r="R21" s="220"/>
      <c r="S21" s="34" t="s">
        <v>799</v>
      </c>
      <c r="T21" s="34" t="s">
        <v>799</v>
      </c>
      <c r="U21" s="34" t="s">
        <v>262</v>
      </c>
      <c r="V21" s="34">
        <f t="shared" ref="V21:V30" si="0">+IF(ISERR(U21/T21*100),"N/A",ROUND(U21/T21*100,2))</f>
        <v>80.06</v>
      </c>
      <c r="W21" s="35">
        <f t="shared" ref="W21:W30" si="1">+IF(ISERR(U21/S21*100),"N/A",ROUND(U21/S21*100,2))</f>
        <v>80.06</v>
      </c>
    </row>
    <row r="22" spans="2:27" ht="56.25" customHeight="1" x14ac:dyDescent="0.2">
      <c r="B22" s="217" t="s">
        <v>798</v>
      </c>
      <c r="C22" s="218"/>
      <c r="D22" s="218"/>
      <c r="E22" s="218"/>
      <c r="F22" s="218"/>
      <c r="G22" s="218"/>
      <c r="H22" s="218"/>
      <c r="I22" s="218"/>
      <c r="J22" s="218"/>
      <c r="K22" s="218"/>
      <c r="L22" s="218"/>
      <c r="M22" s="219" t="s">
        <v>771</v>
      </c>
      <c r="N22" s="219"/>
      <c r="O22" s="219" t="s">
        <v>64</v>
      </c>
      <c r="P22" s="219"/>
      <c r="Q22" s="220" t="s">
        <v>53</v>
      </c>
      <c r="R22" s="220"/>
      <c r="S22" s="34" t="s">
        <v>788</v>
      </c>
      <c r="T22" s="34" t="s">
        <v>356</v>
      </c>
      <c r="U22" s="34" t="s">
        <v>797</v>
      </c>
      <c r="V22" s="34">
        <f t="shared" si="0"/>
        <v>15</v>
      </c>
      <c r="W22" s="35">
        <f t="shared" si="1"/>
        <v>4.3499999999999996</v>
      </c>
    </row>
    <row r="23" spans="2:27" ht="56.25" customHeight="1" x14ac:dyDescent="0.2">
      <c r="B23" s="217" t="s">
        <v>796</v>
      </c>
      <c r="C23" s="218"/>
      <c r="D23" s="218"/>
      <c r="E23" s="218"/>
      <c r="F23" s="218"/>
      <c r="G23" s="218"/>
      <c r="H23" s="218"/>
      <c r="I23" s="218"/>
      <c r="J23" s="218"/>
      <c r="K23" s="218"/>
      <c r="L23" s="218"/>
      <c r="M23" s="219" t="s">
        <v>771</v>
      </c>
      <c r="N23" s="219"/>
      <c r="O23" s="219" t="s">
        <v>64</v>
      </c>
      <c r="P23" s="219"/>
      <c r="Q23" s="220" t="s">
        <v>53</v>
      </c>
      <c r="R23" s="220"/>
      <c r="S23" s="34" t="s">
        <v>302</v>
      </c>
      <c r="T23" s="34" t="s">
        <v>302</v>
      </c>
      <c r="U23" s="34" t="s">
        <v>795</v>
      </c>
      <c r="V23" s="34">
        <f t="shared" si="0"/>
        <v>80.55</v>
      </c>
      <c r="W23" s="35">
        <f t="shared" si="1"/>
        <v>80.55</v>
      </c>
    </row>
    <row r="24" spans="2:27" ht="56.25" customHeight="1" x14ac:dyDescent="0.2">
      <c r="B24" s="217" t="s">
        <v>794</v>
      </c>
      <c r="C24" s="218"/>
      <c r="D24" s="218"/>
      <c r="E24" s="218"/>
      <c r="F24" s="218"/>
      <c r="G24" s="218"/>
      <c r="H24" s="218"/>
      <c r="I24" s="218"/>
      <c r="J24" s="218"/>
      <c r="K24" s="218"/>
      <c r="L24" s="218"/>
      <c r="M24" s="219" t="s">
        <v>771</v>
      </c>
      <c r="N24" s="219"/>
      <c r="O24" s="219" t="s">
        <v>64</v>
      </c>
      <c r="P24" s="219"/>
      <c r="Q24" s="220" t="s">
        <v>53</v>
      </c>
      <c r="R24" s="220"/>
      <c r="S24" s="34" t="s">
        <v>793</v>
      </c>
      <c r="T24" s="34" t="s">
        <v>792</v>
      </c>
      <c r="U24" s="34" t="s">
        <v>791</v>
      </c>
      <c r="V24" s="34">
        <f t="shared" si="0"/>
        <v>20.83</v>
      </c>
      <c r="W24" s="35">
        <f t="shared" si="1"/>
        <v>7.94</v>
      </c>
    </row>
    <row r="25" spans="2:27" ht="56.25" customHeight="1" x14ac:dyDescent="0.2">
      <c r="B25" s="217" t="s">
        <v>790</v>
      </c>
      <c r="C25" s="218"/>
      <c r="D25" s="218"/>
      <c r="E25" s="218"/>
      <c r="F25" s="218"/>
      <c r="G25" s="218"/>
      <c r="H25" s="218"/>
      <c r="I25" s="218"/>
      <c r="J25" s="218"/>
      <c r="K25" s="218"/>
      <c r="L25" s="218"/>
      <c r="M25" s="219" t="s">
        <v>771</v>
      </c>
      <c r="N25" s="219"/>
      <c r="O25" s="219" t="s">
        <v>64</v>
      </c>
      <c r="P25" s="219"/>
      <c r="Q25" s="220" t="s">
        <v>53</v>
      </c>
      <c r="R25" s="220"/>
      <c r="S25" s="34" t="s">
        <v>789</v>
      </c>
      <c r="T25" s="34" t="s">
        <v>788</v>
      </c>
      <c r="U25" s="34" t="s">
        <v>787</v>
      </c>
      <c r="V25" s="34">
        <f t="shared" si="0"/>
        <v>57.54</v>
      </c>
      <c r="W25" s="35">
        <f t="shared" si="1"/>
        <v>18.05</v>
      </c>
    </row>
    <row r="26" spans="2:27" ht="56.25" customHeight="1" x14ac:dyDescent="0.2">
      <c r="B26" s="217" t="s">
        <v>786</v>
      </c>
      <c r="C26" s="218"/>
      <c r="D26" s="218"/>
      <c r="E26" s="218"/>
      <c r="F26" s="218"/>
      <c r="G26" s="218"/>
      <c r="H26" s="218"/>
      <c r="I26" s="218"/>
      <c r="J26" s="218"/>
      <c r="K26" s="218"/>
      <c r="L26" s="218"/>
      <c r="M26" s="219" t="s">
        <v>771</v>
      </c>
      <c r="N26" s="219"/>
      <c r="O26" s="219" t="s">
        <v>64</v>
      </c>
      <c r="P26" s="219"/>
      <c r="Q26" s="220" t="s">
        <v>53</v>
      </c>
      <c r="R26" s="220"/>
      <c r="S26" s="34" t="s">
        <v>785</v>
      </c>
      <c r="T26" s="34" t="s">
        <v>781</v>
      </c>
      <c r="U26" s="34" t="s">
        <v>784</v>
      </c>
      <c r="V26" s="34">
        <f t="shared" si="0"/>
        <v>52.02</v>
      </c>
      <c r="W26" s="35">
        <f t="shared" si="1"/>
        <v>17.23</v>
      </c>
    </row>
    <row r="27" spans="2:27" ht="56.25" customHeight="1" x14ac:dyDescent="0.2">
      <c r="B27" s="217" t="s">
        <v>783</v>
      </c>
      <c r="C27" s="218"/>
      <c r="D27" s="218"/>
      <c r="E27" s="218"/>
      <c r="F27" s="218"/>
      <c r="G27" s="218"/>
      <c r="H27" s="218"/>
      <c r="I27" s="218"/>
      <c r="J27" s="218"/>
      <c r="K27" s="218"/>
      <c r="L27" s="218"/>
      <c r="M27" s="219" t="s">
        <v>771</v>
      </c>
      <c r="N27" s="219"/>
      <c r="O27" s="219" t="s">
        <v>64</v>
      </c>
      <c r="P27" s="219"/>
      <c r="Q27" s="220" t="s">
        <v>53</v>
      </c>
      <c r="R27" s="220"/>
      <c r="S27" s="34" t="s">
        <v>782</v>
      </c>
      <c r="T27" s="34" t="s">
        <v>781</v>
      </c>
      <c r="U27" s="34" t="s">
        <v>780</v>
      </c>
      <c r="V27" s="34">
        <f t="shared" si="0"/>
        <v>161.25</v>
      </c>
      <c r="W27" s="35">
        <f t="shared" si="1"/>
        <v>39.83</v>
      </c>
    </row>
    <row r="28" spans="2:27" ht="56.25" customHeight="1" x14ac:dyDescent="0.2">
      <c r="B28" s="217" t="s">
        <v>779</v>
      </c>
      <c r="C28" s="218"/>
      <c r="D28" s="218"/>
      <c r="E28" s="218"/>
      <c r="F28" s="218"/>
      <c r="G28" s="218"/>
      <c r="H28" s="218"/>
      <c r="I28" s="218"/>
      <c r="J28" s="218"/>
      <c r="K28" s="218"/>
      <c r="L28" s="218"/>
      <c r="M28" s="219" t="s">
        <v>771</v>
      </c>
      <c r="N28" s="219"/>
      <c r="O28" s="219" t="s">
        <v>64</v>
      </c>
      <c r="P28" s="219"/>
      <c r="Q28" s="220" t="s">
        <v>53</v>
      </c>
      <c r="R28" s="220"/>
      <c r="S28" s="34" t="s">
        <v>778</v>
      </c>
      <c r="T28" s="34" t="s">
        <v>777</v>
      </c>
      <c r="U28" s="34" t="s">
        <v>776</v>
      </c>
      <c r="V28" s="34">
        <f t="shared" si="0"/>
        <v>126.67</v>
      </c>
      <c r="W28" s="35">
        <f t="shared" si="1"/>
        <v>20.399999999999999</v>
      </c>
    </row>
    <row r="29" spans="2:27" ht="56.25" customHeight="1" x14ac:dyDescent="0.2">
      <c r="B29" s="217" t="s">
        <v>775</v>
      </c>
      <c r="C29" s="218"/>
      <c r="D29" s="218"/>
      <c r="E29" s="218"/>
      <c r="F29" s="218"/>
      <c r="G29" s="218"/>
      <c r="H29" s="218"/>
      <c r="I29" s="218"/>
      <c r="J29" s="218"/>
      <c r="K29" s="218"/>
      <c r="L29" s="218"/>
      <c r="M29" s="219" t="s">
        <v>771</v>
      </c>
      <c r="N29" s="219"/>
      <c r="O29" s="219" t="s">
        <v>64</v>
      </c>
      <c r="P29" s="219"/>
      <c r="Q29" s="220" t="s">
        <v>53</v>
      </c>
      <c r="R29" s="220"/>
      <c r="S29" s="34" t="s">
        <v>774</v>
      </c>
      <c r="T29" s="34" t="s">
        <v>773</v>
      </c>
      <c r="U29" s="34" t="s">
        <v>59</v>
      </c>
      <c r="V29" s="34">
        <f t="shared" si="0"/>
        <v>0</v>
      </c>
      <c r="W29" s="35">
        <f t="shared" si="1"/>
        <v>0</v>
      </c>
    </row>
    <row r="30" spans="2:27" ht="56.25" customHeight="1" thickBot="1" x14ac:dyDescent="0.25">
      <c r="B30" s="217" t="s">
        <v>772</v>
      </c>
      <c r="C30" s="218"/>
      <c r="D30" s="218"/>
      <c r="E30" s="218"/>
      <c r="F30" s="218"/>
      <c r="G30" s="218"/>
      <c r="H30" s="218"/>
      <c r="I30" s="218"/>
      <c r="J30" s="218"/>
      <c r="K30" s="218"/>
      <c r="L30" s="218"/>
      <c r="M30" s="219" t="s">
        <v>771</v>
      </c>
      <c r="N30" s="219"/>
      <c r="O30" s="219" t="s">
        <v>64</v>
      </c>
      <c r="P30" s="219"/>
      <c r="Q30" s="220" t="s">
        <v>53</v>
      </c>
      <c r="R30" s="220"/>
      <c r="S30" s="34" t="s">
        <v>263</v>
      </c>
      <c r="T30" s="34" t="s">
        <v>770</v>
      </c>
      <c r="U30" s="34" t="s">
        <v>769</v>
      </c>
      <c r="V30" s="34">
        <f t="shared" si="0"/>
        <v>2.8</v>
      </c>
      <c r="W30" s="35">
        <f t="shared" si="1"/>
        <v>0.35</v>
      </c>
    </row>
    <row r="31" spans="2:27" ht="21.75" customHeight="1" thickTop="1" thickBot="1" x14ac:dyDescent="0.25">
      <c r="B31" s="11" t="s">
        <v>72</v>
      </c>
      <c r="C31" s="12"/>
      <c r="D31" s="12"/>
      <c r="E31" s="12"/>
      <c r="F31" s="12"/>
      <c r="G31" s="12"/>
      <c r="H31" s="13"/>
      <c r="I31" s="13"/>
      <c r="J31" s="13"/>
      <c r="K31" s="13"/>
      <c r="L31" s="13"/>
      <c r="M31" s="13"/>
      <c r="N31" s="13"/>
      <c r="O31" s="13"/>
      <c r="P31" s="13"/>
      <c r="Q31" s="13"/>
      <c r="R31" s="13"/>
      <c r="S31" s="13"/>
      <c r="T31" s="13"/>
      <c r="U31" s="13"/>
      <c r="V31" s="13"/>
      <c r="W31" s="14"/>
      <c r="X31" s="36"/>
    </row>
    <row r="32" spans="2:27" ht="29.25" customHeight="1" thickTop="1" thickBot="1" x14ac:dyDescent="0.25">
      <c r="B32" s="195" t="s">
        <v>2624</v>
      </c>
      <c r="C32" s="196"/>
      <c r="D32" s="196"/>
      <c r="E32" s="196"/>
      <c r="F32" s="196"/>
      <c r="G32" s="196"/>
      <c r="H32" s="196"/>
      <c r="I32" s="196"/>
      <c r="J32" s="196"/>
      <c r="K32" s="196"/>
      <c r="L32" s="196"/>
      <c r="M32" s="196"/>
      <c r="N32" s="196"/>
      <c r="O32" s="196"/>
      <c r="P32" s="196"/>
      <c r="Q32" s="197"/>
      <c r="R32" s="37" t="s">
        <v>45</v>
      </c>
      <c r="S32" s="216" t="s">
        <v>46</v>
      </c>
      <c r="T32" s="216"/>
      <c r="U32" s="38" t="s">
        <v>73</v>
      </c>
      <c r="V32" s="210" t="s">
        <v>74</v>
      </c>
      <c r="W32" s="211"/>
    </row>
    <row r="33" spans="2:25" ht="30.75" customHeight="1" thickBot="1" x14ac:dyDescent="0.25">
      <c r="B33" s="198"/>
      <c r="C33" s="199"/>
      <c r="D33" s="199"/>
      <c r="E33" s="199"/>
      <c r="F33" s="199"/>
      <c r="G33" s="199"/>
      <c r="H33" s="199"/>
      <c r="I33" s="199"/>
      <c r="J33" s="199"/>
      <c r="K33" s="199"/>
      <c r="L33" s="199"/>
      <c r="M33" s="199"/>
      <c r="N33" s="199"/>
      <c r="O33" s="199"/>
      <c r="P33" s="199"/>
      <c r="Q33" s="200"/>
      <c r="R33" s="39" t="s">
        <v>75</v>
      </c>
      <c r="S33" s="39" t="s">
        <v>75</v>
      </c>
      <c r="T33" s="39" t="s">
        <v>64</v>
      </c>
      <c r="U33" s="39" t="s">
        <v>75</v>
      </c>
      <c r="V33" s="39" t="s">
        <v>76</v>
      </c>
      <c r="W33" s="32" t="s">
        <v>77</v>
      </c>
      <c r="Y33" s="36"/>
    </row>
    <row r="34" spans="2:25" ht="23.25" customHeight="1" thickBot="1" x14ac:dyDescent="0.25">
      <c r="B34" s="212" t="s">
        <v>78</v>
      </c>
      <c r="C34" s="213"/>
      <c r="D34" s="213"/>
      <c r="E34" s="40" t="s">
        <v>768</v>
      </c>
      <c r="F34" s="40"/>
      <c r="G34" s="40"/>
      <c r="H34" s="41"/>
      <c r="I34" s="41"/>
      <c r="J34" s="41"/>
      <c r="K34" s="41"/>
      <c r="L34" s="41"/>
      <c r="M34" s="41"/>
      <c r="N34" s="41"/>
      <c r="O34" s="41"/>
      <c r="P34" s="42"/>
      <c r="Q34" s="42"/>
      <c r="R34" s="43" t="s">
        <v>767</v>
      </c>
      <c r="S34" s="44" t="s">
        <v>11</v>
      </c>
      <c r="T34" s="42"/>
      <c r="U34" s="44" t="s">
        <v>766</v>
      </c>
      <c r="V34" s="42"/>
      <c r="W34" s="45">
        <f>+IF(ISERR(U34/R34*100),"N/A",ROUND(U34/R34*100,2))</f>
        <v>94.55</v>
      </c>
    </row>
    <row r="35" spans="2:25" ht="26.25" customHeight="1" thickBot="1" x14ac:dyDescent="0.25">
      <c r="B35" s="214" t="s">
        <v>82</v>
      </c>
      <c r="C35" s="215"/>
      <c r="D35" s="215"/>
      <c r="E35" s="46" t="s">
        <v>768</v>
      </c>
      <c r="F35" s="46"/>
      <c r="G35" s="46"/>
      <c r="H35" s="47"/>
      <c r="I35" s="47"/>
      <c r="J35" s="47"/>
      <c r="K35" s="47"/>
      <c r="L35" s="47"/>
      <c r="M35" s="47"/>
      <c r="N35" s="47"/>
      <c r="O35" s="47"/>
      <c r="P35" s="48"/>
      <c r="Q35" s="48"/>
      <c r="R35" s="49" t="s">
        <v>767</v>
      </c>
      <c r="S35" s="50" t="s">
        <v>766</v>
      </c>
      <c r="T35" s="51">
        <f>+IF(ISERR(S35/R35*100),"N/A",ROUND(S35/R35*100,2))</f>
        <v>94.55</v>
      </c>
      <c r="U35" s="50" t="s">
        <v>766</v>
      </c>
      <c r="V35" s="51">
        <f>+IF(ISERR(U35/S35*100),"N/A",ROUND(U35/S35*100,2))</f>
        <v>100</v>
      </c>
      <c r="W35" s="52">
        <f>+IF(ISERR(U35/R35*100),"N/A",ROUND(U35/R35*100,2))</f>
        <v>94.55</v>
      </c>
    </row>
    <row r="36" spans="2:25" ht="22.5" customHeight="1" thickTop="1" thickBot="1" x14ac:dyDescent="0.25">
      <c r="B36" s="11" t="s">
        <v>88</v>
      </c>
      <c r="C36" s="12"/>
      <c r="D36" s="12"/>
      <c r="E36" s="12"/>
      <c r="F36" s="12"/>
      <c r="G36" s="12"/>
      <c r="H36" s="13"/>
      <c r="I36" s="13"/>
      <c r="J36" s="13"/>
      <c r="K36" s="13"/>
      <c r="L36" s="13"/>
      <c r="M36" s="13"/>
      <c r="N36" s="13"/>
      <c r="O36" s="13"/>
      <c r="P36" s="13"/>
      <c r="Q36" s="13"/>
      <c r="R36" s="13"/>
      <c r="S36" s="13"/>
      <c r="T36" s="13"/>
      <c r="U36" s="13"/>
      <c r="V36" s="13"/>
      <c r="W36" s="14"/>
    </row>
    <row r="37" spans="2:25" ht="37.5" customHeight="1" thickTop="1" x14ac:dyDescent="0.2">
      <c r="B37" s="201" t="s">
        <v>765</v>
      </c>
      <c r="C37" s="202"/>
      <c r="D37" s="202"/>
      <c r="E37" s="202"/>
      <c r="F37" s="202"/>
      <c r="G37" s="202"/>
      <c r="H37" s="202"/>
      <c r="I37" s="202"/>
      <c r="J37" s="202"/>
      <c r="K37" s="202"/>
      <c r="L37" s="202"/>
      <c r="M37" s="202"/>
      <c r="N37" s="202"/>
      <c r="O37" s="202"/>
      <c r="P37" s="202"/>
      <c r="Q37" s="202"/>
      <c r="R37" s="202"/>
      <c r="S37" s="202"/>
      <c r="T37" s="202"/>
      <c r="U37" s="202"/>
      <c r="V37" s="202"/>
      <c r="W37" s="203"/>
    </row>
    <row r="38" spans="2:25" ht="45" customHeight="1" thickBot="1" x14ac:dyDescent="0.25">
      <c r="B38" s="204"/>
      <c r="C38" s="205"/>
      <c r="D38" s="205"/>
      <c r="E38" s="205"/>
      <c r="F38" s="205"/>
      <c r="G38" s="205"/>
      <c r="H38" s="205"/>
      <c r="I38" s="205"/>
      <c r="J38" s="205"/>
      <c r="K38" s="205"/>
      <c r="L38" s="205"/>
      <c r="M38" s="205"/>
      <c r="N38" s="205"/>
      <c r="O38" s="205"/>
      <c r="P38" s="205"/>
      <c r="Q38" s="205"/>
      <c r="R38" s="205"/>
      <c r="S38" s="205"/>
      <c r="T38" s="205"/>
      <c r="U38" s="205"/>
      <c r="V38" s="205"/>
      <c r="W38" s="206"/>
    </row>
    <row r="39" spans="2:25" ht="37.5" customHeight="1" thickTop="1" x14ac:dyDescent="0.2">
      <c r="B39" s="201" t="s">
        <v>764</v>
      </c>
      <c r="C39" s="202"/>
      <c r="D39" s="202"/>
      <c r="E39" s="202"/>
      <c r="F39" s="202"/>
      <c r="G39" s="202"/>
      <c r="H39" s="202"/>
      <c r="I39" s="202"/>
      <c r="J39" s="202"/>
      <c r="K39" s="202"/>
      <c r="L39" s="202"/>
      <c r="M39" s="202"/>
      <c r="N39" s="202"/>
      <c r="O39" s="202"/>
      <c r="P39" s="202"/>
      <c r="Q39" s="202"/>
      <c r="R39" s="202"/>
      <c r="S39" s="202"/>
      <c r="T39" s="202"/>
      <c r="U39" s="202"/>
      <c r="V39" s="202"/>
      <c r="W39" s="203"/>
    </row>
    <row r="40" spans="2:25" ht="95.25" customHeight="1" thickBot="1" x14ac:dyDescent="0.25">
      <c r="B40" s="204"/>
      <c r="C40" s="205"/>
      <c r="D40" s="205"/>
      <c r="E40" s="205"/>
      <c r="F40" s="205"/>
      <c r="G40" s="205"/>
      <c r="H40" s="205"/>
      <c r="I40" s="205"/>
      <c r="J40" s="205"/>
      <c r="K40" s="205"/>
      <c r="L40" s="205"/>
      <c r="M40" s="205"/>
      <c r="N40" s="205"/>
      <c r="O40" s="205"/>
      <c r="P40" s="205"/>
      <c r="Q40" s="205"/>
      <c r="R40" s="205"/>
      <c r="S40" s="205"/>
      <c r="T40" s="205"/>
      <c r="U40" s="205"/>
      <c r="V40" s="205"/>
      <c r="W40" s="206"/>
    </row>
    <row r="41" spans="2:25" ht="37.5" customHeight="1" thickTop="1" x14ac:dyDescent="0.2">
      <c r="B41" s="201" t="s">
        <v>763</v>
      </c>
      <c r="C41" s="202"/>
      <c r="D41" s="202"/>
      <c r="E41" s="202"/>
      <c r="F41" s="202"/>
      <c r="G41" s="202"/>
      <c r="H41" s="202"/>
      <c r="I41" s="202"/>
      <c r="J41" s="202"/>
      <c r="K41" s="202"/>
      <c r="L41" s="202"/>
      <c r="M41" s="202"/>
      <c r="N41" s="202"/>
      <c r="O41" s="202"/>
      <c r="P41" s="202"/>
      <c r="Q41" s="202"/>
      <c r="R41" s="202"/>
      <c r="S41" s="202"/>
      <c r="T41" s="202"/>
      <c r="U41" s="202"/>
      <c r="V41" s="202"/>
      <c r="W41" s="203"/>
    </row>
    <row r="42" spans="2:25" ht="47.25" customHeight="1" thickBot="1" x14ac:dyDescent="0.25">
      <c r="B42" s="207"/>
      <c r="C42" s="208"/>
      <c r="D42" s="208"/>
      <c r="E42" s="208"/>
      <c r="F42" s="208"/>
      <c r="G42" s="208"/>
      <c r="H42" s="208"/>
      <c r="I42" s="208"/>
      <c r="J42" s="208"/>
      <c r="K42" s="208"/>
      <c r="L42" s="208"/>
      <c r="M42" s="208"/>
      <c r="N42" s="208"/>
      <c r="O42" s="208"/>
      <c r="P42" s="208"/>
      <c r="Q42" s="208"/>
      <c r="R42" s="208"/>
      <c r="S42" s="208"/>
      <c r="T42" s="208"/>
      <c r="U42" s="208"/>
      <c r="V42" s="208"/>
      <c r="W42" s="209"/>
    </row>
  </sheetData>
  <mergeCells count="87">
    <mergeCell ref="B39:W40"/>
    <mergeCell ref="B41:W42"/>
    <mergeCell ref="S32:T32"/>
    <mergeCell ref="V32:W32"/>
    <mergeCell ref="B34:D34"/>
    <mergeCell ref="B35:D35"/>
    <mergeCell ref="B37:W38"/>
    <mergeCell ref="B30:L30"/>
    <mergeCell ref="M30:N30"/>
    <mergeCell ref="O30:P30"/>
    <mergeCell ref="Q30:R30"/>
    <mergeCell ref="B32:Q33"/>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3"/>
  </sheetPr>
  <dimension ref="A1:AC40"/>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v>
      </c>
      <c r="D4" s="248" t="s">
        <v>5</v>
      </c>
      <c r="E4" s="248"/>
      <c r="F4" s="248"/>
      <c r="G4" s="248"/>
      <c r="H4" s="249"/>
      <c r="I4" s="18"/>
      <c r="J4" s="250" t="s">
        <v>6</v>
      </c>
      <c r="K4" s="248"/>
      <c r="L4" s="17" t="s">
        <v>7</v>
      </c>
      <c r="M4" s="251" t="s">
        <v>8</v>
      </c>
      <c r="N4" s="251"/>
      <c r="O4" s="251"/>
      <c r="P4" s="251"/>
      <c r="Q4" s="252"/>
      <c r="R4" s="19"/>
      <c r="S4" s="253" t="s">
        <v>9</v>
      </c>
      <c r="T4" s="254"/>
      <c r="U4" s="254"/>
      <c r="V4" s="241" t="s">
        <v>10</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13</v>
      </c>
      <c r="D6" s="237" t="s">
        <v>14</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17</v>
      </c>
      <c r="D7" s="239" t="s">
        <v>18</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21</v>
      </c>
      <c r="K8" s="26" t="s">
        <v>22</v>
      </c>
      <c r="L8" s="26" t="s">
        <v>23</v>
      </c>
      <c r="M8" s="26" t="s">
        <v>24</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234" customHeight="1" thickTop="1" thickBot="1" x14ac:dyDescent="0.25">
      <c r="B10" s="27" t="s">
        <v>25</v>
      </c>
      <c r="C10" s="241" t="s">
        <v>26</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34</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51</v>
      </c>
      <c r="C21" s="218"/>
      <c r="D21" s="218"/>
      <c r="E21" s="218"/>
      <c r="F21" s="218"/>
      <c r="G21" s="218"/>
      <c r="H21" s="218"/>
      <c r="I21" s="218"/>
      <c r="J21" s="218"/>
      <c r="K21" s="218"/>
      <c r="L21" s="218"/>
      <c r="M21" s="219" t="s">
        <v>13</v>
      </c>
      <c r="N21" s="219"/>
      <c r="O21" s="219" t="s">
        <v>52</v>
      </c>
      <c r="P21" s="219"/>
      <c r="Q21" s="220" t="s">
        <v>53</v>
      </c>
      <c r="R21" s="220"/>
      <c r="S21" s="34" t="s">
        <v>54</v>
      </c>
      <c r="T21" s="34" t="s">
        <v>55</v>
      </c>
      <c r="U21" s="34" t="s">
        <v>56</v>
      </c>
      <c r="V21" s="34">
        <f t="shared" ref="V21:V26" si="0">+IF(ISERR(U21/T21*100),"N/A",ROUND(U21/T21*100,2))</f>
        <v>80</v>
      </c>
      <c r="W21" s="35">
        <f t="shared" ref="W21:W26" si="1">+IF(ISERR(U21/S21*100),"N/A",ROUND(U21/S21*100,2))</f>
        <v>76.92</v>
      </c>
    </row>
    <row r="22" spans="2:27" ht="56.25" customHeight="1" x14ac:dyDescent="0.2">
      <c r="B22" s="217" t="s">
        <v>57</v>
      </c>
      <c r="C22" s="218"/>
      <c r="D22" s="218"/>
      <c r="E22" s="218"/>
      <c r="F22" s="218"/>
      <c r="G22" s="218"/>
      <c r="H22" s="218"/>
      <c r="I22" s="218"/>
      <c r="J22" s="218"/>
      <c r="K22" s="218"/>
      <c r="L22" s="218"/>
      <c r="M22" s="219" t="s">
        <v>13</v>
      </c>
      <c r="N22" s="219"/>
      <c r="O22" s="219" t="s">
        <v>52</v>
      </c>
      <c r="P22" s="219"/>
      <c r="Q22" s="220" t="s">
        <v>53</v>
      </c>
      <c r="R22" s="220"/>
      <c r="S22" s="34" t="s">
        <v>54</v>
      </c>
      <c r="T22" s="34" t="s">
        <v>58</v>
      </c>
      <c r="U22" s="34" t="s">
        <v>59</v>
      </c>
      <c r="V22" s="34">
        <f t="shared" si="0"/>
        <v>0</v>
      </c>
      <c r="W22" s="35">
        <f t="shared" si="1"/>
        <v>0</v>
      </c>
    </row>
    <row r="23" spans="2:27" ht="56.25" customHeight="1" x14ac:dyDescent="0.2">
      <c r="B23" s="217" t="s">
        <v>60</v>
      </c>
      <c r="C23" s="218"/>
      <c r="D23" s="218"/>
      <c r="E23" s="218"/>
      <c r="F23" s="218"/>
      <c r="G23" s="218"/>
      <c r="H23" s="218"/>
      <c r="I23" s="218"/>
      <c r="J23" s="218"/>
      <c r="K23" s="218"/>
      <c r="L23" s="218"/>
      <c r="M23" s="219" t="s">
        <v>13</v>
      </c>
      <c r="N23" s="219"/>
      <c r="O23" s="219" t="s">
        <v>52</v>
      </c>
      <c r="P23" s="219"/>
      <c r="Q23" s="220" t="s">
        <v>53</v>
      </c>
      <c r="R23" s="220"/>
      <c r="S23" s="34" t="s">
        <v>54</v>
      </c>
      <c r="T23" s="34" t="s">
        <v>61</v>
      </c>
      <c r="U23" s="34" t="s">
        <v>62</v>
      </c>
      <c r="V23" s="34">
        <f t="shared" si="0"/>
        <v>44.44</v>
      </c>
      <c r="W23" s="35">
        <f t="shared" si="1"/>
        <v>40</v>
      </c>
    </row>
    <row r="24" spans="2:27" ht="56.25" customHeight="1" x14ac:dyDescent="0.2">
      <c r="B24" s="217" t="s">
        <v>63</v>
      </c>
      <c r="C24" s="218"/>
      <c r="D24" s="218"/>
      <c r="E24" s="218"/>
      <c r="F24" s="218"/>
      <c r="G24" s="218"/>
      <c r="H24" s="218"/>
      <c r="I24" s="218"/>
      <c r="J24" s="218"/>
      <c r="K24" s="218"/>
      <c r="L24" s="218"/>
      <c r="M24" s="219" t="s">
        <v>17</v>
      </c>
      <c r="N24" s="219"/>
      <c r="O24" s="219" t="s">
        <v>64</v>
      </c>
      <c r="P24" s="219"/>
      <c r="Q24" s="220" t="s">
        <v>53</v>
      </c>
      <c r="R24" s="220"/>
      <c r="S24" s="34" t="s">
        <v>65</v>
      </c>
      <c r="T24" s="34" t="s">
        <v>66</v>
      </c>
      <c r="U24" s="34" t="s">
        <v>67</v>
      </c>
      <c r="V24" s="34">
        <f t="shared" si="0"/>
        <v>150</v>
      </c>
      <c r="W24" s="35">
        <f t="shared" si="1"/>
        <v>65</v>
      </c>
    </row>
    <row r="25" spans="2:27" ht="56.25" customHeight="1" x14ac:dyDescent="0.2">
      <c r="B25" s="217" t="s">
        <v>68</v>
      </c>
      <c r="C25" s="218"/>
      <c r="D25" s="218"/>
      <c r="E25" s="218"/>
      <c r="F25" s="218"/>
      <c r="G25" s="218"/>
      <c r="H25" s="218"/>
      <c r="I25" s="218"/>
      <c r="J25" s="218"/>
      <c r="K25" s="218"/>
      <c r="L25" s="218"/>
      <c r="M25" s="219" t="s">
        <v>17</v>
      </c>
      <c r="N25" s="219"/>
      <c r="O25" s="219" t="s">
        <v>64</v>
      </c>
      <c r="P25" s="219"/>
      <c r="Q25" s="220" t="s">
        <v>53</v>
      </c>
      <c r="R25" s="220"/>
      <c r="S25" s="34" t="s">
        <v>54</v>
      </c>
      <c r="T25" s="34" t="s">
        <v>69</v>
      </c>
      <c r="U25" s="34" t="s">
        <v>69</v>
      </c>
      <c r="V25" s="34">
        <f t="shared" si="0"/>
        <v>100</v>
      </c>
      <c r="W25" s="35">
        <f t="shared" si="1"/>
        <v>75</v>
      </c>
    </row>
    <row r="26" spans="2:27" ht="56.25" customHeight="1" thickBot="1" x14ac:dyDescent="0.25">
      <c r="B26" s="217" t="s">
        <v>70</v>
      </c>
      <c r="C26" s="218"/>
      <c r="D26" s="218"/>
      <c r="E26" s="218"/>
      <c r="F26" s="218"/>
      <c r="G26" s="218"/>
      <c r="H26" s="218"/>
      <c r="I26" s="218"/>
      <c r="J26" s="218"/>
      <c r="K26" s="218"/>
      <c r="L26" s="218"/>
      <c r="M26" s="219" t="s">
        <v>17</v>
      </c>
      <c r="N26" s="219"/>
      <c r="O26" s="219" t="s">
        <v>64</v>
      </c>
      <c r="P26" s="219"/>
      <c r="Q26" s="220" t="s">
        <v>53</v>
      </c>
      <c r="R26" s="220"/>
      <c r="S26" s="34" t="s">
        <v>54</v>
      </c>
      <c r="T26" s="34" t="s">
        <v>69</v>
      </c>
      <c r="U26" s="34" t="s">
        <v>71</v>
      </c>
      <c r="V26" s="34">
        <f t="shared" si="0"/>
        <v>66.67</v>
      </c>
      <c r="W26" s="35">
        <f t="shared" si="1"/>
        <v>50</v>
      </c>
    </row>
    <row r="27" spans="2:27" ht="21.75" customHeight="1" thickTop="1" thickBot="1" x14ac:dyDescent="0.25">
      <c r="B27" s="11" t="s">
        <v>72</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195" t="s">
        <v>2624</v>
      </c>
      <c r="C28" s="196"/>
      <c r="D28" s="196"/>
      <c r="E28" s="196"/>
      <c r="F28" s="196"/>
      <c r="G28" s="196"/>
      <c r="H28" s="196"/>
      <c r="I28" s="196"/>
      <c r="J28" s="196"/>
      <c r="K28" s="196"/>
      <c r="L28" s="196"/>
      <c r="M28" s="196"/>
      <c r="N28" s="196"/>
      <c r="O28" s="196"/>
      <c r="P28" s="196"/>
      <c r="Q28" s="197"/>
      <c r="R28" s="37" t="s">
        <v>45</v>
      </c>
      <c r="S28" s="216" t="s">
        <v>46</v>
      </c>
      <c r="T28" s="216"/>
      <c r="U28" s="38" t="s">
        <v>73</v>
      </c>
      <c r="V28" s="210" t="s">
        <v>74</v>
      </c>
      <c r="W28" s="211"/>
    </row>
    <row r="29" spans="2:27" ht="30.75" customHeight="1" thickBot="1" x14ac:dyDescent="0.25">
      <c r="B29" s="198"/>
      <c r="C29" s="199"/>
      <c r="D29" s="199"/>
      <c r="E29" s="199"/>
      <c r="F29" s="199"/>
      <c r="G29" s="199"/>
      <c r="H29" s="199"/>
      <c r="I29" s="199"/>
      <c r="J29" s="199"/>
      <c r="K29" s="199"/>
      <c r="L29" s="199"/>
      <c r="M29" s="199"/>
      <c r="N29" s="199"/>
      <c r="O29" s="199"/>
      <c r="P29" s="199"/>
      <c r="Q29" s="200"/>
      <c r="R29" s="39" t="s">
        <v>75</v>
      </c>
      <c r="S29" s="39" t="s">
        <v>75</v>
      </c>
      <c r="T29" s="39" t="s">
        <v>64</v>
      </c>
      <c r="U29" s="39" t="s">
        <v>75</v>
      </c>
      <c r="V29" s="39" t="s">
        <v>76</v>
      </c>
      <c r="W29" s="32" t="s">
        <v>77</v>
      </c>
      <c r="Y29" s="36"/>
    </row>
    <row r="30" spans="2:27" ht="23.25" customHeight="1" thickBot="1" x14ac:dyDescent="0.25">
      <c r="B30" s="212" t="s">
        <v>78</v>
      </c>
      <c r="C30" s="213"/>
      <c r="D30" s="213"/>
      <c r="E30" s="40" t="s">
        <v>79</v>
      </c>
      <c r="F30" s="40"/>
      <c r="G30" s="40"/>
      <c r="H30" s="41"/>
      <c r="I30" s="41"/>
      <c r="J30" s="41"/>
      <c r="K30" s="41"/>
      <c r="L30" s="41"/>
      <c r="M30" s="41"/>
      <c r="N30" s="41"/>
      <c r="O30" s="41"/>
      <c r="P30" s="42"/>
      <c r="Q30" s="42"/>
      <c r="R30" s="43" t="s">
        <v>80</v>
      </c>
      <c r="S30" s="44" t="s">
        <v>11</v>
      </c>
      <c r="T30" s="42"/>
      <c r="U30" s="44" t="s">
        <v>81</v>
      </c>
      <c r="V30" s="42"/>
      <c r="W30" s="45">
        <f>+IF(ISERR(U30/R30*100),"N/A",ROUND(U30/R30*100,2))</f>
        <v>65.180000000000007</v>
      </c>
    </row>
    <row r="31" spans="2:27" ht="26.25" customHeight="1" x14ac:dyDescent="0.2">
      <c r="B31" s="214" t="s">
        <v>82</v>
      </c>
      <c r="C31" s="215"/>
      <c r="D31" s="215"/>
      <c r="E31" s="46" t="s">
        <v>79</v>
      </c>
      <c r="F31" s="46"/>
      <c r="G31" s="46"/>
      <c r="H31" s="47"/>
      <c r="I31" s="47"/>
      <c r="J31" s="47"/>
      <c r="K31" s="47"/>
      <c r="L31" s="47"/>
      <c r="M31" s="47"/>
      <c r="N31" s="47"/>
      <c r="O31" s="47"/>
      <c r="P31" s="48"/>
      <c r="Q31" s="48"/>
      <c r="R31" s="49" t="s">
        <v>80</v>
      </c>
      <c r="S31" s="50" t="s">
        <v>83</v>
      </c>
      <c r="T31" s="51">
        <f>+IF(ISERR(S31/R31*100),"N/A",ROUND(S31/R31*100,2))</f>
        <v>75</v>
      </c>
      <c r="U31" s="50" t="s">
        <v>81</v>
      </c>
      <c r="V31" s="51">
        <f>+IF(ISERR(U31/S31*100),"N/A",ROUND(U31/S31*100,2))</f>
        <v>86.9</v>
      </c>
      <c r="W31" s="52">
        <f>+IF(ISERR(U31/R31*100),"N/A",ROUND(U31/R31*100,2))</f>
        <v>65.180000000000007</v>
      </c>
    </row>
    <row r="32" spans="2:27" ht="23.25" customHeight="1" thickBot="1" x14ac:dyDescent="0.25">
      <c r="B32" s="212" t="s">
        <v>78</v>
      </c>
      <c r="C32" s="213"/>
      <c r="D32" s="213"/>
      <c r="E32" s="40" t="s">
        <v>84</v>
      </c>
      <c r="F32" s="40"/>
      <c r="G32" s="40"/>
      <c r="H32" s="41"/>
      <c r="I32" s="41"/>
      <c r="J32" s="41"/>
      <c r="K32" s="41"/>
      <c r="L32" s="41"/>
      <c r="M32" s="41"/>
      <c r="N32" s="41"/>
      <c r="O32" s="41"/>
      <c r="P32" s="42"/>
      <c r="Q32" s="42"/>
      <c r="R32" s="43" t="s">
        <v>85</v>
      </c>
      <c r="S32" s="44" t="s">
        <v>11</v>
      </c>
      <c r="T32" s="42"/>
      <c r="U32" s="44" t="s">
        <v>86</v>
      </c>
      <c r="V32" s="42"/>
      <c r="W32" s="45">
        <f>+IF(ISERR(U32/R32*100),"N/A",ROUND(U32/R32*100,2))</f>
        <v>18.829999999999998</v>
      </c>
    </row>
    <row r="33" spans="2:23" ht="26.25" customHeight="1" thickBot="1" x14ac:dyDescent="0.25">
      <c r="B33" s="214" t="s">
        <v>82</v>
      </c>
      <c r="C33" s="215"/>
      <c r="D33" s="215"/>
      <c r="E33" s="46" t="s">
        <v>84</v>
      </c>
      <c r="F33" s="46"/>
      <c r="G33" s="46"/>
      <c r="H33" s="47"/>
      <c r="I33" s="47"/>
      <c r="J33" s="47"/>
      <c r="K33" s="47"/>
      <c r="L33" s="47"/>
      <c r="M33" s="47"/>
      <c r="N33" s="47"/>
      <c r="O33" s="47"/>
      <c r="P33" s="48"/>
      <c r="Q33" s="48"/>
      <c r="R33" s="49" t="s">
        <v>85</v>
      </c>
      <c r="S33" s="50" t="s">
        <v>87</v>
      </c>
      <c r="T33" s="51">
        <f>+IF(ISERR(S33/R33*100),"N/A",ROUND(S33/R33*100,2))</f>
        <v>61.83</v>
      </c>
      <c r="U33" s="50" t="s">
        <v>86</v>
      </c>
      <c r="V33" s="51">
        <f>+IF(ISERR(U33/S33*100),"N/A",ROUND(U33/S33*100,2))</f>
        <v>30.46</v>
      </c>
      <c r="W33" s="52">
        <f>+IF(ISERR(U33/R33*100),"N/A",ROUND(U33/R33*100,2))</f>
        <v>18.829999999999998</v>
      </c>
    </row>
    <row r="34" spans="2:23" ht="22.5" customHeight="1" thickTop="1" thickBot="1" x14ac:dyDescent="0.25">
      <c r="B34" s="11" t="s">
        <v>88</v>
      </c>
      <c r="C34" s="12"/>
      <c r="D34" s="12"/>
      <c r="E34" s="12"/>
      <c r="F34" s="12"/>
      <c r="G34" s="12"/>
      <c r="H34" s="13"/>
      <c r="I34" s="13"/>
      <c r="J34" s="13"/>
      <c r="K34" s="13"/>
      <c r="L34" s="13"/>
      <c r="M34" s="13"/>
      <c r="N34" s="13"/>
      <c r="O34" s="13"/>
      <c r="P34" s="13"/>
      <c r="Q34" s="13"/>
      <c r="R34" s="13"/>
      <c r="S34" s="13"/>
      <c r="T34" s="13"/>
      <c r="U34" s="13"/>
      <c r="V34" s="13"/>
      <c r="W34" s="14"/>
    </row>
    <row r="35" spans="2:23" ht="37.5" customHeight="1" thickTop="1" x14ac:dyDescent="0.2">
      <c r="B35" s="201" t="s">
        <v>89</v>
      </c>
      <c r="C35" s="202"/>
      <c r="D35" s="202"/>
      <c r="E35" s="202"/>
      <c r="F35" s="202"/>
      <c r="G35" s="202"/>
      <c r="H35" s="202"/>
      <c r="I35" s="202"/>
      <c r="J35" s="202"/>
      <c r="K35" s="202"/>
      <c r="L35" s="202"/>
      <c r="M35" s="202"/>
      <c r="N35" s="202"/>
      <c r="O35" s="202"/>
      <c r="P35" s="202"/>
      <c r="Q35" s="202"/>
      <c r="R35" s="202"/>
      <c r="S35" s="202"/>
      <c r="T35" s="202"/>
      <c r="U35" s="202"/>
      <c r="V35" s="202"/>
      <c r="W35" s="203"/>
    </row>
    <row r="36" spans="2:23" ht="44.25" customHeight="1" thickBot="1" x14ac:dyDescent="0.25">
      <c r="B36" s="204"/>
      <c r="C36" s="205"/>
      <c r="D36" s="205"/>
      <c r="E36" s="205"/>
      <c r="F36" s="205"/>
      <c r="G36" s="205"/>
      <c r="H36" s="205"/>
      <c r="I36" s="205"/>
      <c r="J36" s="205"/>
      <c r="K36" s="205"/>
      <c r="L36" s="205"/>
      <c r="M36" s="205"/>
      <c r="N36" s="205"/>
      <c r="O36" s="205"/>
      <c r="P36" s="205"/>
      <c r="Q36" s="205"/>
      <c r="R36" s="205"/>
      <c r="S36" s="205"/>
      <c r="T36" s="205"/>
      <c r="U36" s="205"/>
      <c r="V36" s="205"/>
      <c r="W36" s="206"/>
    </row>
    <row r="37" spans="2:23" ht="37.5" customHeight="1" thickTop="1" x14ac:dyDescent="0.2">
      <c r="B37" s="201" t="s">
        <v>90</v>
      </c>
      <c r="C37" s="202"/>
      <c r="D37" s="202"/>
      <c r="E37" s="202"/>
      <c r="F37" s="202"/>
      <c r="G37" s="202"/>
      <c r="H37" s="202"/>
      <c r="I37" s="202"/>
      <c r="J37" s="202"/>
      <c r="K37" s="202"/>
      <c r="L37" s="202"/>
      <c r="M37" s="202"/>
      <c r="N37" s="202"/>
      <c r="O37" s="202"/>
      <c r="P37" s="202"/>
      <c r="Q37" s="202"/>
      <c r="R37" s="202"/>
      <c r="S37" s="202"/>
      <c r="T37" s="202"/>
      <c r="U37" s="202"/>
      <c r="V37" s="202"/>
      <c r="W37" s="203"/>
    </row>
    <row r="38" spans="2:23" ht="50.25" customHeight="1" thickBot="1" x14ac:dyDescent="0.25">
      <c r="B38" s="204"/>
      <c r="C38" s="205"/>
      <c r="D38" s="205"/>
      <c r="E38" s="205"/>
      <c r="F38" s="205"/>
      <c r="G38" s="205"/>
      <c r="H38" s="205"/>
      <c r="I38" s="205"/>
      <c r="J38" s="205"/>
      <c r="K38" s="205"/>
      <c r="L38" s="205"/>
      <c r="M38" s="205"/>
      <c r="N38" s="205"/>
      <c r="O38" s="205"/>
      <c r="P38" s="205"/>
      <c r="Q38" s="205"/>
      <c r="R38" s="205"/>
      <c r="S38" s="205"/>
      <c r="T38" s="205"/>
      <c r="U38" s="205"/>
      <c r="V38" s="205"/>
      <c r="W38" s="206"/>
    </row>
    <row r="39" spans="2:23" ht="37.5" customHeight="1" thickTop="1" x14ac:dyDescent="0.2">
      <c r="B39" s="201" t="s">
        <v>91</v>
      </c>
      <c r="C39" s="202"/>
      <c r="D39" s="202"/>
      <c r="E39" s="202"/>
      <c r="F39" s="202"/>
      <c r="G39" s="202"/>
      <c r="H39" s="202"/>
      <c r="I39" s="202"/>
      <c r="J39" s="202"/>
      <c r="K39" s="202"/>
      <c r="L39" s="202"/>
      <c r="M39" s="202"/>
      <c r="N39" s="202"/>
      <c r="O39" s="202"/>
      <c r="P39" s="202"/>
      <c r="Q39" s="202"/>
      <c r="R39" s="202"/>
      <c r="S39" s="202"/>
      <c r="T39" s="202"/>
      <c r="U39" s="202"/>
      <c r="V39" s="202"/>
      <c r="W39" s="203"/>
    </row>
    <row r="40" spans="2:23" ht="34.5" customHeight="1" thickBot="1" x14ac:dyDescent="0.25">
      <c r="B40" s="207"/>
      <c r="C40" s="208"/>
      <c r="D40" s="208"/>
      <c r="E40" s="208"/>
      <c r="F40" s="208"/>
      <c r="G40" s="208"/>
      <c r="H40" s="208"/>
      <c r="I40" s="208"/>
      <c r="J40" s="208"/>
      <c r="K40" s="208"/>
      <c r="L40" s="208"/>
      <c r="M40" s="208"/>
      <c r="N40" s="208"/>
      <c r="O40" s="208"/>
      <c r="P40" s="208"/>
      <c r="Q40" s="208"/>
      <c r="R40" s="208"/>
      <c r="S40" s="208"/>
      <c r="T40" s="208"/>
      <c r="U40" s="208"/>
      <c r="V40" s="208"/>
      <c r="W40" s="209"/>
    </row>
  </sheetData>
  <mergeCells count="73">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8:Q29"/>
    <mergeCell ref="B37:W38"/>
    <mergeCell ref="B39:W40"/>
    <mergeCell ref="V28:W28"/>
    <mergeCell ref="B30:D30"/>
    <mergeCell ref="B31:D31"/>
    <mergeCell ref="B32:D32"/>
    <mergeCell ref="B33:D33"/>
    <mergeCell ref="B35:W36"/>
    <mergeCell ref="S28:T28"/>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indexed="53"/>
  </sheetPr>
  <dimension ref="A1:AC33"/>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612</v>
      </c>
      <c r="D4" s="248" t="s">
        <v>611</v>
      </c>
      <c r="E4" s="248"/>
      <c r="F4" s="248"/>
      <c r="G4" s="248"/>
      <c r="H4" s="249"/>
      <c r="I4" s="18"/>
      <c r="J4" s="250" t="s">
        <v>6</v>
      </c>
      <c r="K4" s="248"/>
      <c r="L4" s="17" t="s">
        <v>823</v>
      </c>
      <c r="M4" s="251" t="s">
        <v>822</v>
      </c>
      <c r="N4" s="251"/>
      <c r="O4" s="251"/>
      <c r="P4" s="251"/>
      <c r="Q4" s="252"/>
      <c r="R4" s="19"/>
      <c r="S4" s="253" t="s">
        <v>9</v>
      </c>
      <c r="T4" s="254"/>
      <c r="U4" s="254"/>
      <c r="V4" s="241" t="s">
        <v>821</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454</v>
      </c>
      <c r="D6" s="237" t="s">
        <v>820</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819</v>
      </c>
      <c r="K8" s="26" t="s">
        <v>818</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817</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643</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thickBot="1" x14ac:dyDescent="0.25">
      <c r="B21" s="217" t="s">
        <v>816</v>
      </c>
      <c r="C21" s="218"/>
      <c r="D21" s="218"/>
      <c r="E21" s="218"/>
      <c r="F21" s="218"/>
      <c r="G21" s="218"/>
      <c r="H21" s="218"/>
      <c r="I21" s="218"/>
      <c r="J21" s="218"/>
      <c r="K21" s="218"/>
      <c r="L21" s="218"/>
      <c r="M21" s="219" t="s">
        <v>454</v>
      </c>
      <c r="N21" s="219"/>
      <c r="O21" s="219" t="s">
        <v>64</v>
      </c>
      <c r="P21" s="219"/>
      <c r="Q21" s="220" t="s">
        <v>77</v>
      </c>
      <c r="R21" s="220"/>
      <c r="S21" s="34" t="s">
        <v>704</v>
      </c>
      <c r="T21" s="34" t="s">
        <v>184</v>
      </c>
      <c r="U21" s="34" t="s">
        <v>184</v>
      </c>
      <c r="V21" s="34" t="str">
        <f>+IF(ISERR(U21/T21*100),"N/A",ROUND(U21/T21*100,2))</f>
        <v>N/A</v>
      </c>
      <c r="W21" s="35" t="str">
        <f>+IF(ISERR(U21/S21*100),"N/A",ROUND(U21/S21*100,2))</f>
        <v>N/A</v>
      </c>
    </row>
    <row r="22" spans="2:27" ht="21.75" customHeight="1" thickTop="1" thickBot="1" x14ac:dyDescent="0.25">
      <c r="B22" s="11" t="s">
        <v>72</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95" t="s">
        <v>2624</v>
      </c>
      <c r="C23" s="196"/>
      <c r="D23" s="196"/>
      <c r="E23" s="196"/>
      <c r="F23" s="196"/>
      <c r="G23" s="196"/>
      <c r="H23" s="196"/>
      <c r="I23" s="196"/>
      <c r="J23" s="196"/>
      <c r="K23" s="196"/>
      <c r="L23" s="196"/>
      <c r="M23" s="196"/>
      <c r="N23" s="196"/>
      <c r="O23" s="196"/>
      <c r="P23" s="196"/>
      <c r="Q23" s="197"/>
      <c r="R23" s="37" t="s">
        <v>45</v>
      </c>
      <c r="S23" s="216" t="s">
        <v>46</v>
      </c>
      <c r="T23" s="216"/>
      <c r="U23" s="38" t="s">
        <v>73</v>
      </c>
      <c r="V23" s="210" t="s">
        <v>74</v>
      </c>
      <c r="W23" s="211"/>
    </row>
    <row r="24" spans="2:27" ht="30.75" customHeight="1" thickBot="1" x14ac:dyDescent="0.25">
      <c r="B24" s="198"/>
      <c r="C24" s="199"/>
      <c r="D24" s="199"/>
      <c r="E24" s="199"/>
      <c r="F24" s="199"/>
      <c r="G24" s="199"/>
      <c r="H24" s="199"/>
      <c r="I24" s="199"/>
      <c r="J24" s="199"/>
      <c r="K24" s="199"/>
      <c r="L24" s="199"/>
      <c r="M24" s="199"/>
      <c r="N24" s="199"/>
      <c r="O24" s="199"/>
      <c r="P24" s="199"/>
      <c r="Q24" s="200"/>
      <c r="R24" s="39" t="s">
        <v>75</v>
      </c>
      <c r="S24" s="39" t="s">
        <v>75</v>
      </c>
      <c r="T24" s="39" t="s">
        <v>64</v>
      </c>
      <c r="U24" s="39" t="s">
        <v>75</v>
      </c>
      <c r="V24" s="39" t="s">
        <v>76</v>
      </c>
      <c r="W24" s="32" t="s">
        <v>77</v>
      </c>
      <c r="Y24" s="36"/>
    </row>
    <row r="25" spans="2:27" ht="23.25" customHeight="1" thickBot="1" x14ac:dyDescent="0.25">
      <c r="B25" s="212" t="s">
        <v>78</v>
      </c>
      <c r="C25" s="213"/>
      <c r="D25" s="213"/>
      <c r="E25" s="40" t="s">
        <v>438</v>
      </c>
      <c r="F25" s="40"/>
      <c r="G25" s="40"/>
      <c r="H25" s="41"/>
      <c r="I25" s="41"/>
      <c r="J25" s="41"/>
      <c r="K25" s="41"/>
      <c r="L25" s="41"/>
      <c r="M25" s="41"/>
      <c r="N25" s="41"/>
      <c r="O25" s="41"/>
      <c r="P25" s="42"/>
      <c r="Q25" s="42"/>
      <c r="R25" s="43" t="s">
        <v>815</v>
      </c>
      <c r="S25" s="44" t="s">
        <v>11</v>
      </c>
      <c r="T25" s="42"/>
      <c r="U25" s="44" t="s">
        <v>813</v>
      </c>
      <c r="V25" s="42"/>
      <c r="W25" s="45">
        <f>+IF(ISERR(U25/R25*100),"N/A",ROUND(U25/R25*100,2))</f>
        <v>25.27</v>
      </c>
    </row>
    <row r="26" spans="2:27" ht="26.25" customHeight="1" thickBot="1" x14ac:dyDescent="0.25">
      <c r="B26" s="214" t="s">
        <v>82</v>
      </c>
      <c r="C26" s="215"/>
      <c r="D26" s="215"/>
      <c r="E26" s="46" t="s">
        <v>438</v>
      </c>
      <c r="F26" s="46"/>
      <c r="G26" s="46"/>
      <c r="H26" s="47"/>
      <c r="I26" s="47"/>
      <c r="J26" s="47"/>
      <c r="K26" s="47"/>
      <c r="L26" s="47"/>
      <c r="M26" s="47"/>
      <c r="N26" s="47"/>
      <c r="O26" s="47"/>
      <c r="P26" s="48"/>
      <c r="Q26" s="48"/>
      <c r="R26" s="49" t="s">
        <v>815</v>
      </c>
      <c r="S26" s="50" t="s">
        <v>814</v>
      </c>
      <c r="T26" s="51">
        <f>+IF(ISERR(S26/R26*100),"N/A",ROUND(S26/R26*100,2))</f>
        <v>25.31</v>
      </c>
      <c r="U26" s="50" t="s">
        <v>813</v>
      </c>
      <c r="V26" s="51">
        <f>+IF(ISERR(U26/S26*100),"N/A",ROUND(U26/S26*100,2))</f>
        <v>99.83</v>
      </c>
      <c r="W26" s="52">
        <f>+IF(ISERR(U26/R26*100),"N/A",ROUND(U26/R26*100,2))</f>
        <v>25.27</v>
      </c>
    </row>
    <row r="27" spans="2:27" ht="22.5" customHeight="1" thickTop="1" thickBot="1" x14ac:dyDescent="0.25">
      <c r="B27" s="11" t="s">
        <v>88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01" t="s">
        <v>812</v>
      </c>
      <c r="C28" s="202"/>
      <c r="D28" s="202"/>
      <c r="E28" s="202"/>
      <c r="F28" s="202"/>
      <c r="G28" s="202"/>
      <c r="H28" s="202"/>
      <c r="I28" s="202"/>
      <c r="J28" s="202"/>
      <c r="K28" s="202"/>
      <c r="L28" s="202"/>
      <c r="M28" s="202"/>
      <c r="N28" s="202"/>
      <c r="O28" s="202"/>
      <c r="P28" s="202"/>
      <c r="Q28" s="202"/>
      <c r="R28" s="202"/>
      <c r="S28" s="202"/>
      <c r="T28" s="202"/>
      <c r="U28" s="202"/>
      <c r="V28" s="202"/>
      <c r="W28" s="203"/>
    </row>
    <row r="29" spans="2:27" ht="64.5" customHeight="1" thickBot="1" x14ac:dyDescent="0.25">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
      <c r="B30" s="201" t="s">
        <v>811</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810</v>
      </c>
      <c r="C32" s="202"/>
      <c r="D32" s="202"/>
      <c r="E32" s="202"/>
      <c r="F32" s="202"/>
      <c r="G32" s="202"/>
      <c r="H32" s="202"/>
      <c r="I32" s="202"/>
      <c r="J32" s="202"/>
      <c r="K32" s="202"/>
      <c r="L32" s="202"/>
      <c r="M32" s="202"/>
      <c r="N32" s="202"/>
      <c r="O32" s="202"/>
      <c r="P32" s="202"/>
      <c r="Q32" s="202"/>
      <c r="R32" s="202"/>
      <c r="S32" s="202"/>
      <c r="T32" s="202"/>
      <c r="U32" s="202"/>
      <c r="V32" s="202"/>
      <c r="W32" s="203"/>
    </row>
    <row r="33" spans="2:23" ht="37.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indexed="53"/>
  </sheetPr>
  <dimension ref="A1:AC50"/>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876</v>
      </c>
      <c r="D4" s="248" t="s">
        <v>875</v>
      </c>
      <c r="E4" s="248"/>
      <c r="F4" s="248"/>
      <c r="G4" s="248"/>
      <c r="H4" s="249"/>
      <c r="I4" s="18"/>
      <c r="J4" s="250" t="s">
        <v>6</v>
      </c>
      <c r="K4" s="248"/>
      <c r="L4" s="17" t="s">
        <v>610</v>
      </c>
      <c r="M4" s="251" t="s">
        <v>874</v>
      </c>
      <c r="N4" s="251"/>
      <c r="O4" s="251"/>
      <c r="P4" s="251"/>
      <c r="Q4" s="252"/>
      <c r="R4" s="19"/>
      <c r="S4" s="253" t="s">
        <v>9</v>
      </c>
      <c r="T4" s="254"/>
      <c r="U4" s="254"/>
      <c r="V4" s="241" t="s">
        <v>873</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851</v>
      </c>
      <c r="D6" s="237" t="s">
        <v>872</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844</v>
      </c>
      <c r="D7" s="239" t="s">
        <v>871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45.75" customHeight="1" thickBot="1" x14ac:dyDescent="0.25">
      <c r="B8" s="23"/>
      <c r="C8" s="21" t="s">
        <v>842</v>
      </c>
      <c r="D8" s="239" t="s">
        <v>870</v>
      </c>
      <c r="E8" s="239"/>
      <c r="F8" s="239"/>
      <c r="G8" s="239"/>
      <c r="H8" s="239"/>
      <c r="I8" s="22"/>
      <c r="J8" s="26" t="s">
        <v>869</v>
      </c>
      <c r="K8" s="26" t="s">
        <v>868</v>
      </c>
      <c r="L8" s="26" t="s">
        <v>867</v>
      </c>
      <c r="M8" s="26" t="s">
        <v>866</v>
      </c>
      <c r="N8" s="25"/>
      <c r="O8" s="22"/>
      <c r="P8" s="240" t="s">
        <v>11</v>
      </c>
      <c r="Q8" s="240"/>
      <c r="R8" s="240"/>
      <c r="S8" s="240"/>
      <c r="T8" s="240"/>
      <c r="U8" s="240"/>
      <c r="V8" s="240"/>
      <c r="W8" s="240"/>
    </row>
    <row r="9" spans="1:29" ht="30" customHeight="1" x14ac:dyDescent="0.2">
      <c r="B9" s="23"/>
      <c r="C9" s="21" t="s">
        <v>857</v>
      </c>
      <c r="D9" s="239" t="s">
        <v>865</v>
      </c>
      <c r="E9" s="239"/>
      <c r="F9" s="239"/>
      <c r="G9" s="239"/>
      <c r="H9" s="239"/>
      <c r="I9" s="239" t="s">
        <v>11</v>
      </c>
      <c r="J9" s="239"/>
      <c r="K9" s="239"/>
      <c r="L9" s="239"/>
      <c r="M9" s="239"/>
      <c r="N9" s="239"/>
      <c r="O9" s="239"/>
      <c r="P9" s="239"/>
      <c r="Q9" s="239"/>
      <c r="R9" s="239"/>
      <c r="S9" s="239"/>
      <c r="T9" s="239"/>
      <c r="U9" s="239"/>
      <c r="V9" s="239"/>
      <c r="W9" s="240"/>
    </row>
    <row r="10" spans="1:29" ht="25.5" customHeight="1" thickBot="1" x14ac:dyDescent="0.25">
      <c r="B10" s="23"/>
      <c r="C10" s="240" t="s">
        <v>11</v>
      </c>
      <c r="D10" s="240"/>
      <c r="E10" s="240"/>
      <c r="F10" s="240"/>
      <c r="G10" s="240"/>
      <c r="H10" s="240"/>
      <c r="I10" s="240"/>
      <c r="J10" s="240"/>
      <c r="K10" s="240"/>
      <c r="L10" s="240"/>
      <c r="M10" s="240"/>
      <c r="N10" s="240"/>
      <c r="O10" s="240"/>
      <c r="P10" s="240"/>
      <c r="Q10" s="240"/>
      <c r="R10" s="240"/>
      <c r="S10" s="240"/>
      <c r="T10" s="240"/>
      <c r="U10" s="240"/>
      <c r="V10" s="240"/>
      <c r="W10" s="240"/>
    </row>
    <row r="11" spans="1:29" ht="126.75" customHeight="1" thickTop="1" thickBot="1" x14ac:dyDescent="0.25">
      <c r="B11" s="27" t="s">
        <v>25</v>
      </c>
      <c r="C11" s="241" t="s">
        <v>864</v>
      </c>
      <c r="D11" s="241"/>
      <c r="E11" s="241"/>
      <c r="F11" s="241"/>
      <c r="G11" s="241"/>
      <c r="H11" s="241"/>
      <c r="I11" s="241"/>
      <c r="J11" s="241"/>
      <c r="K11" s="241"/>
      <c r="L11" s="241"/>
      <c r="M11" s="241"/>
      <c r="N11" s="241"/>
      <c r="O11" s="241"/>
      <c r="P11" s="241"/>
      <c r="Q11" s="241"/>
      <c r="R11" s="241"/>
      <c r="S11" s="241"/>
      <c r="T11" s="241"/>
      <c r="U11" s="241"/>
      <c r="V11" s="241"/>
      <c r="W11" s="242"/>
    </row>
    <row r="12" spans="1:29" ht="9" customHeight="1" thickTop="1" thickBot="1" x14ac:dyDescent="0.25"/>
    <row r="13" spans="1:29" ht="21.75" customHeight="1" thickTop="1" thickBot="1" x14ac:dyDescent="0.25">
      <c r="B13" s="11" t="s">
        <v>27</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243" t="s">
        <v>28</v>
      </c>
      <c r="C14" s="244"/>
      <c r="D14" s="244"/>
      <c r="E14" s="244"/>
      <c r="F14" s="244"/>
      <c r="G14" s="244"/>
      <c r="H14" s="244"/>
      <c r="I14" s="244"/>
      <c r="J14" s="28"/>
      <c r="K14" s="244" t="s">
        <v>29</v>
      </c>
      <c r="L14" s="244"/>
      <c r="M14" s="244"/>
      <c r="N14" s="244"/>
      <c r="O14" s="244"/>
      <c r="P14" s="244"/>
      <c r="Q14" s="244"/>
      <c r="R14" s="29"/>
      <c r="S14" s="244" t="s">
        <v>30</v>
      </c>
      <c r="T14" s="244"/>
      <c r="U14" s="244"/>
      <c r="V14" s="244"/>
      <c r="W14" s="245"/>
    </row>
    <row r="15" spans="1:29" ht="69" customHeight="1" x14ac:dyDescent="0.2">
      <c r="B15" s="20" t="s">
        <v>31</v>
      </c>
      <c r="C15" s="237" t="s">
        <v>11</v>
      </c>
      <c r="D15" s="237"/>
      <c r="E15" s="237"/>
      <c r="F15" s="237"/>
      <c r="G15" s="237"/>
      <c r="H15" s="237"/>
      <c r="I15" s="237"/>
      <c r="J15" s="30"/>
      <c r="K15" s="30" t="s">
        <v>32</v>
      </c>
      <c r="L15" s="237" t="s">
        <v>11</v>
      </c>
      <c r="M15" s="237"/>
      <c r="N15" s="237"/>
      <c r="O15" s="237"/>
      <c r="P15" s="237"/>
      <c r="Q15" s="237"/>
      <c r="R15" s="22"/>
      <c r="S15" s="30" t="s">
        <v>33</v>
      </c>
      <c r="T15" s="238" t="s">
        <v>863</v>
      </c>
      <c r="U15" s="238"/>
      <c r="V15" s="238"/>
      <c r="W15" s="238"/>
    </row>
    <row r="16" spans="1:29" ht="86.25" customHeight="1" x14ac:dyDescent="0.2">
      <c r="B16" s="20" t="s">
        <v>35</v>
      </c>
      <c r="C16" s="237" t="s">
        <v>11</v>
      </c>
      <c r="D16" s="237"/>
      <c r="E16" s="237"/>
      <c r="F16" s="237"/>
      <c r="G16" s="237"/>
      <c r="H16" s="237"/>
      <c r="I16" s="237"/>
      <c r="J16" s="30"/>
      <c r="K16" s="30" t="s">
        <v>35</v>
      </c>
      <c r="L16" s="237" t="s">
        <v>11</v>
      </c>
      <c r="M16" s="237"/>
      <c r="N16" s="237"/>
      <c r="O16" s="237"/>
      <c r="P16" s="237"/>
      <c r="Q16" s="237"/>
      <c r="R16" s="22"/>
      <c r="S16" s="30" t="s">
        <v>36</v>
      </c>
      <c r="T16" s="238" t="s">
        <v>11</v>
      </c>
      <c r="U16" s="238"/>
      <c r="V16" s="238"/>
      <c r="W16" s="238"/>
    </row>
    <row r="17" spans="2:27" ht="25.5" customHeight="1" thickBot="1" x14ac:dyDescent="0.25">
      <c r="B17" s="31" t="s">
        <v>37</v>
      </c>
      <c r="C17" s="221" t="s">
        <v>11</v>
      </c>
      <c r="D17" s="221"/>
      <c r="E17" s="221"/>
      <c r="F17" s="221"/>
      <c r="G17" s="221"/>
      <c r="H17" s="221"/>
      <c r="I17" s="221"/>
      <c r="J17" s="221"/>
      <c r="K17" s="221"/>
      <c r="L17" s="221"/>
      <c r="M17" s="221"/>
      <c r="N17" s="221"/>
      <c r="O17" s="221"/>
      <c r="P17" s="221"/>
      <c r="Q17" s="221"/>
      <c r="R17" s="221"/>
      <c r="S17" s="221"/>
      <c r="T17" s="221"/>
      <c r="U17" s="221"/>
      <c r="V17" s="221"/>
      <c r="W17" s="222"/>
    </row>
    <row r="18" spans="2:27" ht="21.75" customHeight="1" thickTop="1" thickBot="1" x14ac:dyDescent="0.25">
      <c r="B18" s="11" t="s">
        <v>38</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223" t="s">
        <v>39</v>
      </c>
      <c r="C19" s="224"/>
      <c r="D19" s="224"/>
      <c r="E19" s="224"/>
      <c r="F19" s="224"/>
      <c r="G19" s="224"/>
      <c r="H19" s="224"/>
      <c r="I19" s="224"/>
      <c r="J19" s="224"/>
      <c r="K19" s="224"/>
      <c r="L19" s="224"/>
      <c r="M19" s="224"/>
      <c r="N19" s="224"/>
      <c r="O19" s="224"/>
      <c r="P19" s="224"/>
      <c r="Q19" s="224"/>
      <c r="R19" s="224"/>
      <c r="S19" s="224"/>
      <c r="T19" s="225"/>
      <c r="U19" s="210" t="s">
        <v>40</v>
      </c>
      <c r="V19" s="216"/>
      <c r="W19" s="211"/>
    </row>
    <row r="20" spans="2:27" ht="14.25" customHeight="1" x14ac:dyDescent="0.2">
      <c r="B20" s="226" t="s">
        <v>41</v>
      </c>
      <c r="C20" s="227"/>
      <c r="D20" s="227"/>
      <c r="E20" s="227"/>
      <c r="F20" s="227"/>
      <c r="G20" s="227"/>
      <c r="H20" s="227"/>
      <c r="I20" s="227"/>
      <c r="J20" s="227"/>
      <c r="K20" s="227"/>
      <c r="L20" s="227"/>
      <c r="M20" s="227" t="s">
        <v>42</v>
      </c>
      <c r="N20" s="227"/>
      <c r="O20" s="227" t="s">
        <v>43</v>
      </c>
      <c r="P20" s="227"/>
      <c r="Q20" s="227" t="s">
        <v>44</v>
      </c>
      <c r="R20" s="227"/>
      <c r="S20" s="227" t="s">
        <v>45</v>
      </c>
      <c r="T20" s="230" t="s">
        <v>46</v>
      </c>
      <c r="U20" s="232" t="s">
        <v>47</v>
      </c>
      <c r="V20" s="234" t="s">
        <v>48</v>
      </c>
      <c r="W20" s="235" t="s">
        <v>49</v>
      </c>
    </row>
    <row r="21" spans="2:27" ht="27" customHeight="1" thickBot="1" x14ac:dyDescent="0.25">
      <c r="B21" s="228"/>
      <c r="C21" s="229"/>
      <c r="D21" s="229"/>
      <c r="E21" s="229"/>
      <c r="F21" s="229"/>
      <c r="G21" s="229"/>
      <c r="H21" s="229"/>
      <c r="I21" s="229"/>
      <c r="J21" s="229"/>
      <c r="K21" s="229"/>
      <c r="L21" s="229"/>
      <c r="M21" s="229"/>
      <c r="N21" s="229"/>
      <c r="O21" s="229"/>
      <c r="P21" s="229"/>
      <c r="Q21" s="229"/>
      <c r="R21" s="229"/>
      <c r="S21" s="229"/>
      <c r="T21" s="231"/>
      <c r="U21" s="233"/>
      <c r="V21" s="229"/>
      <c r="W21" s="236"/>
      <c r="Z21" s="33" t="s">
        <v>11</v>
      </c>
      <c r="AA21" s="33" t="s">
        <v>50</v>
      </c>
    </row>
    <row r="22" spans="2:27" ht="56.25" customHeight="1" x14ac:dyDescent="0.2">
      <c r="B22" s="217" t="s">
        <v>862</v>
      </c>
      <c r="C22" s="218"/>
      <c r="D22" s="218"/>
      <c r="E22" s="218"/>
      <c r="F22" s="218"/>
      <c r="G22" s="218"/>
      <c r="H22" s="218"/>
      <c r="I22" s="218"/>
      <c r="J22" s="218"/>
      <c r="K22" s="218"/>
      <c r="L22" s="218"/>
      <c r="M22" s="219" t="s">
        <v>857</v>
      </c>
      <c r="N22" s="219"/>
      <c r="O22" s="219" t="s">
        <v>64</v>
      </c>
      <c r="P22" s="219"/>
      <c r="Q22" s="220" t="s">
        <v>77</v>
      </c>
      <c r="R22" s="220"/>
      <c r="S22" s="34" t="s">
        <v>54</v>
      </c>
      <c r="T22" s="34" t="s">
        <v>184</v>
      </c>
      <c r="U22" s="34" t="s">
        <v>184</v>
      </c>
      <c r="V22" s="34" t="str">
        <f t="shared" ref="V22:V32" si="0">+IF(ISERR(U22/T22*100),"N/A",ROUND(U22/T22*100,2))</f>
        <v>N/A</v>
      </c>
      <c r="W22" s="35" t="str">
        <f t="shared" ref="W22:W32" si="1">+IF(ISERR(U22/S22*100),"N/A",ROUND(U22/S22*100,2))</f>
        <v>N/A</v>
      </c>
    </row>
    <row r="23" spans="2:27" ht="56.25" customHeight="1" x14ac:dyDescent="0.2">
      <c r="B23" s="217" t="s">
        <v>861</v>
      </c>
      <c r="C23" s="218"/>
      <c r="D23" s="218"/>
      <c r="E23" s="218"/>
      <c r="F23" s="218"/>
      <c r="G23" s="218"/>
      <c r="H23" s="218"/>
      <c r="I23" s="218"/>
      <c r="J23" s="218"/>
      <c r="K23" s="218"/>
      <c r="L23" s="218"/>
      <c r="M23" s="219" t="s">
        <v>857</v>
      </c>
      <c r="N23" s="219"/>
      <c r="O23" s="219" t="s">
        <v>64</v>
      </c>
      <c r="P23" s="219"/>
      <c r="Q23" s="220" t="s">
        <v>77</v>
      </c>
      <c r="R23" s="220"/>
      <c r="S23" s="34" t="s">
        <v>54</v>
      </c>
      <c r="T23" s="34" t="s">
        <v>184</v>
      </c>
      <c r="U23" s="34" t="s">
        <v>184</v>
      </c>
      <c r="V23" s="34" t="str">
        <f t="shared" si="0"/>
        <v>N/A</v>
      </c>
      <c r="W23" s="35" t="str">
        <f t="shared" si="1"/>
        <v>N/A</v>
      </c>
    </row>
    <row r="24" spans="2:27" ht="56.25" customHeight="1" x14ac:dyDescent="0.2">
      <c r="B24" s="217" t="s">
        <v>860</v>
      </c>
      <c r="C24" s="218"/>
      <c r="D24" s="218"/>
      <c r="E24" s="218"/>
      <c r="F24" s="218"/>
      <c r="G24" s="218"/>
      <c r="H24" s="218"/>
      <c r="I24" s="218"/>
      <c r="J24" s="218"/>
      <c r="K24" s="218"/>
      <c r="L24" s="218"/>
      <c r="M24" s="219" t="s">
        <v>857</v>
      </c>
      <c r="N24" s="219"/>
      <c r="O24" s="219" t="s">
        <v>64</v>
      </c>
      <c r="P24" s="219"/>
      <c r="Q24" s="220" t="s">
        <v>77</v>
      </c>
      <c r="R24" s="220"/>
      <c r="S24" s="34" t="s">
        <v>54</v>
      </c>
      <c r="T24" s="34" t="s">
        <v>184</v>
      </c>
      <c r="U24" s="34" t="s">
        <v>184</v>
      </c>
      <c r="V24" s="34" t="str">
        <f t="shared" si="0"/>
        <v>N/A</v>
      </c>
      <c r="W24" s="35" t="str">
        <f t="shared" si="1"/>
        <v>N/A</v>
      </c>
    </row>
    <row r="25" spans="2:27" ht="56.25" customHeight="1" x14ac:dyDescent="0.2">
      <c r="B25" s="217" t="s">
        <v>859</v>
      </c>
      <c r="C25" s="218"/>
      <c r="D25" s="218"/>
      <c r="E25" s="218"/>
      <c r="F25" s="218"/>
      <c r="G25" s="218"/>
      <c r="H25" s="218"/>
      <c r="I25" s="218"/>
      <c r="J25" s="218"/>
      <c r="K25" s="218"/>
      <c r="L25" s="218"/>
      <c r="M25" s="219" t="s">
        <v>857</v>
      </c>
      <c r="N25" s="219"/>
      <c r="O25" s="219" t="s">
        <v>64</v>
      </c>
      <c r="P25" s="219"/>
      <c r="Q25" s="220" t="s">
        <v>77</v>
      </c>
      <c r="R25" s="220"/>
      <c r="S25" s="34" t="s">
        <v>54</v>
      </c>
      <c r="T25" s="34" t="s">
        <v>184</v>
      </c>
      <c r="U25" s="34" t="s">
        <v>184</v>
      </c>
      <c r="V25" s="34" t="str">
        <f t="shared" si="0"/>
        <v>N/A</v>
      </c>
      <c r="W25" s="35" t="str">
        <f t="shared" si="1"/>
        <v>N/A</v>
      </c>
    </row>
    <row r="26" spans="2:27" ht="56.25" customHeight="1" x14ac:dyDescent="0.2">
      <c r="B26" s="217" t="s">
        <v>858</v>
      </c>
      <c r="C26" s="218"/>
      <c r="D26" s="218"/>
      <c r="E26" s="218"/>
      <c r="F26" s="218"/>
      <c r="G26" s="218"/>
      <c r="H26" s="218"/>
      <c r="I26" s="218"/>
      <c r="J26" s="218"/>
      <c r="K26" s="218"/>
      <c r="L26" s="218"/>
      <c r="M26" s="219" t="s">
        <v>857</v>
      </c>
      <c r="N26" s="219"/>
      <c r="O26" s="219" t="s">
        <v>64</v>
      </c>
      <c r="P26" s="219"/>
      <c r="Q26" s="220" t="s">
        <v>77</v>
      </c>
      <c r="R26" s="220"/>
      <c r="S26" s="34" t="s">
        <v>54</v>
      </c>
      <c r="T26" s="34" t="s">
        <v>184</v>
      </c>
      <c r="U26" s="34" t="s">
        <v>184</v>
      </c>
      <c r="V26" s="34" t="str">
        <f t="shared" si="0"/>
        <v>N/A</v>
      </c>
      <c r="W26" s="35" t="str">
        <f t="shared" si="1"/>
        <v>N/A</v>
      </c>
    </row>
    <row r="27" spans="2:27" ht="56.25" customHeight="1" x14ac:dyDescent="0.2">
      <c r="B27" s="217" t="s">
        <v>856</v>
      </c>
      <c r="C27" s="218"/>
      <c r="D27" s="218"/>
      <c r="E27" s="218"/>
      <c r="F27" s="218"/>
      <c r="G27" s="218"/>
      <c r="H27" s="218"/>
      <c r="I27" s="218"/>
      <c r="J27" s="218"/>
      <c r="K27" s="218"/>
      <c r="L27" s="218"/>
      <c r="M27" s="219" t="s">
        <v>851</v>
      </c>
      <c r="N27" s="219"/>
      <c r="O27" s="219" t="s">
        <v>64</v>
      </c>
      <c r="P27" s="219"/>
      <c r="Q27" s="220" t="s">
        <v>53</v>
      </c>
      <c r="R27" s="220"/>
      <c r="S27" s="34" t="s">
        <v>855</v>
      </c>
      <c r="T27" s="34" t="s">
        <v>854</v>
      </c>
      <c r="U27" s="34" t="s">
        <v>853</v>
      </c>
      <c r="V27" s="34">
        <f t="shared" si="0"/>
        <v>96.88</v>
      </c>
      <c r="W27" s="35">
        <f t="shared" si="1"/>
        <v>83.78</v>
      </c>
    </row>
    <row r="28" spans="2:27" ht="56.25" customHeight="1" x14ac:dyDescent="0.2">
      <c r="B28" s="217" t="s">
        <v>852</v>
      </c>
      <c r="C28" s="218"/>
      <c r="D28" s="218"/>
      <c r="E28" s="218"/>
      <c r="F28" s="218"/>
      <c r="G28" s="218"/>
      <c r="H28" s="218"/>
      <c r="I28" s="218"/>
      <c r="J28" s="218"/>
      <c r="K28" s="218"/>
      <c r="L28" s="218"/>
      <c r="M28" s="219" t="s">
        <v>851</v>
      </c>
      <c r="N28" s="219"/>
      <c r="O28" s="219" t="s">
        <v>64</v>
      </c>
      <c r="P28" s="219"/>
      <c r="Q28" s="220" t="s">
        <v>53</v>
      </c>
      <c r="R28" s="220"/>
      <c r="S28" s="34" t="s">
        <v>850</v>
      </c>
      <c r="T28" s="34" t="s">
        <v>849</v>
      </c>
      <c r="U28" s="34" t="s">
        <v>848</v>
      </c>
      <c r="V28" s="34">
        <f t="shared" si="0"/>
        <v>107.5</v>
      </c>
      <c r="W28" s="35">
        <f t="shared" si="1"/>
        <v>99.71</v>
      </c>
    </row>
    <row r="29" spans="2:27" ht="56.25" customHeight="1" x14ac:dyDescent="0.2">
      <c r="B29" s="217" t="s">
        <v>847</v>
      </c>
      <c r="C29" s="218"/>
      <c r="D29" s="218"/>
      <c r="E29" s="218"/>
      <c r="F29" s="218"/>
      <c r="G29" s="218"/>
      <c r="H29" s="218"/>
      <c r="I29" s="218"/>
      <c r="J29" s="218"/>
      <c r="K29" s="218"/>
      <c r="L29" s="218"/>
      <c r="M29" s="219" t="s">
        <v>844</v>
      </c>
      <c r="N29" s="219"/>
      <c r="O29" s="219" t="s">
        <v>64</v>
      </c>
      <c r="P29" s="219"/>
      <c r="Q29" s="220" t="s">
        <v>77</v>
      </c>
      <c r="R29" s="220"/>
      <c r="S29" s="34" t="s">
        <v>71</v>
      </c>
      <c r="T29" s="34" t="s">
        <v>184</v>
      </c>
      <c r="U29" s="34" t="s">
        <v>184</v>
      </c>
      <c r="V29" s="34" t="str">
        <f t="shared" si="0"/>
        <v>N/A</v>
      </c>
      <c r="W29" s="35" t="str">
        <f t="shared" si="1"/>
        <v>N/A</v>
      </c>
    </row>
    <row r="30" spans="2:27" ht="56.25" customHeight="1" x14ac:dyDescent="0.2">
      <c r="B30" s="217" t="s">
        <v>846</v>
      </c>
      <c r="C30" s="218"/>
      <c r="D30" s="218"/>
      <c r="E30" s="218"/>
      <c r="F30" s="218"/>
      <c r="G30" s="218"/>
      <c r="H30" s="218"/>
      <c r="I30" s="218"/>
      <c r="J30" s="218"/>
      <c r="K30" s="218"/>
      <c r="L30" s="218"/>
      <c r="M30" s="219" t="s">
        <v>844</v>
      </c>
      <c r="N30" s="219"/>
      <c r="O30" s="219" t="s">
        <v>64</v>
      </c>
      <c r="P30" s="219"/>
      <c r="Q30" s="220" t="s">
        <v>77</v>
      </c>
      <c r="R30" s="220"/>
      <c r="S30" s="34" t="s">
        <v>71</v>
      </c>
      <c r="T30" s="34" t="s">
        <v>184</v>
      </c>
      <c r="U30" s="34" t="s">
        <v>184</v>
      </c>
      <c r="V30" s="34" t="str">
        <f t="shared" si="0"/>
        <v>N/A</v>
      </c>
      <c r="W30" s="35" t="str">
        <f t="shared" si="1"/>
        <v>N/A</v>
      </c>
    </row>
    <row r="31" spans="2:27" ht="56.25" customHeight="1" x14ac:dyDescent="0.2">
      <c r="B31" s="217" t="s">
        <v>845</v>
      </c>
      <c r="C31" s="218"/>
      <c r="D31" s="218"/>
      <c r="E31" s="218"/>
      <c r="F31" s="218"/>
      <c r="G31" s="218"/>
      <c r="H31" s="218"/>
      <c r="I31" s="218"/>
      <c r="J31" s="218"/>
      <c r="K31" s="218"/>
      <c r="L31" s="218"/>
      <c r="M31" s="219" t="s">
        <v>844</v>
      </c>
      <c r="N31" s="219"/>
      <c r="O31" s="219" t="s">
        <v>64</v>
      </c>
      <c r="P31" s="219"/>
      <c r="Q31" s="220" t="s">
        <v>77</v>
      </c>
      <c r="R31" s="220"/>
      <c r="S31" s="34" t="s">
        <v>71</v>
      </c>
      <c r="T31" s="34" t="s">
        <v>184</v>
      </c>
      <c r="U31" s="34" t="s">
        <v>184</v>
      </c>
      <c r="V31" s="34" t="str">
        <f t="shared" si="0"/>
        <v>N/A</v>
      </c>
      <c r="W31" s="35" t="str">
        <f t="shared" si="1"/>
        <v>N/A</v>
      </c>
    </row>
    <row r="32" spans="2:27" ht="56.25" customHeight="1" thickBot="1" x14ac:dyDescent="0.25">
      <c r="B32" s="217" t="s">
        <v>843</v>
      </c>
      <c r="C32" s="218"/>
      <c r="D32" s="218"/>
      <c r="E32" s="218"/>
      <c r="F32" s="218"/>
      <c r="G32" s="218"/>
      <c r="H32" s="218"/>
      <c r="I32" s="218"/>
      <c r="J32" s="218"/>
      <c r="K32" s="218"/>
      <c r="L32" s="218"/>
      <c r="M32" s="219" t="s">
        <v>842</v>
      </c>
      <c r="N32" s="219"/>
      <c r="O32" s="219" t="s">
        <v>64</v>
      </c>
      <c r="P32" s="219"/>
      <c r="Q32" s="220" t="s">
        <v>77</v>
      </c>
      <c r="R32" s="220"/>
      <c r="S32" s="34" t="s">
        <v>841</v>
      </c>
      <c r="T32" s="34" t="s">
        <v>184</v>
      </c>
      <c r="U32" s="34" t="s">
        <v>184</v>
      </c>
      <c r="V32" s="34" t="str">
        <f t="shared" si="0"/>
        <v>N/A</v>
      </c>
      <c r="W32" s="35" t="str">
        <f t="shared" si="1"/>
        <v>N/A</v>
      </c>
    </row>
    <row r="33" spans="2:25" ht="21.75" customHeight="1" thickTop="1" thickBot="1" x14ac:dyDescent="0.25">
      <c r="B33" s="11" t="s">
        <v>72</v>
      </c>
      <c r="C33" s="12"/>
      <c r="D33" s="12"/>
      <c r="E33" s="12"/>
      <c r="F33" s="12"/>
      <c r="G33" s="12"/>
      <c r="H33" s="13"/>
      <c r="I33" s="13"/>
      <c r="J33" s="13"/>
      <c r="K33" s="13"/>
      <c r="L33" s="13"/>
      <c r="M33" s="13"/>
      <c r="N33" s="13"/>
      <c r="O33" s="13"/>
      <c r="P33" s="13"/>
      <c r="Q33" s="13"/>
      <c r="R33" s="13"/>
      <c r="S33" s="13"/>
      <c r="T33" s="13"/>
      <c r="U33" s="13"/>
      <c r="V33" s="13"/>
      <c r="W33" s="14"/>
      <c r="X33" s="36"/>
    </row>
    <row r="34" spans="2:25" ht="29.25" customHeight="1" thickTop="1" thickBot="1" x14ac:dyDescent="0.25">
      <c r="B34" s="195" t="s">
        <v>2624</v>
      </c>
      <c r="C34" s="196"/>
      <c r="D34" s="196"/>
      <c r="E34" s="196"/>
      <c r="F34" s="196"/>
      <c r="G34" s="196"/>
      <c r="H34" s="196"/>
      <c r="I34" s="196"/>
      <c r="J34" s="196"/>
      <c r="K34" s="196"/>
      <c r="L34" s="196"/>
      <c r="M34" s="196"/>
      <c r="N34" s="196"/>
      <c r="O34" s="196"/>
      <c r="P34" s="196"/>
      <c r="Q34" s="197"/>
      <c r="R34" s="37" t="s">
        <v>45</v>
      </c>
      <c r="S34" s="216" t="s">
        <v>46</v>
      </c>
      <c r="T34" s="216"/>
      <c r="U34" s="38" t="s">
        <v>73</v>
      </c>
      <c r="V34" s="210" t="s">
        <v>74</v>
      </c>
      <c r="W34" s="211"/>
    </row>
    <row r="35" spans="2:25" ht="30.75" customHeight="1" thickBot="1" x14ac:dyDescent="0.25">
      <c r="B35" s="198"/>
      <c r="C35" s="199"/>
      <c r="D35" s="199"/>
      <c r="E35" s="199"/>
      <c r="F35" s="199"/>
      <c r="G35" s="199"/>
      <c r="H35" s="199"/>
      <c r="I35" s="199"/>
      <c r="J35" s="199"/>
      <c r="K35" s="199"/>
      <c r="L35" s="199"/>
      <c r="M35" s="199"/>
      <c r="N35" s="199"/>
      <c r="O35" s="199"/>
      <c r="P35" s="199"/>
      <c r="Q35" s="200"/>
      <c r="R35" s="39" t="s">
        <v>75</v>
      </c>
      <c r="S35" s="39" t="s">
        <v>75</v>
      </c>
      <c r="T35" s="39" t="s">
        <v>64</v>
      </c>
      <c r="U35" s="39" t="s">
        <v>75</v>
      </c>
      <c r="V35" s="39" t="s">
        <v>76</v>
      </c>
      <c r="W35" s="32" t="s">
        <v>77</v>
      </c>
      <c r="Y35" s="36"/>
    </row>
    <row r="36" spans="2:25" ht="23.25" customHeight="1" thickBot="1" x14ac:dyDescent="0.25">
      <c r="B36" s="212" t="s">
        <v>78</v>
      </c>
      <c r="C36" s="213"/>
      <c r="D36" s="213"/>
      <c r="E36" s="40" t="s">
        <v>839</v>
      </c>
      <c r="F36" s="40"/>
      <c r="G36" s="40"/>
      <c r="H36" s="41"/>
      <c r="I36" s="41"/>
      <c r="J36" s="41"/>
      <c r="K36" s="41"/>
      <c r="L36" s="41"/>
      <c r="M36" s="41"/>
      <c r="N36" s="41"/>
      <c r="O36" s="41"/>
      <c r="P36" s="42"/>
      <c r="Q36" s="42"/>
      <c r="R36" s="43" t="s">
        <v>840</v>
      </c>
      <c r="S36" s="44" t="s">
        <v>11</v>
      </c>
      <c r="T36" s="42"/>
      <c r="U36" s="44" t="s">
        <v>837</v>
      </c>
      <c r="V36" s="42"/>
      <c r="W36" s="45">
        <f t="shared" ref="W36:W43" si="2">+IF(ISERR(U36/R36*100),"N/A",ROUND(U36/R36*100,2))</f>
        <v>14.75</v>
      </c>
    </row>
    <row r="37" spans="2:25" ht="26.25" customHeight="1" x14ac:dyDescent="0.2">
      <c r="B37" s="214" t="s">
        <v>82</v>
      </c>
      <c r="C37" s="215"/>
      <c r="D37" s="215"/>
      <c r="E37" s="46" t="s">
        <v>839</v>
      </c>
      <c r="F37" s="46"/>
      <c r="G37" s="46"/>
      <c r="H37" s="47"/>
      <c r="I37" s="47"/>
      <c r="J37" s="47"/>
      <c r="K37" s="47"/>
      <c r="L37" s="47"/>
      <c r="M37" s="47"/>
      <c r="N37" s="47"/>
      <c r="O37" s="47"/>
      <c r="P37" s="48"/>
      <c r="Q37" s="48"/>
      <c r="R37" s="49" t="s">
        <v>838</v>
      </c>
      <c r="S37" s="50" t="s">
        <v>837</v>
      </c>
      <c r="T37" s="51">
        <f>+IF(ISERR(S37/R37*100),"N/A",ROUND(S37/R37*100,2))</f>
        <v>24.59</v>
      </c>
      <c r="U37" s="50" t="s">
        <v>837</v>
      </c>
      <c r="V37" s="51">
        <f>+IF(ISERR(U37/S37*100),"N/A",ROUND(U37/S37*100,2))</f>
        <v>100</v>
      </c>
      <c r="W37" s="52">
        <f t="shared" si="2"/>
        <v>24.59</v>
      </c>
    </row>
    <row r="38" spans="2:25" ht="23.25" customHeight="1" thickBot="1" x14ac:dyDescent="0.25">
      <c r="B38" s="212" t="s">
        <v>78</v>
      </c>
      <c r="C38" s="213"/>
      <c r="D38" s="213"/>
      <c r="E38" s="40" t="s">
        <v>836</v>
      </c>
      <c r="F38" s="40"/>
      <c r="G38" s="40"/>
      <c r="H38" s="41"/>
      <c r="I38" s="41"/>
      <c r="J38" s="41"/>
      <c r="K38" s="41"/>
      <c r="L38" s="41"/>
      <c r="M38" s="41"/>
      <c r="N38" s="41"/>
      <c r="O38" s="41"/>
      <c r="P38" s="42"/>
      <c r="Q38" s="42"/>
      <c r="R38" s="43" t="s">
        <v>534</v>
      </c>
      <c r="S38" s="44" t="s">
        <v>11</v>
      </c>
      <c r="T38" s="42"/>
      <c r="U38" s="44" t="s">
        <v>834</v>
      </c>
      <c r="V38" s="42"/>
      <c r="W38" s="45">
        <f t="shared" si="2"/>
        <v>57.36</v>
      </c>
    </row>
    <row r="39" spans="2:25" ht="26.25" customHeight="1" x14ac:dyDescent="0.2">
      <c r="B39" s="214" t="s">
        <v>82</v>
      </c>
      <c r="C39" s="215"/>
      <c r="D39" s="215"/>
      <c r="E39" s="46" t="s">
        <v>836</v>
      </c>
      <c r="F39" s="46"/>
      <c r="G39" s="46"/>
      <c r="H39" s="47"/>
      <c r="I39" s="47"/>
      <c r="J39" s="47"/>
      <c r="K39" s="47"/>
      <c r="L39" s="47"/>
      <c r="M39" s="47"/>
      <c r="N39" s="47"/>
      <c r="O39" s="47"/>
      <c r="P39" s="48"/>
      <c r="Q39" s="48"/>
      <c r="R39" s="49" t="s">
        <v>835</v>
      </c>
      <c r="S39" s="50" t="s">
        <v>834</v>
      </c>
      <c r="T39" s="51">
        <f>+IF(ISERR(S39/R39*100),"N/A",ROUND(S39/R39*100,2))</f>
        <v>57.65</v>
      </c>
      <c r="U39" s="50" t="s">
        <v>834</v>
      </c>
      <c r="V39" s="51">
        <f>+IF(ISERR(U39/S39*100),"N/A",ROUND(U39/S39*100,2))</f>
        <v>100</v>
      </c>
      <c r="W39" s="52">
        <f t="shared" si="2"/>
        <v>57.65</v>
      </c>
    </row>
    <row r="40" spans="2:25" ht="23.25" customHeight="1" thickBot="1" x14ac:dyDescent="0.25">
      <c r="B40" s="212" t="s">
        <v>78</v>
      </c>
      <c r="C40" s="213"/>
      <c r="D40" s="213"/>
      <c r="E40" s="40" t="s">
        <v>832</v>
      </c>
      <c r="F40" s="40"/>
      <c r="G40" s="40"/>
      <c r="H40" s="41"/>
      <c r="I40" s="41"/>
      <c r="J40" s="41"/>
      <c r="K40" s="41"/>
      <c r="L40" s="41"/>
      <c r="M40" s="41"/>
      <c r="N40" s="41"/>
      <c r="O40" s="41"/>
      <c r="P40" s="42"/>
      <c r="Q40" s="42"/>
      <c r="R40" s="43" t="s">
        <v>833</v>
      </c>
      <c r="S40" s="44" t="s">
        <v>11</v>
      </c>
      <c r="T40" s="42"/>
      <c r="U40" s="44" t="s">
        <v>830</v>
      </c>
      <c r="V40" s="42"/>
      <c r="W40" s="45">
        <f t="shared" si="2"/>
        <v>80.41</v>
      </c>
    </row>
    <row r="41" spans="2:25" ht="26.25" customHeight="1" x14ac:dyDescent="0.2">
      <c r="B41" s="214" t="s">
        <v>82</v>
      </c>
      <c r="C41" s="215"/>
      <c r="D41" s="215"/>
      <c r="E41" s="46" t="s">
        <v>832</v>
      </c>
      <c r="F41" s="46"/>
      <c r="G41" s="46"/>
      <c r="H41" s="47"/>
      <c r="I41" s="47"/>
      <c r="J41" s="47"/>
      <c r="K41" s="47"/>
      <c r="L41" s="47"/>
      <c r="M41" s="47"/>
      <c r="N41" s="47"/>
      <c r="O41" s="47"/>
      <c r="P41" s="48"/>
      <c r="Q41" s="48"/>
      <c r="R41" s="49" t="s">
        <v>831</v>
      </c>
      <c r="S41" s="50" t="s">
        <v>830</v>
      </c>
      <c r="T41" s="51">
        <f>+IF(ISERR(S41/R41*100),"N/A",ROUND(S41/R41*100,2))</f>
        <v>82.98</v>
      </c>
      <c r="U41" s="50" t="s">
        <v>830</v>
      </c>
      <c r="V41" s="51">
        <f>+IF(ISERR(U41/S41*100),"N/A",ROUND(U41/S41*100,2))</f>
        <v>100</v>
      </c>
      <c r="W41" s="52">
        <f t="shared" si="2"/>
        <v>82.98</v>
      </c>
    </row>
    <row r="42" spans="2:25" ht="23.25" customHeight="1" thickBot="1" x14ac:dyDescent="0.25">
      <c r="B42" s="212" t="s">
        <v>78</v>
      </c>
      <c r="C42" s="213"/>
      <c r="D42" s="213"/>
      <c r="E42" s="40" t="s">
        <v>828</v>
      </c>
      <c r="F42" s="40"/>
      <c r="G42" s="40"/>
      <c r="H42" s="41"/>
      <c r="I42" s="41"/>
      <c r="J42" s="41"/>
      <c r="K42" s="41"/>
      <c r="L42" s="41"/>
      <c r="M42" s="41"/>
      <c r="N42" s="41"/>
      <c r="O42" s="41"/>
      <c r="P42" s="42"/>
      <c r="Q42" s="42"/>
      <c r="R42" s="43" t="s">
        <v>829</v>
      </c>
      <c r="S42" s="44" t="s">
        <v>11</v>
      </c>
      <c r="T42" s="42"/>
      <c r="U42" s="44" t="s">
        <v>59</v>
      </c>
      <c r="V42" s="42"/>
      <c r="W42" s="45">
        <f t="shared" si="2"/>
        <v>0</v>
      </c>
    </row>
    <row r="43" spans="2:25" ht="26.25" customHeight="1" thickBot="1" x14ac:dyDescent="0.25">
      <c r="B43" s="214" t="s">
        <v>82</v>
      </c>
      <c r="C43" s="215"/>
      <c r="D43" s="215"/>
      <c r="E43" s="46" t="s">
        <v>828</v>
      </c>
      <c r="F43" s="46"/>
      <c r="G43" s="46"/>
      <c r="H43" s="47"/>
      <c r="I43" s="47"/>
      <c r="J43" s="47"/>
      <c r="K43" s="47"/>
      <c r="L43" s="47"/>
      <c r="M43" s="47"/>
      <c r="N43" s="47"/>
      <c r="O43" s="47"/>
      <c r="P43" s="48"/>
      <c r="Q43" s="48"/>
      <c r="R43" s="49" t="s">
        <v>827</v>
      </c>
      <c r="S43" s="50" t="s">
        <v>59</v>
      </c>
      <c r="T43" s="51">
        <f>+IF(ISERR(S43/R43*100),"N/A",ROUND(S43/R43*100,2))</f>
        <v>0</v>
      </c>
      <c r="U43" s="50" t="s">
        <v>59</v>
      </c>
      <c r="V43" s="51" t="str">
        <f>+IF(ISERR(U43/S43*100),"N/A",ROUND(U43/S43*100,2))</f>
        <v>N/A</v>
      </c>
      <c r="W43" s="52">
        <f t="shared" si="2"/>
        <v>0</v>
      </c>
    </row>
    <row r="44" spans="2:25" ht="22.5" customHeight="1" thickTop="1" thickBot="1" x14ac:dyDescent="0.25">
      <c r="B44" s="11" t="s">
        <v>88</v>
      </c>
      <c r="C44" s="12"/>
      <c r="D44" s="12"/>
      <c r="E44" s="12"/>
      <c r="F44" s="12"/>
      <c r="G44" s="12"/>
      <c r="H44" s="13"/>
      <c r="I44" s="13"/>
      <c r="J44" s="13"/>
      <c r="K44" s="13"/>
      <c r="L44" s="13"/>
      <c r="M44" s="13"/>
      <c r="N44" s="13"/>
      <c r="O44" s="13"/>
      <c r="P44" s="13"/>
      <c r="Q44" s="13"/>
      <c r="R44" s="13"/>
      <c r="S44" s="13"/>
      <c r="T44" s="13"/>
      <c r="U44" s="13"/>
      <c r="V44" s="13"/>
      <c r="W44" s="14"/>
    </row>
    <row r="45" spans="2:25" ht="37.5" customHeight="1" thickTop="1" x14ac:dyDescent="0.2">
      <c r="B45" s="201" t="s">
        <v>826</v>
      </c>
      <c r="C45" s="202"/>
      <c r="D45" s="202"/>
      <c r="E45" s="202"/>
      <c r="F45" s="202"/>
      <c r="G45" s="202"/>
      <c r="H45" s="202"/>
      <c r="I45" s="202"/>
      <c r="J45" s="202"/>
      <c r="K45" s="202"/>
      <c r="L45" s="202"/>
      <c r="M45" s="202"/>
      <c r="N45" s="202"/>
      <c r="O45" s="202"/>
      <c r="P45" s="202"/>
      <c r="Q45" s="202"/>
      <c r="R45" s="202"/>
      <c r="S45" s="202"/>
      <c r="T45" s="202"/>
      <c r="U45" s="202"/>
      <c r="V45" s="202"/>
      <c r="W45" s="203"/>
    </row>
    <row r="46" spans="2:25" ht="154.5" customHeight="1" thickBot="1" x14ac:dyDescent="0.25">
      <c r="B46" s="204"/>
      <c r="C46" s="205"/>
      <c r="D46" s="205"/>
      <c r="E46" s="205"/>
      <c r="F46" s="205"/>
      <c r="G46" s="205"/>
      <c r="H46" s="205"/>
      <c r="I46" s="205"/>
      <c r="J46" s="205"/>
      <c r="K46" s="205"/>
      <c r="L46" s="205"/>
      <c r="M46" s="205"/>
      <c r="N46" s="205"/>
      <c r="O46" s="205"/>
      <c r="P46" s="205"/>
      <c r="Q46" s="205"/>
      <c r="R46" s="205"/>
      <c r="S46" s="205"/>
      <c r="T46" s="205"/>
      <c r="U46" s="205"/>
      <c r="V46" s="205"/>
      <c r="W46" s="206"/>
    </row>
    <row r="47" spans="2:25" ht="37.5" customHeight="1" thickTop="1" x14ac:dyDescent="0.2">
      <c r="B47" s="201" t="s">
        <v>825</v>
      </c>
      <c r="C47" s="202"/>
      <c r="D47" s="202"/>
      <c r="E47" s="202"/>
      <c r="F47" s="202"/>
      <c r="G47" s="202"/>
      <c r="H47" s="202"/>
      <c r="I47" s="202"/>
      <c r="J47" s="202"/>
      <c r="K47" s="202"/>
      <c r="L47" s="202"/>
      <c r="M47" s="202"/>
      <c r="N47" s="202"/>
      <c r="O47" s="202"/>
      <c r="P47" s="202"/>
      <c r="Q47" s="202"/>
      <c r="R47" s="202"/>
      <c r="S47" s="202"/>
      <c r="T47" s="202"/>
      <c r="U47" s="202"/>
      <c r="V47" s="202"/>
      <c r="W47" s="203"/>
    </row>
    <row r="48" spans="2:25" ht="90" customHeight="1" thickBot="1" x14ac:dyDescent="0.25">
      <c r="B48" s="204"/>
      <c r="C48" s="205"/>
      <c r="D48" s="205"/>
      <c r="E48" s="205"/>
      <c r="F48" s="205"/>
      <c r="G48" s="205"/>
      <c r="H48" s="205"/>
      <c r="I48" s="205"/>
      <c r="J48" s="205"/>
      <c r="K48" s="205"/>
      <c r="L48" s="205"/>
      <c r="M48" s="205"/>
      <c r="N48" s="205"/>
      <c r="O48" s="205"/>
      <c r="P48" s="205"/>
      <c r="Q48" s="205"/>
      <c r="R48" s="205"/>
      <c r="S48" s="205"/>
      <c r="T48" s="205"/>
      <c r="U48" s="205"/>
      <c r="V48" s="205"/>
      <c r="W48" s="206"/>
    </row>
    <row r="49" spans="2:23" ht="37.5" customHeight="1" thickTop="1" x14ac:dyDescent="0.2">
      <c r="B49" s="201" t="s">
        <v>824</v>
      </c>
      <c r="C49" s="202"/>
      <c r="D49" s="202"/>
      <c r="E49" s="202"/>
      <c r="F49" s="202"/>
      <c r="G49" s="202"/>
      <c r="H49" s="202"/>
      <c r="I49" s="202"/>
      <c r="J49" s="202"/>
      <c r="K49" s="202"/>
      <c r="L49" s="202"/>
      <c r="M49" s="202"/>
      <c r="N49" s="202"/>
      <c r="O49" s="202"/>
      <c r="P49" s="202"/>
      <c r="Q49" s="202"/>
      <c r="R49" s="202"/>
      <c r="S49" s="202"/>
      <c r="T49" s="202"/>
      <c r="U49" s="202"/>
      <c r="V49" s="202"/>
      <c r="W49" s="203"/>
    </row>
    <row r="50" spans="2:23" ht="81" customHeight="1" thickBot="1" x14ac:dyDescent="0.25">
      <c r="B50" s="207"/>
      <c r="C50" s="208"/>
      <c r="D50" s="208"/>
      <c r="E50" s="208"/>
      <c r="F50" s="208"/>
      <c r="G50" s="208"/>
      <c r="H50" s="208"/>
      <c r="I50" s="208"/>
      <c r="J50" s="208"/>
      <c r="K50" s="208"/>
      <c r="L50" s="208"/>
      <c r="M50" s="208"/>
      <c r="N50" s="208"/>
      <c r="O50" s="208"/>
      <c r="P50" s="208"/>
      <c r="Q50" s="208"/>
      <c r="R50" s="208"/>
      <c r="S50" s="208"/>
      <c r="T50" s="208"/>
      <c r="U50" s="208"/>
      <c r="V50" s="208"/>
      <c r="W50" s="209"/>
    </row>
  </sheetData>
  <mergeCells count="99">
    <mergeCell ref="B38:D38"/>
    <mergeCell ref="B47:W48"/>
    <mergeCell ref="B49:W50"/>
    <mergeCell ref="B39:D39"/>
    <mergeCell ref="B40:D40"/>
    <mergeCell ref="B41:D41"/>
    <mergeCell ref="B42:D42"/>
    <mergeCell ref="B43:D43"/>
    <mergeCell ref="B45:W46"/>
    <mergeCell ref="B34:Q35"/>
    <mergeCell ref="S34:T34"/>
    <mergeCell ref="V34:W34"/>
    <mergeCell ref="B36:D36"/>
    <mergeCell ref="B37:D37"/>
    <mergeCell ref="B31:L31"/>
    <mergeCell ref="M31:N31"/>
    <mergeCell ref="O31:P31"/>
    <mergeCell ref="Q31:R31"/>
    <mergeCell ref="B32:L32"/>
    <mergeCell ref="M32:N32"/>
    <mergeCell ref="O32:P32"/>
    <mergeCell ref="Q32:R32"/>
    <mergeCell ref="B29:L29"/>
    <mergeCell ref="M29:N29"/>
    <mergeCell ref="O29:P29"/>
    <mergeCell ref="Q29:R29"/>
    <mergeCell ref="B30:L30"/>
    <mergeCell ref="M30:N30"/>
    <mergeCell ref="O30:P30"/>
    <mergeCell ref="Q30:R30"/>
    <mergeCell ref="B27:L27"/>
    <mergeCell ref="M27:N27"/>
    <mergeCell ref="O27:P27"/>
    <mergeCell ref="Q27:R27"/>
    <mergeCell ref="B28:L28"/>
    <mergeCell ref="M28:N28"/>
    <mergeCell ref="O28:P28"/>
    <mergeCell ref="Q28:R28"/>
    <mergeCell ref="B25:L25"/>
    <mergeCell ref="M25:N25"/>
    <mergeCell ref="O25:P25"/>
    <mergeCell ref="Q25:R25"/>
    <mergeCell ref="B26:L26"/>
    <mergeCell ref="M26:N26"/>
    <mergeCell ref="O26:P26"/>
    <mergeCell ref="Q26:R26"/>
    <mergeCell ref="B23:L23"/>
    <mergeCell ref="M23:N23"/>
    <mergeCell ref="O23:P23"/>
    <mergeCell ref="Q23:R23"/>
    <mergeCell ref="B24:L24"/>
    <mergeCell ref="M24:N24"/>
    <mergeCell ref="O24:P24"/>
    <mergeCell ref="Q24:R24"/>
    <mergeCell ref="B22:L22"/>
    <mergeCell ref="M22:N22"/>
    <mergeCell ref="O22:P22"/>
    <mergeCell ref="Q22:R22"/>
    <mergeCell ref="B20:L21"/>
    <mergeCell ref="M20:N21"/>
    <mergeCell ref="O20:P21"/>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C10:W10"/>
    <mergeCell ref="C11:W11"/>
    <mergeCell ref="B14:I14"/>
    <mergeCell ref="K14:Q14"/>
    <mergeCell ref="S14:W14"/>
    <mergeCell ref="D7:H7"/>
    <mergeCell ref="O7:W7"/>
    <mergeCell ref="D8:H8"/>
    <mergeCell ref="P8:W8"/>
    <mergeCell ref="D9:H9"/>
    <mergeCell ref="I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7" min="1" max="22"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indexed="53"/>
  </sheetPr>
  <dimension ref="A1:AC44"/>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876</v>
      </c>
      <c r="D4" s="248" t="s">
        <v>875</v>
      </c>
      <c r="E4" s="248"/>
      <c r="F4" s="248"/>
      <c r="G4" s="248"/>
      <c r="H4" s="249"/>
      <c r="I4" s="18"/>
      <c r="J4" s="250" t="s">
        <v>6</v>
      </c>
      <c r="K4" s="248"/>
      <c r="L4" s="17" t="s">
        <v>920</v>
      </c>
      <c r="M4" s="251" t="s">
        <v>919</v>
      </c>
      <c r="N4" s="251"/>
      <c r="O4" s="251"/>
      <c r="P4" s="251"/>
      <c r="Q4" s="252"/>
      <c r="R4" s="19"/>
      <c r="S4" s="253" t="s">
        <v>9</v>
      </c>
      <c r="T4" s="254"/>
      <c r="U4" s="254"/>
      <c r="V4" s="241" t="s">
        <v>918</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910</v>
      </c>
      <c r="D6" s="237" t="s">
        <v>917</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851</v>
      </c>
      <c r="D7" s="239" t="s">
        <v>872</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844</v>
      </c>
      <c r="D8" s="239" t="s">
        <v>871</v>
      </c>
      <c r="E8" s="239"/>
      <c r="F8" s="239"/>
      <c r="G8" s="239"/>
      <c r="H8" s="239"/>
      <c r="I8" s="22"/>
      <c r="J8" s="26" t="s">
        <v>916</v>
      </c>
      <c r="K8" s="26" t="s">
        <v>915</v>
      </c>
      <c r="L8" s="26" t="s">
        <v>914</v>
      </c>
      <c r="M8" s="26" t="s">
        <v>201</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287.25" customHeight="1" thickTop="1" thickBot="1" x14ac:dyDescent="0.25">
      <c r="B10" s="27" t="s">
        <v>25</v>
      </c>
      <c r="C10" s="241" t="s">
        <v>913</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912</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911</v>
      </c>
      <c r="C21" s="218"/>
      <c r="D21" s="218"/>
      <c r="E21" s="218"/>
      <c r="F21" s="218"/>
      <c r="G21" s="218"/>
      <c r="H21" s="218"/>
      <c r="I21" s="218"/>
      <c r="J21" s="218"/>
      <c r="K21" s="218"/>
      <c r="L21" s="218"/>
      <c r="M21" s="219" t="s">
        <v>910</v>
      </c>
      <c r="N21" s="219"/>
      <c r="O21" s="219" t="s">
        <v>64</v>
      </c>
      <c r="P21" s="219"/>
      <c r="Q21" s="220" t="s">
        <v>517</v>
      </c>
      <c r="R21" s="220"/>
      <c r="S21" s="34" t="s">
        <v>909</v>
      </c>
      <c r="T21" s="34" t="s">
        <v>909</v>
      </c>
      <c r="U21" s="34" t="s">
        <v>58</v>
      </c>
      <c r="V21" s="34">
        <f t="shared" ref="V21:V28" si="0">+IF(ISERR(U21/T21*100),"N/A",ROUND(U21/T21*100,2))</f>
        <v>44.78</v>
      </c>
      <c r="W21" s="35">
        <f t="shared" ref="W21:W28" si="1">+IF(ISERR(U21/S21*100),"N/A",ROUND(U21/S21*100,2))</f>
        <v>44.78</v>
      </c>
    </row>
    <row r="22" spans="2:27" ht="56.25" customHeight="1" x14ac:dyDescent="0.2">
      <c r="B22" s="217" t="s">
        <v>908</v>
      </c>
      <c r="C22" s="218"/>
      <c r="D22" s="218"/>
      <c r="E22" s="218"/>
      <c r="F22" s="218"/>
      <c r="G22" s="218"/>
      <c r="H22" s="218"/>
      <c r="I22" s="218"/>
      <c r="J22" s="218"/>
      <c r="K22" s="218"/>
      <c r="L22" s="218"/>
      <c r="M22" s="219" t="s">
        <v>851</v>
      </c>
      <c r="N22" s="219"/>
      <c r="O22" s="219" t="s">
        <v>64</v>
      </c>
      <c r="P22" s="219"/>
      <c r="Q22" s="220" t="s">
        <v>53</v>
      </c>
      <c r="R22" s="220"/>
      <c r="S22" s="34" t="s">
        <v>593</v>
      </c>
      <c r="T22" s="34" t="s">
        <v>593</v>
      </c>
      <c r="U22" s="34" t="s">
        <v>907</v>
      </c>
      <c r="V22" s="34">
        <f t="shared" si="0"/>
        <v>95.86</v>
      </c>
      <c r="W22" s="35">
        <f t="shared" si="1"/>
        <v>95.86</v>
      </c>
    </row>
    <row r="23" spans="2:27" ht="56.25" customHeight="1" x14ac:dyDescent="0.2">
      <c r="B23" s="217" t="s">
        <v>906</v>
      </c>
      <c r="C23" s="218"/>
      <c r="D23" s="218"/>
      <c r="E23" s="218"/>
      <c r="F23" s="218"/>
      <c r="G23" s="218"/>
      <c r="H23" s="218"/>
      <c r="I23" s="218"/>
      <c r="J23" s="218"/>
      <c r="K23" s="218"/>
      <c r="L23" s="218"/>
      <c r="M23" s="219" t="s">
        <v>851</v>
      </c>
      <c r="N23" s="219"/>
      <c r="O23" s="219" t="s">
        <v>64</v>
      </c>
      <c r="P23" s="219"/>
      <c r="Q23" s="220" t="s">
        <v>53</v>
      </c>
      <c r="R23" s="220"/>
      <c r="S23" s="34" t="s">
        <v>905</v>
      </c>
      <c r="T23" s="34" t="s">
        <v>904</v>
      </c>
      <c r="U23" s="34" t="s">
        <v>903</v>
      </c>
      <c r="V23" s="34">
        <f t="shared" si="0"/>
        <v>118.33</v>
      </c>
      <c r="W23" s="35">
        <f t="shared" si="1"/>
        <v>138.35</v>
      </c>
    </row>
    <row r="24" spans="2:27" ht="56.25" customHeight="1" x14ac:dyDescent="0.2">
      <c r="B24" s="217" t="s">
        <v>902</v>
      </c>
      <c r="C24" s="218"/>
      <c r="D24" s="218"/>
      <c r="E24" s="218"/>
      <c r="F24" s="218"/>
      <c r="G24" s="218"/>
      <c r="H24" s="218"/>
      <c r="I24" s="218"/>
      <c r="J24" s="218"/>
      <c r="K24" s="218"/>
      <c r="L24" s="218"/>
      <c r="M24" s="219" t="s">
        <v>851</v>
      </c>
      <c r="N24" s="219"/>
      <c r="O24" s="219" t="s">
        <v>64</v>
      </c>
      <c r="P24" s="219"/>
      <c r="Q24" s="220" t="s">
        <v>53</v>
      </c>
      <c r="R24" s="220"/>
      <c r="S24" s="34" t="s">
        <v>901</v>
      </c>
      <c r="T24" s="34" t="s">
        <v>900</v>
      </c>
      <c r="U24" s="34" t="s">
        <v>899</v>
      </c>
      <c r="V24" s="34">
        <f t="shared" si="0"/>
        <v>98.65</v>
      </c>
      <c r="W24" s="35">
        <f t="shared" si="1"/>
        <v>85.28</v>
      </c>
    </row>
    <row r="25" spans="2:27" ht="56.25" customHeight="1" x14ac:dyDescent="0.2">
      <c r="B25" s="217" t="s">
        <v>898</v>
      </c>
      <c r="C25" s="218"/>
      <c r="D25" s="218"/>
      <c r="E25" s="218"/>
      <c r="F25" s="218"/>
      <c r="G25" s="218"/>
      <c r="H25" s="218"/>
      <c r="I25" s="218"/>
      <c r="J25" s="218"/>
      <c r="K25" s="218"/>
      <c r="L25" s="218"/>
      <c r="M25" s="219" t="s">
        <v>844</v>
      </c>
      <c r="N25" s="219"/>
      <c r="O25" s="219" t="s">
        <v>897</v>
      </c>
      <c r="P25" s="219"/>
      <c r="Q25" s="220" t="s">
        <v>77</v>
      </c>
      <c r="R25" s="220"/>
      <c r="S25" s="34" t="s">
        <v>896</v>
      </c>
      <c r="T25" s="34" t="s">
        <v>184</v>
      </c>
      <c r="U25" s="34" t="s">
        <v>184</v>
      </c>
      <c r="V25" s="34" t="str">
        <f t="shared" si="0"/>
        <v>N/A</v>
      </c>
      <c r="W25" s="35" t="str">
        <f t="shared" si="1"/>
        <v>N/A</v>
      </c>
    </row>
    <row r="26" spans="2:27" ht="56.25" customHeight="1" x14ac:dyDescent="0.2">
      <c r="B26" s="217" t="s">
        <v>895</v>
      </c>
      <c r="C26" s="218"/>
      <c r="D26" s="218"/>
      <c r="E26" s="218"/>
      <c r="F26" s="218"/>
      <c r="G26" s="218"/>
      <c r="H26" s="218"/>
      <c r="I26" s="218"/>
      <c r="J26" s="218"/>
      <c r="K26" s="218"/>
      <c r="L26" s="218"/>
      <c r="M26" s="219" t="s">
        <v>844</v>
      </c>
      <c r="N26" s="219"/>
      <c r="O26" s="219" t="s">
        <v>894</v>
      </c>
      <c r="P26" s="219"/>
      <c r="Q26" s="220" t="s">
        <v>77</v>
      </c>
      <c r="R26" s="220"/>
      <c r="S26" s="34" t="s">
        <v>893</v>
      </c>
      <c r="T26" s="34" t="s">
        <v>184</v>
      </c>
      <c r="U26" s="34" t="s">
        <v>184</v>
      </c>
      <c r="V26" s="34" t="str">
        <f t="shared" si="0"/>
        <v>N/A</v>
      </c>
      <c r="W26" s="35" t="str">
        <f t="shared" si="1"/>
        <v>N/A</v>
      </c>
    </row>
    <row r="27" spans="2:27" ht="56.25" customHeight="1" x14ac:dyDescent="0.2">
      <c r="B27" s="217" t="s">
        <v>892</v>
      </c>
      <c r="C27" s="218"/>
      <c r="D27" s="218"/>
      <c r="E27" s="218"/>
      <c r="F27" s="218"/>
      <c r="G27" s="218"/>
      <c r="H27" s="218"/>
      <c r="I27" s="218"/>
      <c r="J27" s="218"/>
      <c r="K27" s="218"/>
      <c r="L27" s="218"/>
      <c r="M27" s="219" t="s">
        <v>844</v>
      </c>
      <c r="N27" s="219"/>
      <c r="O27" s="219" t="s">
        <v>891</v>
      </c>
      <c r="P27" s="219"/>
      <c r="Q27" s="220" t="s">
        <v>77</v>
      </c>
      <c r="R27" s="220"/>
      <c r="S27" s="34" t="s">
        <v>356</v>
      </c>
      <c r="T27" s="34" t="s">
        <v>184</v>
      </c>
      <c r="U27" s="34" t="s">
        <v>184</v>
      </c>
      <c r="V27" s="34" t="str">
        <f t="shared" si="0"/>
        <v>N/A</v>
      </c>
      <c r="W27" s="35" t="str">
        <f t="shared" si="1"/>
        <v>N/A</v>
      </c>
    </row>
    <row r="28" spans="2:27" ht="56.25" customHeight="1" thickBot="1" x14ac:dyDescent="0.25">
      <c r="B28" s="217" t="s">
        <v>890</v>
      </c>
      <c r="C28" s="218"/>
      <c r="D28" s="218"/>
      <c r="E28" s="218"/>
      <c r="F28" s="218"/>
      <c r="G28" s="218"/>
      <c r="H28" s="218"/>
      <c r="I28" s="218"/>
      <c r="J28" s="218"/>
      <c r="K28" s="218"/>
      <c r="L28" s="218"/>
      <c r="M28" s="219" t="s">
        <v>844</v>
      </c>
      <c r="N28" s="219"/>
      <c r="O28" s="219" t="s">
        <v>64</v>
      </c>
      <c r="P28" s="219"/>
      <c r="Q28" s="220" t="s">
        <v>77</v>
      </c>
      <c r="R28" s="220"/>
      <c r="S28" s="34" t="s">
        <v>686</v>
      </c>
      <c r="T28" s="34" t="s">
        <v>184</v>
      </c>
      <c r="U28" s="34" t="s">
        <v>184</v>
      </c>
      <c r="V28" s="34" t="str">
        <f t="shared" si="0"/>
        <v>N/A</v>
      </c>
      <c r="W28" s="35" t="str">
        <f t="shared" si="1"/>
        <v>N/A</v>
      </c>
    </row>
    <row r="29" spans="2:27" ht="21.75" customHeight="1" thickTop="1" thickBot="1" x14ac:dyDescent="0.25">
      <c r="B29" s="11" t="s">
        <v>72</v>
      </c>
      <c r="C29" s="12"/>
      <c r="D29" s="12"/>
      <c r="E29" s="12"/>
      <c r="F29" s="12"/>
      <c r="G29" s="12"/>
      <c r="H29" s="13"/>
      <c r="I29" s="13"/>
      <c r="J29" s="13"/>
      <c r="K29" s="13"/>
      <c r="L29" s="13"/>
      <c r="M29" s="13"/>
      <c r="N29" s="13"/>
      <c r="O29" s="13"/>
      <c r="P29" s="13"/>
      <c r="Q29" s="13"/>
      <c r="R29" s="13"/>
      <c r="S29" s="13"/>
      <c r="T29" s="13"/>
      <c r="U29" s="13"/>
      <c r="V29" s="13"/>
      <c r="W29" s="14"/>
      <c r="X29" s="36"/>
    </row>
    <row r="30" spans="2:27" ht="29.25" customHeight="1" thickTop="1" thickBot="1" x14ac:dyDescent="0.25">
      <c r="B30" s="195" t="s">
        <v>2624</v>
      </c>
      <c r="C30" s="196"/>
      <c r="D30" s="196"/>
      <c r="E30" s="196"/>
      <c r="F30" s="196"/>
      <c r="G30" s="196"/>
      <c r="H30" s="196"/>
      <c r="I30" s="196"/>
      <c r="J30" s="196"/>
      <c r="K30" s="196"/>
      <c r="L30" s="196"/>
      <c r="M30" s="196"/>
      <c r="N30" s="196"/>
      <c r="O30" s="196"/>
      <c r="P30" s="196"/>
      <c r="Q30" s="197"/>
      <c r="R30" s="37" t="s">
        <v>45</v>
      </c>
      <c r="S30" s="216" t="s">
        <v>46</v>
      </c>
      <c r="T30" s="216"/>
      <c r="U30" s="38" t="s">
        <v>73</v>
      </c>
      <c r="V30" s="210" t="s">
        <v>74</v>
      </c>
      <c r="W30" s="211"/>
    </row>
    <row r="31" spans="2:27" ht="30.75" customHeight="1" thickBot="1" x14ac:dyDescent="0.25">
      <c r="B31" s="198"/>
      <c r="C31" s="199"/>
      <c r="D31" s="199"/>
      <c r="E31" s="199"/>
      <c r="F31" s="199"/>
      <c r="G31" s="199"/>
      <c r="H31" s="199"/>
      <c r="I31" s="199"/>
      <c r="J31" s="199"/>
      <c r="K31" s="199"/>
      <c r="L31" s="199"/>
      <c r="M31" s="199"/>
      <c r="N31" s="199"/>
      <c r="O31" s="199"/>
      <c r="P31" s="199"/>
      <c r="Q31" s="200"/>
      <c r="R31" s="39" t="s">
        <v>75</v>
      </c>
      <c r="S31" s="39" t="s">
        <v>75</v>
      </c>
      <c r="T31" s="39" t="s">
        <v>64</v>
      </c>
      <c r="U31" s="39" t="s">
        <v>75</v>
      </c>
      <c r="V31" s="39" t="s">
        <v>76</v>
      </c>
      <c r="W31" s="32" t="s">
        <v>77</v>
      </c>
      <c r="Y31" s="36"/>
    </row>
    <row r="32" spans="2:27" ht="23.25" customHeight="1" thickBot="1" x14ac:dyDescent="0.25">
      <c r="B32" s="212" t="s">
        <v>78</v>
      </c>
      <c r="C32" s="213"/>
      <c r="D32" s="213"/>
      <c r="E32" s="40" t="s">
        <v>888</v>
      </c>
      <c r="F32" s="40"/>
      <c r="G32" s="40"/>
      <c r="H32" s="41"/>
      <c r="I32" s="41"/>
      <c r="J32" s="41"/>
      <c r="K32" s="41"/>
      <c r="L32" s="41"/>
      <c r="M32" s="41"/>
      <c r="N32" s="41"/>
      <c r="O32" s="41"/>
      <c r="P32" s="42"/>
      <c r="Q32" s="42"/>
      <c r="R32" s="43" t="s">
        <v>889</v>
      </c>
      <c r="S32" s="44" t="s">
        <v>11</v>
      </c>
      <c r="T32" s="42"/>
      <c r="U32" s="44" t="s">
        <v>791</v>
      </c>
      <c r="V32" s="42"/>
      <c r="W32" s="45">
        <f t="shared" ref="W32:W37" si="2">+IF(ISERR(U32/R32*100),"N/A",ROUND(U32/R32*100,2))</f>
        <v>58.82</v>
      </c>
    </row>
    <row r="33" spans="2:23" ht="26.25" customHeight="1" x14ac:dyDescent="0.2">
      <c r="B33" s="214" t="s">
        <v>82</v>
      </c>
      <c r="C33" s="215"/>
      <c r="D33" s="215"/>
      <c r="E33" s="46" t="s">
        <v>888</v>
      </c>
      <c r="F33" s="46"/>
      <c r="G33" s="46"/>
      <c r="H33" s="47"/>
      <c r="I33" s="47"/>
      <c r="J33" s="47"/>
      <c r="K33" s="47"/>
      <c r="L33" s="47"/>
      <c r="M33" s="47"/>
      <c r="N33" s="47"/>
      <c r="O33" s="47"/>
      <c r="P33" s="48"/>
      <c r="Q33" s="48"/>
      <c r="R33" s="49" t="s">
        <v>887</v>
      </c>
      <c r="S33" s="50" t="s">
        <v>791</v>
      </c>
      <c r="T33" s="51">
        <f>+IF(ISERR(S33/R33*100),"N/A",ROUND(S33/R33*100,2))</f>
        <v>100</v>
      </c>
      <c r="U33" s="50" t="s">
        <v>791</v>
      </c>
      <c r="V33" s="51">
        <f>+IF(ISERR(U33/S33*100),"N/A",ROUND(U33/S33*100,2))</f>
        <v>100</v>
      </c>
      <c r="W33" s="52">
        <f t="shared" si="2"/>
        <v>100</v>
      </c>
    </row>
    <row r="34" spans="2:23" ht="23.25" customHeight="1" thickBot="1" x14ac:dyDescent="0.25">
      <c r="B34" s="212" t="s">
        <v>78</v>
      </c>
      <c r="C34" s="213"/>
      <c r="D34" s="213"/>
      <c r="E34" s="40" t="s">
        <v>836</v>
      </c>
      <c r="F34" s="40"/>
      <c r="G34" s="40"/>
      <c r="H34" s="41"/>
      <c r="I34" s="41"/>
      <c r="J34" s="41"/>
      <c r="K34" s="41"/>
      <c r="L34" s="41"/>
      <c r="M34" s="41"/>
      <c r="N34" s="41"/>
      <c r="O34" s="41"/>
      <c r="P34" s="42"/>
      <c r="Q34" s="42"/>
      <c r="R34" s="43" t="s">
        <v>886</v>
      </c>
      <c r="S34" s="44" t="s">
        <v>11</v>
      </c>
      <c r="T34" s="42"/>
      <c r="U34" s="44" t="s">
        <v>883</v>
      </c>
      <c r="V34" s="42"/>
      <c r="W34" s="45">
        <f t="shared" si="2"/>
        <v>43.31</v>
      </c>
    </row>
    <row r="35" spans="2:23" ht="26.25" customHeight="1" x14ac:dyDescent="0.2">
      <c r="B35" s="214" t="s">
        <v>82</v>
      </c>
      <c r="C35" s="215"/>
      <c r="D35" s="215"/>
      <c r="E35" s="46" t="s">
        <v>836</v>
      </c>
      <c r="F35" s="46"/>
      <c r="G35" s="46"/>
      <c r="H35" s="47"/>
      <c r="I35" s="47"/>
      <c r="J35" s="47"/>
      <c r="K35" s="47"/>
      <c r="L35" s="47"/>
      <c r="M35" s="47"/>
      <c r="N35" s="47"/>
      <c r="O35" s="47"/>
      <c r="P35" s="48"/>
      <c r="Q35" s="48"/>
      <c r="R35" s="49" t="s">
        <v>885</v>
      </c>
      <c r="S35" s="50" t="s">
        <v>884</v>
      </c>
      <c r="T35" s="51">
        <f>+IF(ISERR(S35/R35*100),"N/A",ROUND(S35/R35*100,2))</f>
        <v>43.61</v>
      </c>
      <c r="U35" s="50" t="s">
        <v>883</v>
      </c>
      <c r="V35" s="51">
        <f>+IF(ISERR(U35/S35*100),"N/A",ROUND(U35/S35*100,2))</f>
        <v>99.98</v>
      </c>
      <c r="W35" s="52">
        <f t="shared" si="2"/>
        <v>43.6</v>
      </c>
    </row>
    <row r="36" spans="2:23" ht="23.25" customHeight="1" thickBot="1" x14ac:dyDescent="0.25">
      <c r="B36" s="212" t="s">
        <v>78</v>
      </c>
      <c r="C36" s="213"/>
      <c r="D36" s="213"/>
      <c r="E36" s="40" t="s">
        <v>832</v>
      </c>
      <c r="F36" s="40"/>
      <c r="G36" s="40"/>
      <c r="H36" s="41"/>
      <c r="I36" s="41"/>
      <c r="J36" s="41"/>
      <c r="K36" s="41"/>
      <c r="L36" s="41"/>
      <c r="M36" s="41"/>
      <c r="N36" s="41"/>
      <c r="O36" s="41"/>
      <c r="P36" s="42"/>
      <c r="Q36" s="42"/>
      <c r="R36" s="43" t="s">
        <v>882</v>
      </c>
      <c r="S36" s="44" t="s">
        <v>11</v>
      </c>
      <c r="T36" s="42"/>
      <c r="U36" s="44" t="s">
        <v>880</v>
      </c>
      <c r="V36" s="42"/>
      <c r="W36" s="45">
        <f t="shared" si="2"/>
        <v>127.33</v>
      </c>
    </row>
    <row r="37" spans="2:23" ht="26.25" customHeight="1" thickBot="1" x14ac:dyDescent="0.25">
      <c r="B37" s="214" t="s">
        <v>82</v>
      </c>
      <c r="C37" s="215"/>
      <c r="D37" s="215"/>
      <c r="E37" s="46" t="s">
        <v>832</v>
      </c>
      <c r="F37" s="46"/>
      <c r="G37" s="46"/>
      <c r="H37" s="47"/>
      <c r="I37" s="47"/>
      <c r="J37" s="47"/>
      <c r="K37" s="47"/>
      <c r="L37" s="47"/>
      <c r="M37" s="47"/>
      <c r="N37" s="47"/>
      <c r="O37" s="47"/>
      <c r="P37" s="48"/>
      <c r="Q37" s="48"/>
      <c r="R37" s="49" t="s">
        <v>881</v>
      </c>
      <c r="S37" s="50" t="s">
        <v>880</v>
      </c>
      <c r="T37" s="51">
        <f>+IF(ISERR(S37/R37*100),"N/A",ROUND(S37/R37*100,2))</f>
        <v>68.010000000000005</v>
      </c>
      <c r="U37" s="50" t="s">
        <v>880</v>
      </c>
      <c r="V37" s="51">
        <f>+IF(ISERR(U37/S37*100),"N/A",ROUND(U37/S37*100,2))</f>
        <v>100</v>
      </c>
      <c r="W37" s="52">
        <f t="shared" si="2"/>
        <v>68.010000000000005</v>
      </c>
    </row>
    <row r="38" spans="2:23" ht="22.5" customHeight="1" thickTop="1" thickBot="1" x14ac:dyDescent="0.25">
      <c r="B38" s="11" t="s">
        <v>88</v>
      </c>
      <c r="C38" s="12"/>
      <c r="D38" s="12"/>
      <c r="E38" s="12"/>
      <c r="F38" s="12"/>
      <c r="G38" s="12"/>
      <c r="H38" s="13"/>
      <c r="I38" s="13"/>
      <c r="J38" s="13"/>
      <c r="K38" s="13"/>
      <c r="L38" s="13"/>
      <c r="M38" s="13"/>
      <c r="N38" s="13"/>
      <c r="O38" s="13"/>
      <c r="P38" s="13"/>
      <c r="Q38" s="13"/>
      <c r="R38" s="13"/>
      <c r="S38" s="13"/>
      <c r="T38" s="13"/>
      <c r="U38" s="13"/>
      <c r="V38" s="13"/>
      <c r="W38" s="14"/>
    </row>
    <row r="39" spans="2:23" ht="37.5" customHeight="1" thickTop="1" x14ac:dyDescent="0.2">
      <c r="B39" s="201" t="s">
        <v>879</v>
      </c>
      <c r="C39" s="202"/>
      <c r="D39" s="202"/>
      <c r="E39" s="202"/>
      <c r="F39" s="202"/>
      <c r="G39" s="202"/>
      <c r="H39" s="202"/>
      <c r="I39" s="202"/>
      <c r="J39" s="202"/>
      <c r="K39" s="202"/>
      <c r="L39" s="202"/>
      <c r="M39" s="202"/>
      <c r="N39" s="202"/>
      <c r="O39" s="202"/>
      <c r="P39" s="202"/>
      <c r="Q39" s="202"/>
      <c r="R39" s="202"/>
      <c r="S39" s="202"/>
      <c r="T39" s="202"/>
      <c r="U39" s="202"/>
      <c r="V39" s="202"/>
      <c r="W39" s="203"/>
    </row>
    <row r="40" spans="2:23" ht="75.75" customHeight="1" thickBot="1" x14ac:dyDescent="0.25">
      <c r="B40" s="204"/>
      <c r="C40" s="205"/>
      <c r="D40" s="205"/>
      <c r="E40" s="205"/>
      <c r="F40" s="205"/>
      <c r="G40" s="205"/>
      <c r="H40" s="205"/>
      <c r="I40" s="205"/>
      <c r="J40" s="205"/>
      <c r="K40" s="205"/>
      <c r="L40" s="205"/>
      <c r="M40" s="205"/>
      <c r="N40" s="205"/>
      <c r="O40" s="205"/>
      <c r="P40" s="205"/>
      <c r="Q40" s="205"/>
      <c r="R40" s="205"/>
      <c r="S40" s="205"/>
      <c r="T40" s="205"/>
      <c r="U40" s="205"/>
      <c r="V40" s="205"/>
      <c r="W40" s="206"/>
    </row>
    <row r="41" spans="2:23" ht="37.5" customHeight="1" thickTop="1" x14ac:dyDescent="0.2">
      <c r="B41" s="201" t="s">
        <v>878</v>
      </c>
      <c r="C41" s="202"/>
      <c r="D41" s="202"/>
      <c r="E41" s="202"/>
      <c r="F41" s="202"/>
      <c r="G41" s="202"/>
      <c r="H41" s="202"/>
      <c r="I41" s="202"/>
      <c r="J41" s="202"/>
      <c r="K41" s="202"/>
      <c r="L41" s="202"/>
      <c r="M41" s="202"/>
      <c r="N41" s="202"/>
      <c r="O41" s="202"/>
      <c r="P41" s="202"/>
      <c r="Q41" s="202"/>
      <c r="R41" s="202"/>
      <c r="S41" s="202"/>
      <c r="T41" s="202"/>
      <c r="U41" s="202"/>
      <c r="V41" s="202"/>
      <c r="W41" s="203"/>
    </row>
    <row r="42" spans="2:23" ht="47.25" customHeight="1" thickBot="1" x14ac:dyDescent="0.25">
      <c r="B42" s="204"/>
      <c r="C42" s="205"/>
      <c r="D42" s="205"/>
      <c r="E42" s="205"/>
      <c r="F42" s="205"/>
      <c r="G42" s="205"/>
      <c r="H42" s="205"/>
      <c r="I42" s="205"/>
      <c r="J42" s="205"/>
      <c r="K42" s="205"/>
      <c r="L42" s="205"/>
      <c r="M42" s="205"/>
      <c r="N42" s="205"/>
      <c r="O42" s="205"/>
      <c r="P42" s="205"/>
      <c r="Q42" s="205"/>
      <c r="R42" s="205"/>
      <c r="S42" s="205"/>
      <c r="T42" s="205"/>
      <c r="U42" s="205"/>
      <c r="V42" s="205"/>
      <c r="W42" s="206"/>
    </row>
    <row r="43" spans="2:23" ht="37.5" customHeight="1" thickTop="1" x14ac:dyDescent="0.2">
      <c r="B43" s="201" t="s">
        <v>877</v>
      </c>
      <c r="C43" s="202"/>
      <c r="D43" s="202"/>
      <c r="E43" s="202"/>
      <c r="F43" s="202"/>
      <c r="G43" s="202"/>
      <c r="H43" s="202"/>
      <c r="I43" s="202"/>
      <c r="J43" s="202"/>
      <c r="K43" s="202"/>
      <c r="L43" s="202"/>
      <c r="M43" s="202"/>
      <c r="N43" s="202"/>
      <c r="O43" s="202"/>
      <c r="P43" s="202"/>
      <c r="Q43" s="202"/>
      <c r="R43" s="202"/>
      <c r="S43" s="202"/>
      <c r="T43" s="202"/>
      <c r="U43" s="202"/>
      <c r="V43" s="202"/>
      <c r="W43" s="203"/>
    </row>
    <row r="44" spans="2:23" ht="45.75" customHeight="1" thickBot="1" x14ac:dyDescent="0.25">
      <c r="B44" s="207"/>
      <c r="C44" s="208"/>
      <c r="D44" s="208"/>
      <c r="E44" s="208"/>
      <c r="F44" s="208"/>
      <c r="G44" s="208"/>
      <c r="H44" s="208"/>
      <c r="I44" s="208"/>
      <c r="J44" s="208"/>
      <c r="K44" s="208"/>
      <c r="L44" s="208"/>
      <c r="M44" s="208"/>
      <c r="N44" s="208"/>
      <c r="O44" s="208"/>
      <c r="P44" s="208"/>
      <c r="Q44" s="208"/>
      <c r="R44" s="208"/>
      <c r="S44" s="208"/>
      <c r="T44" s="208"/>
      <c r="U44" s="208"/>
      <c r="V44" s="208"/>
      <c r="W44" s="209"/>
    </row>
  </sheetData>
  <mergeCells count="83">
    <mergeCell ref="S30:T30"/>
    <mergeCell ref="B37:D37"/>
    <mergeCell ref="B39:W40"/>
    <mergeCell ref="B41:W42"/>
    <mergeCell ref="B43:W44"/>
    <mergeCell ref="V30:W30"/>
    <mergeCell ref="B32:D32"/>
    <mergeCell ref="B33:D33"/>
    <mergeCell ref="B34:D34"/>
    <mergeCell ref="B35:D35"/>
    <mergeCell ref="B36:D36"/>
    <mergeCell ref="B28:L28"/>
    <mergeCell ref="M28:N28"/>
    <mergeCell ref="O28:P28"/>
    <mergeCell ref="Q28:R28"/>
    <mergeCell ref="B30:Q31"/>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8" min="1" max="22"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indexed="53"/>
  </sheetPr>
  <dimension ref="A1:AC63"/>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876</v>
      </c>
      <c r="D4" s="248" t="s">
        <v>875</v>
      </c>
      <c r="E4" s="248"/>
      <c r="F4" s="248"/>
      <c r="G4" s="248"/>
      <c r="H4" s="249"/>
      <c r="I4" s="18"/>
      <c r="J4" s="250" t="s">
        <v>6</v>
      </c>
      <c r="K4" s="248"/>
      <c r="L4" s="17" t="s">
        <v>1021</v>
      </c>
      <c r="M4" s="251" t="s">
        <v>1020</v>
      </c>
      <c r="N4" s="251"/>
      <c r="O4" s="251"/>
      <c r="P4" s="251"/>
      <c r="Q4" s="252"/>
      <c r="R4" s="19"/>
      <c r="S4" s="253" t="s">
        <v>9</v>
      </c>
      <c r="T4" s="254"/>
      <c r="U4" s="254"/>
      <c r="V4" s="241" t="s">
        <v>1019</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976</v>
      </c>
      <c r="D6" s="237" t="s">
        <v>1018</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851</v>
      </c>
      <c r="D7" s="239" t="s">
        <v>872</v>
      </c>
      <c r="E7" s="239"/>
      <c r="F7" s="239"/>
      <c r="G7" s="239"/>
      <c r="H7" s="239"/>
      <c r="I7" s="22"/>
      <c r="J7" s="24" t="s">
        <v>19</v>
      </c>
      <c r="K7" s="24" t="s">
        <v>20</v>
      </c>
      <c r="L7" s="24" t="s">
        <v>19</v>
      </c>
      <c r="M7" s="24" t="s">
        <v>20</v>
      </c>
      <c r="N7" s="25"/>
      <c r="O7" s="240" t="s">
        <v>11</v>
      </c>
      <c r="P7" s="240"/>
      <c r="Q7" s="240"/>
      <c r="R7" s="240"/>
      <c r="S7" s="240"/>
      <c r="T7" s="240"/>
      <c r="U7" s="240"/>
      <c r="V7" s="240"/>
      <c r="W7" s="240"/>
    </row>
    <row r="8" spans="1:29" ht="42" customHeight="1" thickBot="1" x14ac:dyDescent="0.25">
      <c r="B8" s="23"/>
      <c r="C8" s="21" t="s">
        <v>842</v>
      </c>
      <c r="D8" s="239" t="s">
        <v>870</v>
      </c>
      <c r="E8" s="239"/>
      <c r="F8" s="239"/>
      <c r="G8" s="239"/>
      <c r="H8" s="239"/>
      <c r="I8" s="22"/>
      <c r="J8" s="26" t="s">
        <v>1017</v>
      </c>
      <c r="K8" s="26" t="s">
        <v>1016</v>
      </c>
      <c r="L8" s="26" t="s">
        <v>1015</v>
      </c>
      <c r="M8" s="26" t="s">
        <v>1014</v>
      </c>
      <c r="N8" s="25"/>
      <c r="O8" s="22"/>
      <c r="P8" s="240" t="s">
        <v>11</v>
      </c>
      <c r="Q8" s="240"/>
      <c r="R8" s="240"/>
      <c r="S8" s="240"/>
      <c r="T8" s="240"/>
      <c r="U8" s="240"/>
      <c r="V8" s="240"/>
      <c r="W8" s="240"/>
    </row>
    <row r="9" spans="1:29" ht="30" customHeight="1" x14ac:dyDescent="0.2">
      <c r="B9" s="23"/>
      <c r="C9" s="21" t="s">
        <v>1006</v>
      </c>
      <c r="D9" s="239" t="s">
        <v>1013</v>
      </c>
      <c r="E9" s="239"/>
      <c r="F9" s="239"/>
      <c r="G9" s="239"/>
      <c r="H9" s="239"/>
      <c r="I9" s="239" t="s">
        <v>11</v>
      </c>
      <c r="J9" s="239"/>
      <c r="K9" s="239"/>
      <c r="L9" s="239"/>
      <c r="M9" s="239"/>
      <c r="N9" s="239"/>
      <c r="O9" s="239"/>
      <c r="P9" s="239"/>
      <c r="Q9" s="239"/>
      <c r="R9" s="239"/>
      <c r="S9" s="239"/>
      <c r="T9" s="239"/>
      <c r="U9" s="239"/>
      <c r="V9" s="239"/>
      <c r="W9" s="240"/>
    </row>
    <row r="10" spans="1:29" ht="30" customHeight="1" x14ac:dyDescent="0.2">
      <c r="B10" s="23"/>
      <c r="C10" s="21" t="s">
        <v>857</v>
      </c>
      <c r="D10" s="239" t="s">
        <v>865</v>
      </c>
      <c r="E10" s="239"/>
      <c r="F10" s="239"/>
      <c r="G10" s="239"/>
      <c r="H10" s="239"/>
      <c r="I10" s="240" t="s">
        <v>11</v>
      </c>
      <c r="J10" s="240"/>
      <c r="K10" s="240"/>
      <c r="L10" s="240"/>
      <c r="M10" s="240"/>
      <c r="N10" s="240"/>
      <c r="O10" s="240"/>
      <c r="P10" s="240"/>
      <c r="Q10" s="240"/>
      <c r="R10" s="240"/>
      <c r="S10" s="240"/>
      <c r="T10" s="240"/>
      <c r="U10" s="240"/>
      <c r="V10" s="240"/>
      <c r="W10" s="240"/>
    </row>
    <row r="11" spans="1:29" ht="30" customHeight="1" x14ac:dyDescent="0.2">
      <c r="B11" s="23"/>
      <c r="C11" s="21" t="s">
        <v>980</v>
      </c>
      <c r="D11" s="239" t="s">
        <v>1012</v>
      </c>
      <c r="E11" s="239"/>
      <c r="F11" s="239"/>
      <c r="G11" s="239"/>
      <c r="H11" s="239"/>
      <c r="I11" s="240" t="s">
        <v>11</v>
      </c>
      <c r="J11" s="240"/>
      <c r="K11" s="240"/>
      <c r="L11" s="240"/>
      <c r="M11" s="240"/>
      <c r="N11" s="240"/>
      <c r="O11" s="240"/>
      <c r="P11" s="240"/>
      <c r="Q11" s="240"/>
      <c r="R11" s="240"/>
      <c r="S11" s="240"/>
      <c r="T11" s="240"/>
      <c r="U11" s="240"/>
      <c r="V11" s="240"/>
      <c r="W11" s="240"/>
    </row>
    <row r="12" spans="1:29" ht="25.5" customHeight="1" thickBot="1" x14ac:dyDescent="0.25">
      <c r="B12" s="23"/>
      <c r="C12" s="240" t="s">
        <v>11</v>
      </c>
      <c r="D12" s="240"/>
      <c r="E12" s="240"/>
      <c r="F12" s="240"/>
      <c r="G12" s="240"/>
      <c r="H12" s="240"/>
      <c r="I12" s="240"/>
      <c r="J12" s="240"/>
      <c r="K12" s="240"/>
      <c r="L12" s="240"/>
      <c r="M12" s="240"/>
      <c r="N12" s="240"/>
      <c r="O12" s="240"/>
      <c r="P12" s="240"/>
      <c r="Q12" s="240"/>
      <c r="R12" s="240"/>
      <c r="S12" s="240"/>
      <c r="T12" s="240"/>
      <c r="U12" s="240"/>
      <c r="V12" s="240"/>
      <c r="W12" s="240"/>
    </row>
    <row r="13" spans="1:29" ht="242.25" customHeight="1" thickTop="1" thickBot="1" x14ac:dyDescent="0.25">
      <c r="B13" s="27" t="s">
        <v>25</v>
      </c>
      <c r="C13" s="241" t="s">
        <v>1011</v>
      </c>
      <c r="D13" s="241"/>
      <c r="E13" s="241"/>
      <c r="F13" s="241"/>
      <c r="G13" s="241"/>
      <c r="H13" s="241"/>
      <c r="I13" s="241"/>
      <c r="J13" s="241"/>
      <c r="K13" s="241"/>
      <c r="L13" s="241"/>
      <c r="M13" s="241"/>
      <c r="N13" s="241"/>
      <c r="O13" s="241"/>
      <c r="P13" s="241"/>
      <c r="Q13" s="241"/>
      <c r="R13" s="241"/>
      <c r="S13" s="241"/>
      <c r="T13" s="241"/>
      <c r="U13" s="241"/>
      <c r="V13" s="241"/>
      <c r="W13" s="242"/>
    </row>
    <row r="14" spans="1:29" ht="9" customHeight="1" thickTop="1" thickBot="1" x14ac:dyDescent="0.25"/>
    <row r="15" spans="1:29" ht="21.75" customHeight="1" thickTop="1" thickBot="1" x14ac:dyDescent="0.25">
      <c r="B15" s="11" t="s">
        <v>27</v>
      </c>
      <c r="C15" s="12"/>
      <c r="D15" s="12"/>
      <c r="E15" s="12"/>
      <c r="F15" s="12"/>
      <c r="G15" s="12"/>
      <c r="H15" s="13"/>
      <c r="I15" s="13"/>
      <c r="J15" s="13"/>
      <c r="K15" s="13"/>
      <c r="L15" s="13"/>
      <c r="M15" s="13"/>
      <c r="N15" s="13"/>
      <c r="O15" s="13"/>
      <c r="P15" s="13"/>
      <c r="Q15" s="13"/>
      <c r="R15" s="13"/>
      <c r="S15" s="13"/>
      <c r="T15" s="13"/>
      <c r="U15" s="13"/>
      <c r="V15" s="13"/>
      <c r="W15" s="14"/>
    </row>
    <row r="16" spans="1:29" ht="19.5" customHeight="1" thickTop="1" x14ac:dyDescent="0.2">
      <c r="B16" s="243" t="s">
        <v>28</v>
      </c>
      <c r="C16" s="244"/>
      <c r="D16" s="244"/>
      <c r="E16" s="244"/>
      <c r="F16" s="244"/>
      <c r="G16" s="244"/>
      <c r="H16" s="244"/>
      <c r="I16" s="244"/>
      <c r="J16" s="28"/>
      <c r="K16" s="244" t="s">
        <v>29</v>
      </c>
      <c r="L16" s="244"/>
      <c r="M16" s="244"/>
      <c r="N16" s="244"/>
      <c r="O16" s="244"/>
      <c r="P16" s="244"/>
      <c r="Q16" s="244"/>
      <c r="R16" s="29"/>
      <c r="S16" s="244" t="s">
        <v>30</v>
      </c>
      <c r="T16" s="244"/>
      <c r="U16" s="244"/>
      <c r="V16" s="244"/>
      <c r="W16" s="245"/>
    </row>
    <row r="17" spans="2:27" ht="102" customHeight="1" x14ac:dyDescent="0.2">
      <c r="B17" s="20" t="s">
        <v>31</v>
      </c>
      <c r="C17" s="237" t="s">
        <v>11</v>
      </c>
      <c r="D17" s="237"/>
      <c r="E17" s="237"/>
      <c r="F17" s="237"/>
      <c r="G17" s="237"/>
      <c r="H17" s="237"/>
      <c r="I17" s="237"/>
      <c r="J17" s="30"/>
      <c r="K17" s="30" t="s">
        <v>32</v>
      </c>
      <c r="L17" s="237" t="s">
        <v>11</v>
      </c>
      <c r="M17" s="237"/>
      <c r="N17" s="237"/>
      <c r="O17" s="237"/>
      <c r="P17" s="237"/>
      <c r="Q17" s="237"/>
      <c r="R17" s="22"/>
      <c r="S17" s="30" t="s">
        <v>33</v>
      </c>
      <c r="T17" s="238" t="s">
        <v>1010</v>
      </c>
      <c r="U17" s="238"/>
      <c r="V17" s="238"/>
      <c r="W17" s="238"/>
    </row>
    <row r="18" spans="2:27" ht="86.25" customHeight="1" x14ac:dyDescent="0.2">
      <c r="B18" s="20" t="s">
        <v>35</v>
      </c>
      <c r="C18" s="237" t="s">
        <v>11</v>
      </c>
      <c r="D18" s="237"/>
      <c r="E18" s="237"/>
      <c r="F18" s="237"/>
      <c r="G18" s="237"/>
      <c r="H18" s="237"/>
      <c r="I18" s="237"/>
      <c r="J18" s="30"/>
      <c r="K18" s="30" t="s">
        <v>35</v>
      </c>
      <c r="L18" s="237" t="s">
        <v>11</v>
      </c>
      <c r="M18" s="237"/>
      <c r="N18" s="237"/>
      <c r="O18" s="237"/>
      <c r="P18" s="237"/>
      <c r="Q18" s="237"/>
      <c r="R18" s="22"/>
      <c r="S18" s="30" t="s">
        <v>36</v>
      </c>
      <c r="T18" s="238" t="s">
        <v>11</v>
      </c>
      <c r="U18" s="238"/>
      <c r="V18" s="238"/>
      <c r="W18" s="238"/>
    </row>
    <row r="19" spans="2:27" ht="25.5" customHeight="1" thickBot="1" x14ac:dyDescent="0.25">
      <c r="B19" s="31" t="s">
        <v>37</v>
      </c>
      <c r="C19" s="221" t="s">
        <v>11</v>
      </c>
      <c r="D19" s="221"/>
      <c r="E19" s="221"/>
      <c r="F19" s="221"/>
      <c r="G19" s="221"/>
      <c r="H19" s="221"/>
      <c r="I19" s="221"/>
      <c r="J19" s="221"/>
      <c r="K19" s="221"/>
      <c r="L19" s="221"/>
      <c r="M19" s="221"/>
      <c r="N19" s="221"/>
      <c r="O19" s="221"/>
      <c r="P19" s="221"/>
      <c r="Q19" s="221"/>
      <c r="R19" s="221"/>
      <c r="S19" s="221"/>
      <c r="T19" s="221"/>
      <c r="U19" s="221"/>
      <c r="V19" s="221"/>
      <c r="W19" s="222"/>
    </row>
    <row r="20" spans="2:27" ht="21.75" customHeight="1" thickTop="1" thickBot="1" x14ac:dyDescent="0.25">
      <c r="B20" s="11" t="s">
        <v>38</v>
      </c>
      <c r="C20" s="12"/>
      <c r="D20" s="12"/>
      <c r="E20" s="12"/>
      <c r="F20" s="12"/>
      <c r="G20" s="12"/>
      <c r="H20" s="13"/>
      <c r="I20" s="13"/>
      <c r="J20" s="13"/>
      <c r="K20" s="13"/>
      <c r="L20" s="13"/>
      <c r="M20" s="13"/>
      <c r="N20" s="13"/>
      <c r="O20" s="13"/>
      <c r="P20" s="13"/>
      <c r="Q20" s="13"/>
      <c r="R20" s="13"/>
      <c r="S20" s="13"/>
      <c r="T20" s="13"/>
      <c r="U20" s="13"/>
      <c r="V20" s="13"/>
      <c r="W20" s="14"/>
    </row>
    <row r="21" spans="2:27" ht="25.5" customHeight="1" thickTop="1" thickBot="1" x14ac:dyDescent="0.25">
      <c r="B21" s="223" t="s">
        <v>39</v>
      </c>
      <c r="C21" s="224"/>
      <c r="D21" s="224"/>
      <c r="E21" s="224"/>
      <c r="F21" s="224"/>
      <c r="G21" s="224"/>
      <c r="H21" s="224"/>
      <c r="I21" s="224"/>
      <c r="J21" s="224"/>
      <c r="K21" s="224"/>
      <c r="L21" s="224"/>
      <c r="M21" s="224"/>
      <c r="N21" s="224"/>
      <c r="O21" s="224"/>
      <c r="P21" s="224"/>
      <c r="Q21" s="224"/>
      <c r="R21" s="224"/>
      <c r="S21" s="224"/>
      <c r="T21" s="225"/>
      <c r="U21" s="210" t="s">
        <v>40</v>
      </c>
      <c r="V21" s="216"/>
      <c r="W21" s="211"/>
    </row>
    <row r="22" spans="2:27" ht="14.25" customHeight="1" x14ac:dyDescent="0.2">
      <c r="B22" s="226" t="s">
        <v>41</v>
      </c>
      <c r="C22" s="227"/>
      <c r="D22" s="227"/>
      <c r="E22" s="227"/>
      <c r="F22" s="227"/>
      <c r="G22" s="227"/>
      <c r="H22" s="227"/>
      <c r="I22" s="227"/>
      <c r="J22" s="227"/>
      <c r="K22" s="227"/>
      <c r="L22" s="227"/>
      <c r="M22" s="227" t="s">
        <v>42</v>
      </c>
      <c r="N22" s="227"/>
      <c r="O22" s="227" t="s">
        <v>43</v>
      </c>
      <c r="P22" s="227"/>
      <c r="Q22" s="227" t="s">
        <v>44</v>
      </c>
      <c r="R22" s="227"/>
      <c r="S22" s="227" t="s">
        <v>45</v>
      </c>
      <c r="T22" s="230" t="s">
        <v>46</v>
      </c>
      <c r="U22" s="232" t="s">
        <v>47</v>
      </c>
      <c r="V22" s="234" t="s">
        <v>48</v>
      </c>
      <c r="W22" s="235" t="s">
        <v>49</v>
      </c>
    </row>
    <row r="23" spans="2:27" ht="27" customHeight="1" thickBot="1" x14ac:dyDescent="0.25">
      <c r="B23" s="228"/>
      <c r="C23" s="229"/>
      <c r="D23" s="229"/>
      <c r="E23" s="229"/>
      <c r="F23" s="229"/>
      <c r="G23" s="229"/>
      <c r="H23" s="229"/>
      <c r="I23" s="229"/>
      <c r="J23" s="229"/>
      <c r="K23" s="229"/>
      <c r="L23" s="229"/>
      <c r="M23" s="229"/>
      <c r="N23" s="229"/>
      <c r="O23" s="229"/>
      <c r="P23" s="229"/>
      <c r="Q23" s="229"/>
      <c r="R23" s="229"/>
      <c r="S23" s="229"/>
      <c r="T23" s="231"/>
      <c r="U23" s="233"/>
      <c r="V23" s="229"/>
      <c r="W23" s="236"/>
      <c r="Z23" s="33" t="s">
        <v>11</v>
      </c>
      <c r="AA23" s="33" t="s">
        <v>50</v>
      </c>
    </row>
    <row r="24" spans="2:27" ht="56.25" customHeight="1" x14ac:dyDescent="0.2">
      <c r="B24" s="217" t="s">
        <v>1009</v>
      </c>
      <c r="C24" s="218"/>
      <c r="D24" s="218"/>
      <c r="E24" s="218"/>
      <c r="F24" s="218"/>
      <c r="G24" s="218"/>
      <c r="H24" s="218"/>
      <c r="I24" s="218"/>
      <c r="J24" s="218"/>
      <c r="K24" s="218"/>
      <c r="L24" s="218"/>
      <c r="M24" s="219" t="s">
        <v>1006</v>
      </c>
      <c r="N24" s="219"/>
      <c r="O24" s="219" t="s">
        <v>64</v>
      </c>
      <c r="P24" s="219"/>
      <c r="Q24" s="220" t="s">
        <v>53</v>
      </c>
      <c r="R24" s="220"/>
      <c r="S24" s="34" t="s">
        <v>849</v>
      </c>
      <c r="T24" s="34" t="s">
        <v>849</v>
      </c>
      <c r="U24" s="34" t="s">
        <v>1008</v>
      </c>
      <c r="V24" s="34">
        <f t="shared" ref="V24:V41" si="0">+IF(ISERR(U24/T24*100),"N/A",ROUND(U24/T24*100,2))</f>
        <v>96.72</v>
      </c>
      <c r="W24" s="35">
        <f t="shared" ref="W24:W41" si="1">+IF(ISERR(U24/S24*100),"N/A",ROUND(U24/S24*100,2))</f>
        <v>96.72</v>
      </c>
    </row>
    <row r="25" spans="2:27" ht="56.25" customHeight="1" x14ac:dyDescent="0.2">
      <c r="B25" s="217" t="s">
        <v>1007</v>
      </c>
      <c r="C25" s="218"/>
      <c r="D25" s="218"/>
      <c r="E25" s="218"/>
      <c r="F25" s="218"/>
      <c r="G25" s="218"/>
      <c r="H25" s="218"/>
      <c r="I25" s="218"/>
      <c r="J25" s="218"/>
      <c r="K25" s="218"/>
      <c r="L25" s="218"/>
      <c r="M25" s="219" t="s">
        <v>1006</v>
      </c>
      <c r="N25" s="219"/>
      <c r="O25" s="219" t="s">
        <v>64</v>
      </c>
      <c r="P25" s="219"/>
      <c r="Q25" s="220" t="s">
        <v>53</v>
      </c>
      <c r="R25" s="220"/>
      <c r="S25" s="34" t="s">
        <v>975</v>
      </c>
      <c r="T25" s="34" t="s">
        <v>975</v>
      </c>
      <c r="U25" s="34" t="s">
        <v>1005</v>
      </c>
      <c r="V25" s="34">
        <f t="shared" si="0"/>
        <v>90.44</v>
      </c>
      <c r="W25" s="35">
        <f t="shared" si="1"/>
        <v>90.44</v>
      </c>
    </row>
    <row r="26" spans="2:27" ht="56.25" customHeight="1" x14ac:dyDescent="0.2">
      <c r="B26" s="217" t="s">
        <v>1004</v>
      </c>
      <c r="C26" s="218"/>
      <c r="D26" s="218"/>
      <c r="E26" s="218"/>
      <c r="F26" s="218"/>
      <c r="G26" s="218"/>
      <c r="H26" s="218"/>
      <c r="I26" s="218"/>
      <c r="J26" s="218"/>
      <c r="K26" s="218"/>
      <c r="L26" s="218"/>
      <c r="M26" s="219" t="s">
        <v>857</v>
      </c>
      <c r="N26" s="219"/>
      <c r="O26" s="219" t="s">
        <v>1003</v>
      </c>
      <c r="P26" s="219"/>
      <c r="Q26" s="220" t="s">
        <v>53</v>
      </c>
      <c r="R26" s="220"/>
      <c r="S26" s="34" t="s">
        <v>1002</v>
      </c>
      <c r="T26" s="34" t="s">
        <v>1001</v>
      </c>
      <c r="U26" s="34" t="s">
        <v>1000</v>
      </c>
      <c r="V26" s="34">
        <f t="shared" si="0"/>
        <v>97.93</v>
      </c>
      <c r="W26" s="35">
        <f t="shared" si="1"/>
        <v>91.4</v>
      </c>
    </row>
    <row r="27" spans="2:27" ht="56.25" customHeight="1" x14ac:dyDescent="0.2">
      <c r="B27" s="217" t="s">
        <v>999</v>
      </c>
      <c r="C27" s="218"/>
      <c r="D27" s="218"/>
      <c r="E27" s="218"/>
      <c r="F27" s="218"/>
      <c r="G27" s="218"/>
      <c r="H27" s="218"/>
      <c r="I27" s="218"/>
      <c r="J27" s="218"/>
      <c r="K27" s="218"/>
      <c r="L27" s="218"/>
      <c r="M27" s="219" t="s">
        <v>857</v>
      </c>
      <c r="N27" s="219"/>
      <c r="O27" s="219" t="s">
        <v>64</v>
      </c>
      <c r="P27" s="219"/>
      <c r="Q27" s="220" t="s">
        <v>53</v>
      </c>
      <c r="R27" s="220"/>
      <c r="S27" s="34" t="s">
        <v>998</v>
      </c>
      <c r="T27" s="34" t="s">
        <v>997</v>
      </c>
      <c r="U27" s="34" t="s">
        <v>996</v>
      </c>
      <c r="V27" s="34">
        <f t="shared" si="0"/>
        <v>97.77</v>
      </c>
      <c r="W27" s="35">
        <f t="shared" si="1"/>
        <v>98.31</v>
      </c>
    </row>
    <row r="28" spans="2:27" ht="56.25" customHeight="1" x14ac:dyDescent="0.2">
      <c r="B28" s="217" t="s">
        <v>995</v>
      </c>
      <c r="C28" s="218"/>
      <c r="D28" s="218"/>
      <c r="E28" s="218"/>
      <c r="F28" s="218"/>
      <c r="G28" s="218"/>
      <c r="H28" s="218"/>
      <c r="I28" s="218"/>
      <c r="J28" s="218"/>
      <c r="K28" s="218"/>
      <c r="L28" s="218"/>
      <c r="M28" s="219" t="s">
        <v>857</v>
      </c>
      <c r="N28" s="219"/>
      <c r="O28" s="219" t="s">
        <v>64</v>
      </c>
      <c r="P28" s="219"/>
      <c r="Q28" s="220" t="s">
        <v>53</v>
      </c>
      <c r="R28" s="220"/>
      <c r="S28" s="34" t="s">
        <v>994</v>
      </c>
      <c r="T28" s="34" t="s">
        <v>994</v>
      </c>
      <c r="U28" s="34" t="s">
        <v>993</v>
      </c>
      <c r="V28" s="34">
        <f t="shared" si="0"/>
        <v>103.73</v>
      </c>
      <c r="W28" s="35">
        <f t="shared" si="1"/>
        <v>103.73</v>
      </c>
    </row>
    <row r="29" spans="2:27" ht="56.25" customHeight="1" x14ac:dyDescent="0.2">
      <c r="B29" s="217" t="s">
        <v>992</v>
      </c>
      <c r="C29" s="218"/>
      <c r="D29" s="218"/>
      <c r="E29" s="218"/>
      <c r="F29" s="218"/>
      <c r="G29" s="218"/>
      <c r="H29" s="218"/>
      <c r="I29" s="218"/>
      <c r="J29" s="218"/>
      <c r="K29" s="218"/>
      <c r="L29" s="218"/>
      <c r="M29" s="219" t="s">
        <v>857</v>
      </c>
      <c r="N29" s="219"/>
      <c r="O29" s="219" t="s">
        <v>64</v>
      </c>
      <c r="P29" s="219"/>
      <c r="Q29" s="220" t="s">
        <v>53</v>
      </c>
      <c r="R29" s="220"/>
      <c r="S29" s="34" t="s">
        <v>991</v>
      </c>
      <c r="T29" s="34" t="s">
        <v>991</v>
      </c>
      <c r="U29" s="34" t="s">
        <v>990</v>
      </c>
      <c r="V29" s="34">
        <f t="shared" si="0"/>
        <v>98.71</v>
      </c>
      <c r="W29" s="35">
        <f t="shared" si="1"/>
        <v>98.71</v>
      </c>
    </row>
    <row r="30" spans="2:27" ht="56.25" customHeight="1" x14ac:dyDescent="0.2">
      <c r="B30" s="217" t="s">
        <v>989</v>
      </c>
      <c r="C30" s="218"/>
      <c r="D30" s="218"/>
      <c r="E30" s="218"/>
      <c r="F30" s="218"/>
      <c r="G30" s="218"/>
      <c r="H30" s="218"/>
      <c r="I30" s="218"/>
      <c r="J30" s="218"/>
      <c r="K30" s="218"/>
      <c r="L30" s="218"/>
      <c r="M30" s="219" t="s">
        <v>980</v>
      </c>
      <c r="N30" s="219"/>
      <c r="O30" s="219" t="s">
        <v>64</v>
      </c>
      <c r="P30" s="219"/>
      <c r="Q30" s="220" t="s">
        <v>53</v>
      </c>
      <c r="R30" s="220"/>
      <c r="S30" s="34" t="s">
        <v>988</v>
      </c>
      <c r="T30" s="34" t="s">
        <v>987</v>
      </c>
      <c r="U30" s="34" t="s">
        <v>986</v>
      </c>
      <c r="V30" s="34">
        <f t="shared" si="0"/>
        <v>94.4</v>
      </c>
      <c r="W30" s="35">
        <f t="shared" si="1"/>
        <v>97.68</v>
      </c>
    </row>
    <row r="31" spans="2:27" ht="56.25" customHeight="1" x14ac:dyDescent="0.2">
      <c r="B31" s="217" t="s">
        <v>985</v>
      </c>
      <c r="C31" s="218"/>
      <c r="D31" s="218"/>
      <c r="E31" s="218"/>
      <c r="F31" s="218"/>
      <c r="G31" s="218"/>
      <c r="H31" s="218"/>
      <c r="I31" s="218"/>
      <c r="J31" s="218"/>
      <c r="K31" s="218"/>
      <c r="L31" s="218"/>
      <c r="M31" s="219" t="s">
        <v>980</v>
      </c>
      <c r="N31" s="219"/>
      <c r="O31" s="219" t="s">
        <v>64</v>
      </c>
      <c r="P31" s="219"/>
      <c r="Q31" s="220" t="s">
        <v>53</v>
      </c>
      <c r="R31" s="220"/>
      <c r="S31" s="34" t="s">
        <v>984</v>
      </c>
      <c r="T31" s="34" t="s">
        <v>983</v>
      </c>
      <c r="U31" s="34" t="s">
        <v>982</v>
      </c>
      <c r="V31" s="34">
        <f t="shared" si="0"/>
        <v>68.75</v>
      </c>
      <c r="W31" s="35">
        <f t="shared" si="1"/>
        <v>67.180000000000007</v>
      </c>
    </row>
    <row r="32" spans="2:27" ht="56.25" customHeight="1" x14ac:dyDescent="0.2">
      <c r="B32" s="217" t="s">
        <v>981</v>
      </c>
      <c r="C32" s="218"/>
      <c r="D32" s="218"/>
      <c r="E32" s="218"/>
      <c r="F32" s="218"/>
      <c r="G32" s="218"/>
      <c r="H32" s="218"/>
      <c r="I32" s="218"/>
      <c r="J32" s="218"/>
      <c r="K32" s="218"/>
      <c r="L32" s="218"/>
      <c r="M32" s="219" t="s">
        <v>980</v>
      </c>
      <c r="N32" s="219"/>
      <c r="O32" s="219" t="s">
        <v>64</v>
      </c>
      <c r="P32" s="219"/>
      <c r="Q32" s="220" t="s">
        <v>517</v>
      </c>
      <c r="R32" s="220"/>
      <c r="S32" s="34" t="s">
        <v>559</v>
      </c>
      <c r="T32" s="34" t="s">
        <v>979</v>
      </c>
      <c r="U32" s="34" t="s">
        <v>978</v>
      </c>
      <c r="V32" s="34">
        <f t="shared" si="0"/>
        <v>100.9</v>
      </c>
      <c r="W32" s="35">
        <f t="shared" si="1"/>
        <v>84.13</v>
      </c>
    </row>
    <row r="33" spans="2:25" ht="56.25" customHeight="1" x14ac:dyDescent="0.2">
      <c r="B33" s="217" t="s">
        <v>977</v>
      </c>
      <c r="C33" s="218"/>
      <c r="D33" s="218"/>
      <c r="E33" s="218"/>
      <c r="F33" s="218"/>
      <c r="G33" s="218"/>
      <c r="H33" s="218"/>
      <c r="I33" s="218"/>
      <c r="J33" s="218"/>
      <c r="K33" s="218"/>
      <c r="L33" s="218"/>
      <c r="M33" s="219" t="s">
        <v>976</v>
      </c>
      <c r="N33" s="219"/>
      <c r="O33" s="219" t="s">
        <v>64</v>
      </c>
      <c r="P33" s="219"/>
      <c r="Q33" s="220" t="s">
        <v>53</v>
      </c>
      <c r="R33" s="220"/>
      <c r="S33" s="34" t="s">
        <v>975</v>
      </c>
      <c r="T33" s="34" t="s">
        <v>58</v>
      </c>
      <c r="U33" s="34" t="s">
        <v>974</v>
      </c>
      <c r="V33" s="34">
        <f t="shared" si="0"/>
        <v>102.47</v>
      </c>
      <c r="W33" s="35">
        <f t="shared" si="1"/>
        <v>48.79</v>
      </c>
    </row>
    <row r="34" spans="2:25" ht="56.25" customHeight="1" x14ac:dyDescent="0.2">
      <c r="B34" s="217" t="s">
        <v>973</v>
      </c>
      <c r="C34" s="218"/>
      <c r="D34" s="218"/>
      <c r="E34" s="218"/>
      <c r="F34" s="218"/>
      <c r="G34" s="218"/>
      <c r="H34" s="218"/>
      <c r="I34" s="218"/>
      <c r="J34" s="218"/>
      <c r="K34" s="218"/>
      <c r="L34" s="218"/>
      <c r="M34" s="219" t="s">
        <v>851</v>
      </c>
      <c r="N34" s="219"/>
      <c r="O34" s="219" t="s">
        <v>64</v>
      </c>
      <c r="P34" s="219"/>
      <c r="Q34" s="220" t="s">
        <v>53</v>
      </c>
      <c r="R34" s="220"/>
      <c r="S34" s="34" t="s">
        <v>907</v>
      </c>
      <c r="T34" s="34" t="s">
        <v>972</v>
      </c>
      <c r="U34" s="34" t="s">
        <v>971</v>
      </c>
      <c r="V34" s="34">
        <f t="shared" si="0"/>
        <v>104.62</v>
      </c>
      <c r="W34" s="35">
        <f t="shared" si="1"/>
        <v>110.51</v>
      </c>
    </row>
    <row r="35" spans="2:25" ht="56.25" customHeight="1" x14ac:dyDescent="0.2">
      <c r="B35" s="217" t="s">
        <v>970</v>
      </c>
      <c r="C35" s="218"/>
      <c r="D35" s="218"/>
      <c r="E35" s="218"/>
      <c r="F35" s="218"/>
      <c r="G35" s="218"/>
      <c r="H35" s="218"/>
      <c r="I35" s="218"/>
      <c r="J35" s="218"/>
      <c r="K35" s="218"/>
      <c r="L35" s="218"/>
      <c r="M35" s="219" t="s">
        <v>851</v>
      </c>
      <c r="N35" s="219"/>
      <c r="O35" s="219" t="s">
        <v>969</v>
      </c>
      <c r="P35" s="219"/>
      <c r="Q35" s="220" t="s">
        <v>53</v>
      </c>
      <c r="R35" s="220"/>
      <c r="S35" s="34" t="s">
        <v>967</v>
      </c>
      <c r="T35" s="34" t="s">
        <v>968</v>
      </c>
      <c r="U35" s="34" t="s">
        <v>967</v>
      </c>
      <c r="V35" s="34">
        <f t="shared" si="0"/>
        <v>102.2</v>
      </c>
      <c r="W35" s="35">
        <f t="shared" si="1"/>
        <v>100</v>
      </c>
    </row>
    <row r="36" spans="2:25" ht="56.25" customHeight="1" x14ac:dyDescent="0.2">
      <c r="B36" s="217" t="s">
        <v>966</v>
      </c>
      <c r="C36" s="218"/>
      <c r="D36" s="218"/>
      <c r="E36" s="218"/>
      <c r="F36" s="218"/>
      <c r="G36" s="218"/>
      <c r="H36" s="218"/>
      <c r="I36" s="218"/>
      <c r="J36" s="218"/>
      <c r="K36" s="218"/>
      <c r="L36" s="218"/>
      <c r="M36" s="219" t="s">
        <v>851</v>
      </c>
      <c r="N36" s="219"/>
      <c r="O36" s="219" t="s">
        <v>64</v>
      </c>
      <c r="P36" s="219"/>
      <c r="Q36" s="220" t="s">
        <v>53</v>
      </c>
      <c r="R36" s="220"/>
      <c r="S36" s="34" t="s">
        <v>965</v>
      </c>
      <c r="T36" s="34" t="s">
        <v>964</v>
      </c>
      <c r="U36" s="34" t="s">
        <v>963</v>
      </c>
      <c r="V36" s="34">
        <f t="shared" si="0"/>
        <v>117.37</v>
      </c>
      <c r="W36" s="35">
        <f t="shared" si="1"/>
        <v>115.52</v>
      </c>
    </row>
    <row r="37" spans="2:25" ht="56.25" customHeight="1" x14ac:dyDescent="0.2">
      <c r="B37" s="217" t="s">
        <v>962</v>
      </c>
      <c r="C37" s="218"/>
      <c r="D37" s="218"/>
      <c r="E37" s="218"/>
      <c r="F37" s="218"/>
      <c r="G37" s="218"/>
      <c r="H37" s="218"/>
      <c r="I37" s="218"/>
      <c r="J37" s="218"/>
      <c r="K37" s="218"/>
      <c r="L37" s="218"/>
      <c r="M37" s="219" t="s">
        <v>851</v>
      </c>
      <c r="N37" s="219"/>
      <c r="O37" s="219" t="s">
        <v>64</v>
      </c>
      <c r="P37" s="219"/>
      <c r="Q37" s="220" t="s">
        <v>53</v>
      </c>
      <c r="R37" s="220"/>
      <c r="S37" s="34" t="s">
        <v>961</v>
      </c>
      <c r="T37" s="34" t="s">
        <v>960</v>
      </c>
      <c r="U37" s="34" t="s">
        <v>959</v>
      </c>
      <c r="V37" s="34">
        <f t="shared" si="0"/>
        <v>102.94</v>
      </c>
      <c r="W37" s="35">
        <f t="shared" si="1"/>
        <v>103.05</v>
      </c>
    </row>
    <row r="38" spans="2:25" ht="56.25" customHeight="1" x14ac:dyDescent="0.2">
      <c r="B38" s="217" t="s">
        <v>958</v>
      </c>
      <c r="C38" s="218"/>
      <c r="D38" s="218"/>
      <c r="E38" s="218"/>
      <c r="F38" s="218"/>
      <c r="G38" s="218"/>
      <c r="H38" s="218"/>
      <c r="I38" s="218"/>
      <c r="J38" s="218"/>
      <c r="K38" s="218"/>
      <c r="L38" s="218"/>
      <c r="M38" s="219" t="s">
        <v>851</v>
      </c>
      <c r="N38" s="219"/>
      <c r="O38" s="219" t="s">
        <v>64</v>
      </c>
      <c r="P38" s="219"/>
      <c r="Q38" s="220" t="s">
        <v>53</v>
      </c>
      <c r="R38" s="220"/>
      <c r="S38" s="34" t="s">
        <v>957</v>
      </c>
      <c r="T38" s="34" t="s">
        <v>956</v>
      </c>
      <c r="U38" s="34" t="s">
        <v>955</v>
      </c>
      <c r="V38" s="34">
        <f t="shared" si="0"/>
        <v>98.81</v>
      </c>
      <c r="W38" s="35">
        <f t="shared" si="1"/>
        <v>106.99</v>
      </c>
    </row>
    <row r="39" spans="2:25" ht="56.25" customHeight="1" x14ac:dyDescent="0.2">
      <c r="B39" s="217" t="s">
        <v>954</v>
      </c>
      <c r="C39" s="218"/>
      <c r="D39" s="218"/>
      <c r="E39" s="218"/>
      <c r="F39" s="218"/>
      <c r="G39" s="218"/>
      <c r="H39" s="218"/>
      <c r="I39" s="218"/>
      <c r="J39" s="218"/>
      <c r="K39" s="218"/>
      <c r="L39" s="218"/>
      <c r="M39" s="219" t="s">
        <v>851</v>
      </c>
      <c r="N39" s="219"/>
      <c r="O39" s="219" t="s">
        <v>64</v>
      </c>
      <c r="P39" s="219"/>
      <c r="Q39" s="220" t="s">
        <v>53</v>
      </c>
      <c r="R39" s="220"/>
      <c r="S39" s="34" t="s">
        <v>559</v>
      </c>
      <c r="T39" s="34" t="s">
        <v>953</v>
      </c>
      <c r="U39" s="34" t="s">
        <v>61</v>
      </c>
      <c r="V39" s="34">
        <f t="shared" si="0"/>
        <v>101.12</v>
      </c>
      <c r="W39" s="35">
        <f t="shared" si="1"/>
        <v>112.5</v>
      </c>
    </row>
    <row r="40" spans="2:25" ht="56.25" customHeight="1" x14ac:dyDescent="0.2">
      <c r="B40" s="217" t="s">
        <v>952</v>
      </c>
      <c r="C40" s="218"/>
      <c r="D40" s="218"/>
      <c r="E40" s="218"/>
      <c r="F40" s="218"/>
      <c r="G40" s="218"/>
      <c r="H40" s="218"/>
      <c r="I40" s="218"/>
      <c r="J40" s="218"/>
      <c r="K40" s="218"/>
      <c r="L40" s="218"/>
      <c r="M40" s="219" t="s">
        <v>842</v>
      </c>
      <c r="N40" s="219"/>
      <c r="O40" s="219" t="s">
        <v>64</v>
      </c>
      <c r="P40" s="219"/>
      <c r="Q40" s="220" t="s">
        <v>53</v>
      </c>
      <c r="R40" s="220"/>
      <c r="S40" s="34" t="s">
        <v>951</v>
      </c>
      <c r="T40" s="34" t="s">
        <v>951</v>
      </c>
      <c r="U40" s="34" t="s">
        <v>950</v>
      </c>
      <c r="V40" s="34">
        <f t="shared" si="0"/>
        <v>101.63</v>
      </c>
      <c r="W40" s="35">
        <f t="shared" si="1"/>
        <v>101.63</v>
      </c>
    </row>
    <row r="41" spans="2:25" ht="56.25" customHeight="1" thickBot="1" x14ac:dyDescent="0.25">
      <c r="B41" s="217" t="s">
        <v>949</v>
      </c>
      <c r="C41" s="218"/>
      <c r="D41" s="218"/>
      <c r="E41" s="218"/>
      <c r="F41" s="218"/>
      <c r="G41" s="218"/>
      <c r="H41" s="218"/>
      <c r="I41" s="218"/>
      <c r="J41" s="218"/>
      <c r="K41" s="218"/>
      <c r="L41" s="218"/>
      <c r="M41" s="219" t="s">
        <v>842</v>
      </c>
      <c r="N41" s="219"/>
      <c r="O41" s="219" t="s">
        <v>64</v>
      </c>
      <c r="P41" s="219"/>
      <c r="Q41" s="220" t="s">
        <v>53</v>
      </c>
      <c r="R41" s="220"/>
      <c r="S41" s="34" t="s">
        <v>453</v>
      </c>
      <c r="T41" s="34" t="s">
        <v>453</v>
      </c>
      <c r="U41" s="34" t="s">
        <v>948</v>
      </c>
      <c r="V41" s="34">
        <f t="shared" si="0"/>
        <v>66.92</v>
      </c>
      <c r="W41" s="35">
        <f t="shared" si="1"/>
        <v>66.92</v>
      </c>
    </row>
    <row r="42" spans="2:25" ht="21.75" customHeight="1" thickTop="1" thickBot="1" x14ac:dyDescent="0.25">
      <c r="B42" s="11" t="s">
        <v>72</v>
      </c>
      <c r="C42" s="12"/>
      <c r="D42" s="12"/>
      <c r="E42" s="12"/>
      <c r="F42" s="12"/>
      <c r="G42" s="12"/>
      <c r="H42" s="13"/>
      <c r="I42" s="13"/>
      <c r="J42" s="13"/>
      <c r="K42" s="13"/>
      <c r="L42" s="13"/>
      <c r="M42" s="13"/>
      <c r="N42" s="13"/>
      <c r="O42" s="13"/>
      <c r="P42" s="13"/>
      <c r="Q42" s="13"/>
      <c r="R42" s="13"/>
      <c r="S42" s="13"/>
      <c r="T42" s="13"/>
      <c r="U42" s="13"/>
      <c r="V42" s="13"/>
      <c r="W42" s="14"/>
      <c r="X42" s="36"/>
    </row>
    <row r="43" spans="2:25" ht="29.25" customHeight="1" thickTop="1" thickBot="1" x14ac:dyDescent="0.25">
      <c r="B43" s="195" t="s">
        <v>2624</v>
      </c>
      <c r="C43" s="196"/>
      <c r="D43" s="196"/>
      <c r="E43" s="196"/>
      <c r="F43" s="196"/>
      <c r="G43" s="196"/>
      <c r="H43" s="196"/>
      <c r="I43" s="196"/>
      <c r="J43" s="196"/>
      <c r="K43" s="196"/>
      <c r="L43" s="196"/>
      <c r="M43" s="196"/>
      <c r="N43" s="196"/>
      <c r="O43" s="196"/>
      <c r="P43" s="196"/>
      <c r="Q43" s="197"/>
      <c r="R43" s="37" t="s">
        <v>45</v>
      </c>
      <c r="S43" s="216" t="s">
        <v>46</v>
      </c>
      <c r="T43" s="216"/>
      <c r="U43" s="38" t="s">
        <v>73</v>
      </c>
      <c r="V43" s="210" t="s">
        <v>74</v>
      </c>
      <c r="W43" s="211"/>
    </row>
    <row r="44" spans="2:25" ht="30.75" customHeight="1" thickBot="1" x14ac:dyDescent="0.25">
      <c r="B44" s="198"/>
      <c r="C44" s="199"/>
      <c r="D44" s="199"/>
      <c r="E44" s="199"/>
      <c r="F44" s="199"/>
      <c r="G44" s="199"/>
      <c r="H44" s="199"/>
      <c r="I44" s="199"/>
      <c r="J44" s="199"/>
      <c r="K44" s="199"/>
      <c r="L44" s="199"/>
      <c r="M44" s="199"/>
      <c r="N44" s="199"/>
      <c r="O44" s="199"/>
      <c r="P44" s="199"/>
      <c r="Q44" s="200"/>
      <c r="R44" s="39" t="s">
        <v>75</v>
      </c>
      <c r="S44" s="39" t="s">
        <v>75</v>
      </c>
      <c r="T44" s="39" t="s">
        <v>64</v>
      </c>
      <c r="U44" s="39" t="s">
        <v>75</v>
      </c>
      <c r="V44" s="39" t="s">
        <v>76</v>
      </c>
      <c r="W44" s="32" t="s">
        <v>77</v>
      </c>
      <c r="Y44" s="36"/>
    </row>
    <row r="45" spans="2:25" ht="23.25" customHeight="1" thickBot="1" x14ac:dyDescent="0.25">
      <c r="B45" s="212" t="s">
        <v>78</v>
      </c>
      <c r="C45" s="213"/>
      <c r="D45" s="213"/>
      <c r="E45" s="40" t="s">
        <v>946</v>
      </c>
      <c r="F45" s="40"/>
      <c r="G45" s="40"/>
      <c r="H45" s="41"/>
      <c r="I45" s="41"/>
      <c r="J45" s="41"/>
      <c r="K45" s="41"/>
      <c r="L45" s="41"/>
      <c r="M45" s="41"/>
      <c r="N45" s="41"/>
      <c r="O45" s="41"/>
      <c r="P45" s="42"/>
      <c r="Q45" s="42"/>
      <c r="R45" s="43" t="s">
        <v>947</v>
      </c>
      <c r="S45" s="44" t="s">
        <v>11</v>
      </c>
      <c r="T45" s="42"/>
      <c r="U45" s="44" t="s">
        <v>943</v>
      </c>
      <c r="V45" s="42"/>
      <c r="W45" s="45">
        <f t="shared" ref="W45:W56" si="2">+IF(ISERR(U45/R45*100),"N/A",ROUND(U45/R45*100,2))</f>
        <v>46.71</v>
      </c>
    </row>
    <row r="46" spans="2:25" ht="26.25" customHeight="1" x14ac:dyDescent="0.2">
      <c r="B46" s="214" t="s">
        <v>82</v>
      </c>
      <c r="C46" s="215"/>
      <c r="D46" s="215"/>
      <c r="E46" s="46" t="s">
        <v>946</v>
      </c>
      <c r="F46" s="46"/>
      <c r="G46" s="46"/>
      <c r="H46" s="47"/>
      <c r="I46" s="47"/>
      <c r="J46" s="47"/>
      <c r="K46" s="47"/>
      <c r="L46" s="47"/>
      <c r="M46" s="47"/>
      <c r="N46" s="47"/>
      <c r="O46" s="47"/>
      <c r="P46" s="48"/>
      <c r="Q46" s="48"/>
      <c r="R46" s="49" t="s">
        <v>945</v>
      </c>
      <c r="S46" s="50" t="s">
        <v>944</v>
      </c>
      <c r="T46" s="51">
        <f>+IF(ISERR(S46/R46*100),"N/A",ROUND(S46/R46*100,2))</f>
        <v>48.39</v>
      </c>
      <c r="U46" s="50" t="s">
        <v>943</v>
      </c>
      <c r="V46" s="51">
        <f>+IF(ISERR(U46/S46*100),"N/A",ROUND(U46/S46*100,2))</f>
        <v>95.34</v>
      </c>
      <c r="W46" s="52">
        <f t="shared" si="2"/>
        <v>46.14</v>
      </c>
    </row>
    <row r="47" spans="2:25" ht="23.25" customHeight="1" thickBot="1" x14ac:dyDescent="0.25">
      <c r="B47" s="212" t="s">
        <v>78</v>
      </c>
      <c r="C47" s="213"/>
      <c r="D47" s="213"/>
      <c r="E47" s="40" t="s">
        <v>839</v>
      </c>
      <c r="F47" s="40"/>
      <c r="G47" s="40"/>
      <c r="H47" s="41"/>
      <c r="I47" s="41"/>
      <c r="J47" s="41"/>
      <c r="K47" s="41"/>
      <c r="L47" s="41"/>
      <c r="M47" s="41"/>
      <c r="N47" s="41"/>
      <c r="O47" s="41"/>
      <c r="P47" s="42"/>
      <c r="Q47" s="42"/>
      <c r="R47" s="43" t="s">
        <v>942</v>
      </c>
      <c r="S47" s="44" t="s">
        <v>11</v>
      </c>
      <c r="T47" s="42"/>
      <c r="U47" s="44" t="s">
        <v>940</v>
      </c>
      <c r="V47" s="42"/>
      <c r="W47" s="45">
        <f t="shared" si="2"/>
        <v>82.32</v>
      </c>
    </row>
    <row r="48" spans="2:25" ht="26.25" customHeight="1" x14ac:dyDescent="0.2">
      <c r="B48" s="214" t="s">
        <v>82</v>
      </c>
      <c r="C48" s="215"/>
      <c r="D48" s="215"/>
      <c r="E48" s="46" t="s">
        <v>839</v>
      </c>
      <c r="F48" s="46"/>
      <c r="G48" s="46"/>
      <c r="H48" s="47"/>
      <c r="I48" s="47"/>
      <c r="J48" s="47"/>
      <c r="K48" s="47"/>
      <c r="L48" s="47"/>
      <c r="M48" s="47"/>
      <c r="N48" s="47"/>
      <c r="O48" s="47"/>
      <c r="P48" s="48"/>
      <c r="Q48" s="48"/>
      <c r="R48" s="49" t="s">
        <v>941</v>
      </c>
      <c r="S48" s="50" t="s">
        <v>940</v>
      </c>
      <c r="T48" s="51">
        <f>+IF(ISERR(S48/R48*100),"N/A",ROUND(S48/R48*100,2))</f>
        <v>77.28</v>
      </c>
      <c r="U48" s="50" t="s">
        <v>940</v>
      </c>
      <c r="V48" s="51">
        <f>+IF(ISERR(U48/S48*100),"N/A",ROUND(U48/S48*100,2))</f>
        <v>100</v>
      </c>
      <c r="W48" s="52">
        <f t="shared" si="2"/>
        <v>77.28</v>
      </c>
    </row>
    <row r="49" spans="2:23" ht="23.25" customHeight="1" thickBot="1" x14ac:dyDescent="0.25">
      <c r="B49" s="212" t="s">
        <v>78</v>
      </c>
      <c r="C49" s="213"/>
      <c r="D49" s="213"/>
      <c r="E49" s="40" t="s">
        <v>938</v>
      </c>
      <c r="F49" s="40"/>
      <c r="G49" s="40"/>
      <c r="H49" s="41"/>
      <c r="I49" s="41"/>
      <c r="J49" s="41"/>
      <c r="K49" s="41"/>
      <c r="L49" s="41"/>
      <c r="M49" s="41"/>
      <c r="N49" s="41"/>
      <c r="O49" s="41"/>
      <c r="P49" s="42"/>
      <c r="Q49" s="42"/>
      <c r="R49" s="43" t="s">
        <v>939</v>
      </c>
      <c r="S49" s="44" t="s">
        <v>11</v>
      </c>
      <c r="T49" s="42"/>
      <c r="U49" s="44" t="s">
        <v>936</v>
      </c>
      <c r="V49" s="42"/>
      <c r="W49" s="45">
        <f t="shared" si="2"/>
        <v>37.520000000000003</v>
      </c>
    </row>
    <row r="50" spans="2:23" ht="26.25" customHeight="1" x14ac:dyDescent="0.2">
      <c r="B50" s="214" t="s">
        <v>82</v>
      </c>
      <c r="C50" s="215"/>
      <c r="D50" s="215"/>
      <c r="E50" s="46" t="s">
        <v>938</v>
      </c>
      <c r="F50" s="46"/>
      <c r="G50" s="46"/>
      <c r="H50" s="47"/>
      <c r="I50" s="47"/>
      <c r="J50" s="47"/>
      <c r="K50" s="47"/>
      <c r="L50" s="47"/>
      <c r="M50" s="47"/>
      <c r="N50" s="47"/>
      <c r="O50" s="47"/>
      <c r="P50" s="48"/>
      <c r="Q50" s="48"/>
      <c r="R50" s="49" t="s">
        <v>937</v>
      </c>
      <c r="S50" s="50" t="s">
        <v>936</v>
      </c>
      <c r="T50" s="51">
        <f>+IF(ISERR(S50/R50*100),"N/A",ROUND(S50/R50*100,2))</f>
        <v>35.909999999999997</v>
      </c>
      <c r="U50" s="50" t="s">
        <v>936</v>
      </c>
      <c r="V50" s="51">
        <f>+IF(ISERR(U50/S50*100),"N/A",ROUND(U50/S50*100,2))</f>
        <v>100</v>
      </c>
      <c r="W50" s="52">
        <f t="shared" si="2"/>
        <v>35.909999999999997</v>
      </c>
    </row>
    <row r="51" spans="2:23" ht="23.25" customHeight="1" thickBot="1" x14ac:dyDescent="0.25">
      <c r="B51" s="212" t="s">
        <v>78</v>
      </c>
      <c r="C51" s="213"/>
      <c r="D51" s="213"/>
      <c r="E51" s="40" t="s">
        <v>934</v>
      </c>
      <c r="F51" s="40"/>
      <c r="G51" s="40"/>
      <c r="H51" s="41"/>
      <c r="I51" s="41"/>
      <c r="J51" s="41"/>
      <c r="K51" s="41"/>
      <c r="L51" s="41"/>
      <c r="M51" s="41"/>
      <c r="N51" s="41"/>
      <c r="O51" s="41"/>
      <c r="P51" s="42"/>
      <c r="Q51" s="42"/>
      <c r="R51" s="43" t="s">
        <v>935</v>
      </c>
      <c r="S51" s="44" t="s">
        <v>11</v>
      </c>
      <c r="T51" s="42"/>
      <c r="U51" s="44" t="s">
        <v>932</v>
      </c>
      <c r="V51" s="42"/>
      <c r="W51" s="45">
        <f t="shared" si="2"/>
        <v>43.49</v>
      </c>
    </row>
    <row r="52" spans="2:23" ht="26.25" customHeight="1" x14ac:dyDescent="0.2">
      <c r="B52" s="214" t="s">
        <v>82</v>
      </c>
      <c r="C52" s="215"/>
      <c r="D52" s="215"/>
      <c r="E52" s="46" t="s">
        <v>934</v>
      </c>
      <c r="F52" s="46"/>
      <c r="G52" s="46"/>
      <c r="H52" s="47"/>
      <c r="I52" s="47"/>
      <c r="J52" s="47"/>
      <c r="K52" s="47"/>
      <c r="L52" s="47"/>
      <c r="M52" s="47"/>
      <c r="N52" s="47"/>
      <c r="O52" s="47"/>
      <c r="P52" s="48"/>
      <c r="Q52" s="48"/>
      <c r="R52" s="49" t="s">
        <v>933</v>
      </c>
      <c r="S52" s="50" t="s">
        <v>932</v>
      </c>
      <c r="T52" s="51">
        <f>+IF(ISERR(S52/R52*100),"N/A",ROUND(S52/R52*100,2))</f>
        <v>43.93</v>
      </c>
      <c r="U52" s="50" t="s">
        <v>932</v>
      </c>
      <c r="V52" s="51">
        <f>+IF(ISERR(U52/S52*100),"N/A",ROUND(U52/S52*100,2))</f>
        <v>100</v>
      </c>
      <c r="W52" s="52">
        <f t="shared" si="2"/>
        <v>43.93</v>
      </c>
    </row>
    <row r="53" spans="2:23" ht="23.25" customHeight="1" thickBot="1" x14ac:dyDescent="0.25">
      <c r="B53" s="212" t="s">
        <v>78</v>
      </c>
      <c r="C53" s="213"/>
      <c r="D53" s="213"/>
      <c r="E53" s="40" t="s">
        <v>836</v>
      </c>
      <c r="F53" s="40"/>
      <c r="G53" s="40"/>
      <c r="H53" s="41"/>
      <c r="I53" s="41"/>
      <c r="J53" s="41"/>
      <c r="K53" s="41"/>
      <c r="L53" s="41"/>
      <c r="M53" s="41"/>
      <c r="N53" s="41"/>
      <c r="O53" s="41"/>
      <c r="P53" s="42"/>
      <c r="Q53" s="42"/>
      <c r="R53" s="43" t="s">
        <v>931</v>
      </c>
      <c r="S53" s="44" t="s">
        <v>11</v>
      </c>
      <c r="T53" s="42"/>
      <c r="U53" s="44" t="s">
        <v>928</v>
      </c>
      <c r="V53" s="42"/>
      <c r="W53" s="45">
        <f t="shared" si="2"/>
        <v>45.34</v>
      </c>
    </row>
    <row r="54" spans="2:23" ht="26.25" customHeight="1" x14ac:dyDescent="0.2">
      <c r="B54" s="214" t="s">
        <v>82</v>
      </c>
      <c r="C54" s="215"/>
      <c r="D54" s="215"/>
      <c r="E54" s="46" t="s">
        <v>836</v>
      </c>
      <c r="F54" s="46"/>
      <c r="G54" s="46"/>
      <c r="H54" s="47"/>
      <c r="I54" s="47"/>
      <c r="J54" s="47"/>
      <c r="K54" s="47"/>
      <c r="L54" s="47"/>
      <c r="M54" s="47"/>
      <c r="N54" s="47"/>
      <c r="O54" s="47"/>
      <c r="P54" s="48"/>
      <c r="Q54" s="48"/>
      <c r="R54" s="49" t="s">
        <v>930</v>
      </c>
      <c r="S54" s="50" t="s">
        <v>929</v>
      </c>
      <c r="T54" s="51">
        <f>+IF(ISERR(S54/R54*100),"N/A",ROUND(S54/R54*100,2))</f>
        <v>45.88</v>
      </c>
      <c r="U54" s="50" t="s">
        <v>928</v>
      </c>
      <c r="V54" s="51">
        <f>+IF(ISERR(U54/S54*100),"N/A",ROUND(U54/S54*100,2))</f>
        <v>99.99</v>
      </c>
      <c r="W54" s="52">
        <f t="shared" si="2"/>
        <v>45.88</v>
      </c>
    </row>
    <row r="55" spans="2:23" ht="23.25" customHeight="1" thickBot="1" x14ac:dyDescent="0.25">
      <c r="B55" s="212" t="s">
        <v>78</v>
      </c>
      <c r="C55" s="213"/>
      <c r="D55" s="213"/>
      <c r="E55" s="40" t="s">
        <v>828</v>
      </c>
      <c r="F55" s="40"/>
      <c r="G55" s="40"/>
      <c r="H55" s="41"/>
      <c r="I55" s="41"/>
      <c r="J55" s="41"/>
      <c r="K55" s="41"/>
      <c r="L55" s="41"/>
      <c r="M55" s="41"/>
      <c r="N55" s="41"/>
      <c r="O55" s="41"/>
      <c r="P55" s="42"/>
      <c r="Q55" s="42"/>
      <c r="R55" s="43" t="s">
        <v>927</v>
      </c>
      <c r="S55" s="44" t="s">
        <v>11</v>
      </c>
      <c r="T55" s="42"/>
      <c r="U55" s="44" t="s">
        <v>924</v>
      </c>
      <c r="V55" s="42"/>
      <c r="W55" s="45">
        <f t="shared" si="2"/>
        <v>18.309999999999999</v>
      </c>
    </row>
    <row r="56" spans="2:23" ht="26.25" customHeight="1" thickBot="1" x14ac:dyDescent="0.25">
      <c r="B56" s="214" t="s">
        <v>82</v>
      </c>
      <c r="C56" s="215"/>
      <c r="D56" s="215"/>
      <c r="E56" s="46" t="s">
        <v>828</v>
      </c>
      <c r="F56" s="46"/>
      <c r="G56" s="46"/>
      <c r="H56" s="47"/>
      <c r="I56" s="47"/>
      <c r="J56" s="47"/>
      <c r="K56" s="47"/>
      <c r="L56" s="47"/>
      <c r="M56" s="47"/>
      <c r="N56" s="47"/>
      <c r="O56" s="47"/>
      <c r="P56" s="48"/>
      <c r="Q56" s="48"/>
      <c r="R56" s="49" t="s">
        <v>926</v>
      </c>
      <c r="S56" s="50" t="s">
        <v>925</v>
      </c>
      <c r="T56" s="51">
        <f>+IF(ISERR(S56/R56*100),"N/A",ROUND(S56/R56*100,2))</f>
        <v>21.34</v>
      </c>
      <c r="U56" s="50" t="s">
        <v>924</v>
      </c>
      <c r="V56" s="51">
        <f>+IF(ISERR(U56/S56*100),"N/A",ROUND(U56/S56*100,2))</f>
        <v>85.1</v>
      </c>
      <c r="W56" s="52">
        <f t="shared" si="2"/>
        <v>18.16</v>
      </c>
    </row>
    <row r="57" spans="2:23" ht="22.5" customHeight="1" thickTop="1" thickBot="1" x14ac:dyDescent="0.25">
      <c r="B57" s="11" t="s">
        <v>88</v>
      </c>
      <c r="C57" s="12"/>
      <c r="D57" s="12"/>
      <c r="E57" s="12"/>
      <c r="F57" s="12"/>
      <c r="G57" s="12"/>
      <c r="H57" s="13"/>
      <c r="I57" s="13"/>
      <c r="J57" s="13"/>
      <c r="K57" s="13"/>
      <c r="L57" s="13"/>
      <c r="M57" s="13"/>
      <c r="N57" s="13"/>
      <c r="O57" s="13"/>
      <c r="P57" s="13"/>
      <c r="Q57" s="13"/>
      <c r="R57" s="13"/>
      <c r="S57" s="13"/>
      <c r="T57" s="13"/>
      <c r="U57" s="13"/>
      <c r="V57" s="13"/>
      <c r="W57" s="14"/>
    </row>
    <row r="58" spans="2:23" ht="37.5" customHeight="1" thickTop="1" x14ac:dyDescent="0.2">
      <c r="B58" s="201" t="s">
        <v>923</v>
      </c>
      <c r="C58" s="202"/>
      <c r="D58" s="202"/>
      <c r="E58" s="202"/>
      <c r="F58" s="202"/>
      <c r="G58" s="202"/>
      <c r="H58" s="202"/>
      <c r="I58" s="202"/>
      <c r="J58" s="202"/>
      <c r="K58" s="202"/>
      <c r="L58" s="202"/>
      <c r="M58" s="202"/>
      <c r="N58" s="202"/>
      <c r="O58" s="202"/>
      <c r="P58" s="202"/>
      <c r="Q58" s="202"/>
      <c r="R58" s="202"/>
      <c r="S58" s="202"/>
      <c r="T58" s="202"/>
      <c r="U58" s="202"/>
      <c r="V58" s="202"/>
      <c r="W58" s="203"/>
    </row>
    <row r="59" spans="2:23" ht="276" customHeight="1" thickBot="1" x14ac:dyDescent="0.25">
      <c r="B59" s="204"/>
      <c r="C59" s="205"/>
      <c r="D59" s="205"/>
      <c r="E59" s="205"/>
      <c r="F59" s="205"/>
      <c r="G59" s="205"/>
      <c r="H59" s="205"/>
      <c r="I59" s="205"/>
      <c r="J59" s="205"/>
      <c r="K59" s="205"/>
      <c r="L59" s="205"/>
      <c r="M59" s="205"/>
      <c r="N59" s="205"/>
      <c r="O59" s="205"/>
      <c r="P59" s="205"/>
      <c r="Q59" s="205"/>
      <c r="R59" s="205"/>
      <c r="S59" s="205"/>
      <c r="T59" s="205"/>
      <c r="U59" s="205"/>
      <c r="V59" s="205"/>
      <c r="W59" s="206"/>
    </row>
    <row r="60" spans="2:23" ht="37.5" customHeight="1" thickTop="1" x14ac:dyDescent="0.2">
      <c r="B60" s="201" t="s">
        <v>922</v>
      </c>
      <c r="C60" s="202"/>
      <c r="D60" s="202"/>
      <c r="E60" s="202"/>
      <c r="F60" s="202"/>
      <c r="G60" s="202"/>
      <c r="H60" s="202"/>
      <c r="I60" s="202"/>
      <c r="J60" s="202"/>
      <c r="K60" s="202"/>
      <c r="L60" s="202"/>
      <c r="M60" s="202"/>
      <c r="N60" s="202"/>
      <c r="O60" s="202"/>
      <c r="P60" s="202"/>
      <c r="Q60" s="202"/>
      <c r="R60" s="202"/>
      <c r="S60" s="202"/>
      <c r="T60" s="202"/>
      <c r="U60" s="202"/>
      <c r="V60" s="202"/>
      <c r="W60" s="203"/>
    </row>
    <row r="61" spans="2:23" ht="303.75" customHeight="1" thickBot="1" x14ac:dyDescent="0.25">
      <c r="B61" s="204"/>
      <c r="C61" s="205"/>
      <c r="D61" s="205"/>
      <c r="E61" s="205"/>
      <c r="F61" s="205"/>
      <c r="G61" s="205"/>
      <c r="H61" s="205"/>
      <c r="I61" s="205"/>
      <c r="J61" s="205"/>
      <c r="K61" s="205"/>
      <c r="L61" s="205"/>
      <c r="M61" s="205"/>
      <c r="N61" s="205"/>
      <c r="O61" s="205"/>
      <c r="P61" s="205"/>
      <c r="Q61" s="205"/>
      <c r="R61" s="205"/>
      <c r="S61" s="205"/>
      <c r="T61" s="205"/>
      <c r="U61" s="205"/>
      <c r="V61" s="205"/>
      <c r="W61" s="206"/>
    </row>
    <row r="62" spans="2:23" ht="37.5" customHeight="1" thickTop="1" x14ac:dyDescent="0.2">
      <c r="B62" s="201" t="s">
        <v>921</v>
      </c>
      <c r="C62" s="202"/>
      <c r="D62" s="202"/>
      <c r="E62" s="202"/>
      <c r="F62" s="202"/>
      <c r="G62" s="202"/>
      <c r="H62" s="202"/>
      <c r="I62" s="202"/>
      <c r="J62" s="202"/>
      <c r="K62" s="202"/>
      <c r="L62" s="202"/>
      <c r="M62" s="202"/>
      <c r="N62" s="202"/>
      <c r="O62" s="202"/>
      <c r="P62" s="202"/>
      <c r="Q62" s="202"/>
      <c r="R62" s="202"/>
      <c r="S62" s="202"/>
      <c r="T62" s="202"/>
      <c r="U62" s="202"/>
      <c r="V62" s="202"/>
      <c r="W62" s="203"/>
    </row>
    <row r="63" spans="2:23" ht="217.5" customHeight="1" thickBot="1" x14ac:dyDescent="0.25">
      <c r="B63" s="207"/>
      <c r="C63" s="208"/>
      <c r="D63" s="208"/>
      <c r="E63" s="208"/>
      <c r="F63" s="208"/>
      <c r="G63" s="208"/>
      <c r="H63" s="208"/>
      <c r="I63" s="208"/>
      <c r="J63" s="208"/>
      <c r="K63" s="208"/>
      <c r="L63" s="208"/>
      <c r="M63" s="208"/>
      <c r="N63" s="208"/>
      <c r="O63" s="208"/>
      <c r="P63" s="208"/>
      <c r="Q63" s="208"/>
      <c r="R63" s="208"/>
      <c r="S63" s="208"/>
      <c r="T63" s="208"/>
      <c r="U63" s="208"/>
      <c r="V63" s="208"/>
      <c r="W63" s="209"/>
    </row>
  </sheetData>
  <mergeCells count="135">
    <mergeCell ref="B58:W59"/>
    <mergeCell ref="B60:W61"/>
    <mergeCell ref="B62:W63"/>
    <mergeCell ref="B50:D50"/>
    <mergeCell ref="B51:D51"/>
    <mergeCell ref="B52:D52"/>
    <mergeCell ref="B53:D53"/>
    <mergeCell ref="B54:D54"/>
    <mergeCell ref="B55:D55"/>
    <mergeCell ref="B43:Q44"/>
    <mergeCell ref="S43:T43"/>
    <mergeCell ref="V43:W43"/>
    <mergeCell ref="B45:D45"/>
    <mergeCell ref="B46:D46"/>
    <mergeCell ref="B47:D47"/>
    <mergeCell ref="B48:D48"/>
    <mergeCell ref="B49:D49"/>
    <mergeCell ref="B56:D56"/>
    <mergeCell ref="B39:L39"/>
    <mergeCell ref="M39:N39"/>
    <mergeCell ref="O39:P39"/>
    <mergeCell ref="Q39:R39"/>
    <mergeCell ref="B40:L40"/>
    <mergeCell ref="M40:N40"/>
    <mergeCell ref="O40:P40"/>
    <mergeCell ref="Q40:R40"/>
    <mergeCell ref="B41:L41"/>
    <mergeCell ref="M41:N41"/>
    <mergeCell ref="O41:P41"/>
    <mergeCell ref="Q41:R41"/>
    <mergeCell ref="B36:L36"/>
    <mergeCell ref="M36:N36"/>
    <mergeCell ref="O36:P36"/>
    <mergeCell ref="Q36:R36"/>
    <mergeCell ref="B37:L37"/>
    <mergeCell ref="M37:N37"/>
    <mergeCell ref="O37:P37"/>
    <mergeCell ref="Q37:R37"/>
    <mergeCell ref="B38:L38"/>
    <mergeCell ref="M38:N38"/>
    <mergeCell ref="O38:P38"/>
    <mergeCell ref="Q38:R38"/>
    <mergeCell ref="B33:L33"/>
    <mergeCell ref="M33:N33"/>
    <mergeCell ref="O33:P33"/>
    <mergeCell ref="Q33:R33"/>
    <mergeCell ref="B34:L34"/>
    <mergeCell ref="M34:N34"/>
    <mergeCell ref="O34:P34"/>
    <mergeCell ref="Q34:R34"/>
    <mergeCell ref="B35:L35"/>
    <mergeCell ref="M35:N35"/>
    <mergeCell ref="O35:P35"/>
    <mergeCell ref="Q35:R35"/>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C19:W19"/>
    <mergeCell ref="B21:T21"/>
    <mergeCell ref="U21:W21"/>
    <mergeCell ref="B22:L23"/>
    <mergeCell ref="M22:N23"/>
    <mergeCell ref="O22:P23"/>
    <mergeCell ref="Q22:R23"/>
    <mergeCell ref="S22:S23"/>
    <mergeCell ref="T22:T23"/>
    <mergeCell ref="U22:U23"/>
    <mergeCell ref="V22:V23"/>
    <mergeCell ref="W22:W23"/>
    <mergeCell ref="C12:W12"/>
    <mergeCell ref="C13:W13"/>
    <mergeCell ref="B16:I16"/>
    <mergeCell ref="K16:Q16"/>
    <mergeCell ref="S16:W16"/>
    <mergeCell ref="C17:I17"/>
    <mergeCell ref="L17:Q17"/>
    <mergeCell ref="T17:W17"/>
    <mergeCell ref="C18:I18"/>
    <mergeCell ref="L18:Q18"/>
    <mergeCell ref="T18:W18"/>
    <mergeCell ref="D7:H7"/>
    <mergeCell ref="O7:W7"/>
    <mergeCell ref="D8:H8"/>
    <mergeCell ref="P8:W8"/>
    <mergeCell ref="D9:H9"/>
    <mergeCell ref="I9:W9"/>
    <mergeCell ref="D10:H10"/>
    <mergeCell ref="I10:W10"/>
    <mergeCell ref="D11:H11"/>
    <mergeCell ref="I11:W11"/>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4" min="1" max="22"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indexed="53"/>
  </sheetPr>
  <dimension ref="A1:AC34"/>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876</v>
      </c>
      <c r="D4" s="248" t="s">
        <v>875</v>
      </c>
      <c r="E4" s="248"/>
      <c r="F4" s="248"/>
      <c r="G4" s="248"/>
      <c r="H4" s="249"/>
      <c r="I4" s="18"/>
      <c r="J4" s="250" t="s">
        <v>6</v>
      </c>
      <c r="K4" s="248"/>
      <c r="L4" s="17" t="s">
        <v>1044</v>
      </c>
      <c r="M4" s="251" t="s">
        <v>1043</v>
      </c>
      <c r="N4" s="251"/>
      <c r="O4" s="251"/>
      <c r="P4" s="251"/>
      <c r="Q4" s="252"/>
      <c r="R4" s="19"/>
      <c r="S4" s="253" t="s">
        <v>9</v>
      </c>
      <c r="T4" s="254"/>
      <c r="U4" s="254"/>
      <c r="V4" s="241" t="s">
        <v>1042</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1030</v>
      </c>
      <c r="D6" s="237" t="s">
        <v>1041</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1040</v>
      </c>
      <c r="K8" s="26" t="s">
        <v>1039</v>
      </c>
      <c r="L8" s="26" t="s">
        <v>1038</v>
      </c>
      <c r="M8" s="26" t="s">
        <v>1037</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164.25" customHeight="1" thickTop="1" thickBot="1" x14ac:dyDescent="0.25">
      <c r="B10" s="27" t="s">
        <v>25</v>
      </c>
      <c r="C10" s="241" t="s">
        <v>1036</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1035</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1034</v>
      </c>
      <c r="C21" s="218"/>
      <c r="D21" s="218"/>
      <c r="E21" s="218"/>
      <c r="F21" s="218"/>
      <c r="G21" s="218"/>
      <c r="H21" s="218"/>
      <c r="I21" s="218"/>
      <c r="J21" s="218"/>
      <c r="K21" s="218"/>
      <c r="L21" s="218"/>
      <c r="M21" s="219" t="s">
        <v>1030</v>
      </c>
      <c r="N21" s="219"/>
      <c r="O21" s="219" t="s">
        <v>64</v>
      </c>
      <c r="P21" s="219"/>
      <c r="Q21" s="220" t="s">
        <v>517</v>
      </c>
      <c r="R21" s="220"/>
      <c r="S21" s="34" t="s">
        <v>1033</v>
      </c>
      <c r="T21" s="34" t="s">
        <v>71</v>
      </c>
      <c r="U21" s="34" t="s">
        <v>1032</v>
      </c>
      <c r="V21" s="34">
        <f>+IF(ISERR(U21/T21*100),"N/A",ROUND(U21/T21*100,2))</f>
        <v>76</v>
      </c>
      <c r="W21" s="35">
        <f>+IF(ISERR(U21/S21*100),"N/A",ROUND(U21/S21*100,2))</f>
        <v>0.05</v>
      </c>
    </row>
    <row r="22" spans="2:27" ht="56.25" customHeight="1" thickBot="1" x14ac:dyDescent="0.25">
      <c r="B22" s="217" t="s">
        <v>1031</v>
      </c>
      <c r="C22" s="218"/>
      <c r="D22" s="218"/>
      <c r="E22" s="218"/>
      <c r="F22" s="218"/>
      <c r="G22" s="218"/>
      <c r="H22" s="218"/>
      <c r="I22" s="218"/>
      <c r="J22" s="218"/>
      <c r="K22" s="218"/>
      <c r="L22" s="218"/>
      <c r="M22" s="219" t="s">
        <v>1030</v>
      </c>
      <c r="N22" s="219"/>
      <c r="O22" s="219" t="s">
        <v>64</v>
      </c>
      <c r="P22" s="219"/>
      <c r="Q22" s="220" t="s">
        <v>53</v>
      </c>
      <c r="R22" s="220"/>
      <c r="S22" s="34" t="s">
        <v>1029</v>
      </c>
      <c r="T22" s="34" t="s">
        <v>58</v>
      </c>
      <c r="U22" s="34" t="s">
        <v>83</v>
      </c>
      <c r="V22" s="34">
        <f>+IF(ISERR(U22/T22*100),"N/A",ROUND(U22/T22*100,2))</f>
        <v>70</v>
      </c>
      <c r="W22" s="35">
        <f>+IF(ISERR(U22/S22*100),"N/A",ROUND(U22/S22*100,2))</f>
        <v>0</v>
      </c>
    </row>
    <row r="23" spans="2:27" ht="21.75" customHeight="1" thickTop="1" thickBot="1" x14ac:dyDescent="0.25">
      <c r="B23" s="11" t="s">
        <v>72</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95" t="s">
        <v>2624</v>
      </c>
      <c r="C24" s="196"/>
      <c r="D24" s="196"/>
      <c r="E24" s="196"/>
      <c r="F24" s="196"/>
      <c r="G24" s="196"/>
      <c r="H24" s="196"/>
      <c r="I24" s="196"/>
      <c r="J24" s="196"/>
      <c r="K24" s="196"/>
      <c r="L24" s="196"/>
      <c r="M24" s="196"/>
      <c r="N24" s="196"/>
      <c r="O24" s="196"/>
      <c r="P24" s="196"/>
      <c r="Q24" s="197"/>
      <c r="R24" s="37" t="s">
        <v>45</v>
      </c>
      <c r="S24" s="216" t="s">
        <v>46</v>
      </c>
      <c r="T24" s="216"/>
      <c r="U24" s="38" t="s">
        <v>73</v>
      </c>
      <c r="V24" s="210" t="s">
        <v>74</v>
      </c>
      <c r="W24" s="211"/>
    </row>
    <row r="25" spans="2:27" ht="30.75" customHeight="1" thickBot="1" x14ac:dyDescent="0.25">
      <c r="B25" s="198"/>
      <c r="C25" s="199"/>
      <c r="D25" s="199"/>
      <c r="E25" s="199"/>
      <c r="F25" s="199"/>
      <c r="G25" s="199"/>
      <c r="H25" s="199"/>
      <c r="I25" s="199"/>
      <c r="J25" s="199"/>
      <c r="K25" s="199"/>
      <c r="L25" s="199"/>
      <c r="M25" s="199"/>
      <c r="N25" s="199"/>
      <c r="O25" s="199"/>
      <c r="P25" s="199"/>
      <c r="Q25" s="200"/>
      <c r="R25" s="39" t="s">
        <v>75</v>
      </c>
      <c r="S25" s="39" t="s">
        <v>75</v>
      </c>
      <c r="T25" s="39" t="s">
        <v>64</v>
      </c>
      <c r="U25" s="39" t="s">
        <v>75</v>
      </c>
      <c r="V25" s="39" t="s">
        <v>76</v>
      </c>
      <c r="W25" s="32" t="s">
        <v>77</v>
      </c>
      <c r="Y25" s="36"/>
    </row>
    <row r="26" spans="2:27" ht="23.25" customHeight="1" thickBot="1" x14ac:dyDescent="0.25">
      <c r="B26" s="212" t="s">
        <v>78</v>
      </c>
      <c r="C26" s="213"/>
      <c r="D26" s="213"/>
      <c r="E26" s="40" t="s">
        <v>1028</v>
      </c>
      <c r="F26" s="40"/>
      <c r="G26" s="40"/>
      <c r="H26" s="41"/>
      <c r="I26" s="41"/>
      <c r="J26" s="41"/>
      <c r="K26" s="41"/>
      <c r="L26" s="41"/>
      <c r="M26" s="41"/>
      <c r="N26" s="41"/>
      <c r="O26" s="41"/>
      <c r="P26" s="42"/>
      <c r="Q26" s="42"/>
      <c r="R26" s="43" t="s">
        <v>1027</v>
      </c>
      <c r="S26" s="44" t="s">
        <v>11</v>
      </c>
      <c r="T26" s="42"/>
      <c r="U26" s="44" t="s">
        <v>1025</v>
      </c>
      <c r="V26" s="42"/>
      <c r="W26" s="45">
        <f>+IF(ISERR(U26/R26*100),"N/A",ROUND(U26/R26*100,2))</f>
        <v>70.66</v>
      </c>
    </row>
    <row r="27" spans="2:27" ht="26.25" customHeight="1" thickBot="1" x14ac:dyDescent="0.25">
      <c r="B27" s="214" t="s">
        <v>82</v>
      </c>
      <c r="C27" s="215"/>
      <c r="D27" s="215"/>
      <c r="E27" s="46" t="s">
        <v>1028</v>
      </c>
      <c r="F27" s="46"/>
      <c r="G27" s="46"/>
      <c r="H27" s="47"/>
      <c r="I27" s="47"/>
      <c r="J27" s="47"/>
      <c r="K27" s="47"/>
      <c r="L27" s="47"/>
      <c r="M27" s="47"/>
      <c r="N27" s="47"/>
      <c r="O27" s="47"/>
      <c r="P27" s="48"/>
      <c r="Q27" s="48"/>
      <c r="R27" s="49" t="s">
        <v>1027</v>
      </c>
      <c r="S27" s="50" t="s">
        <v>1026</v>
      </c>
      <c r="T27" s="51">
        <f>+IF(ISERR(S27/R27*100),"N/A",ROUND(S27/R27*100,2))</f>
        <v>70.78</v>
      </c>
      <c r="U27" s="50" t="s">
        <v>1025</v>
      </c>
      <c r="V27" s="51">
        <f>+IF(ISERR(U27/S27*100),"N/A",ROUND(U27/S27*100,2))</f>
        <v>99.83</v>
      </c>
      <c r="W27" s="52">
        <f>+IF(ISERR(U27/R27*100),"N/A",ROUND(U27/R27*100,2))</f>
        <v>70.66</v>
      </c>
    </row>
    <row r="28" spans="2:27" ht="22.5" customHeight="1" thickTop="1" thickBot="1" x14ac:dyDescent="0.25">
      <c r="B28" s="11" t="s">
        <v>88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01" t="s">
        <v>1024</v>
      </c>
      <c r="C29" s="202"/>
      <c r="D29" s="202"/>
      <c r="E29" s="202"/>
      <c r="F29" s="202"/>
      <c r="G29" s="202"/>
      <c r="H29" s="202"/>
      <c r="I29" s="202"/>
      <c r="J29" s="202"/>
      <c r="K29" s="202"/>
      <c r="L29" s="202"/>
      <c r="M29" s="202"/>
      <c r="N29" s="202"/>
      <c r="O29" s="202"/>
      <c r="P29" s="202"/>
      <c r="Q29" s="202"/>
      <c r="R29" s="202"/>
      <c r="S29" s="202"/>
      <c r="T29" s="202"/>
      <c r="U29" s="202"/>
      <c r="V29" s="202"/>
      <c r="W29" s="203"/>
    </row>
    <row r="30" spans="2:27" ht="58.5" customHeight="1" thickBot="1" x14ac:dyDescent="0.25">
      <c r="B30" s="204"/>
      <c r="C30" s="205"/>
      <c r="D30" s="205"/>
      <c r="E30" s="205"/>
      <c r="F30" s="205"/>
      <c r="G30" s="205"/>
      <c r="H30" s="205"/>
      <c r="I30" s="205"/>
      <c r="J30" s="205"/>
      <c r="K30" s="205"/>
      <c r="L30" s="205"/>
      <c r="M30" s="205"/>
      <c r="N30" s="205"/>
      <c r="O30" s="205"/>
      <c r="P30" s="205"/>
      <c r="Q30" s="205"/>
      <c r="R30" s="205"/>
      <c r="S30" s="205"/>
      <c r="T30" s="205"/>
      <c r="U30" s="205"/>
      <c r="V30" s="205"/>
      <c r="W30" s="206"/>
    </row>
    <row r="31" spans="2:27" ht="37.5" customHeight="1" thickTop="1" x14ac:dyDescent="0.2">
      <c r="B31" s="201" t="s">
        <v>1023</v>
      </c>
      <c r="C31" s="202"/>
      <c r="D31" s="202"/>
      <c r="E31" s="202"/>
      <c r="F31" s="202"/>
      <c r="G31" s="202"/>
      <c r="H31" s="202"/>
      <c r="I31" s="202"/>
      <c r="J31" s="202"/>
      <c r="K31" s="202"/>
      <c r="L31" s="202"/>
      <c r="M31" s="202"/>
      <c r="N31" s="202"/>
      <c r="O31" s="202"/>
      <c r="P31" s="202"/>
      <c r="Q31" s="202"/>
      <c r="R31" s="202"/>
      <c r="S31" s="202"/>
      <c r="T31" s="202"/>
      <c r="U31" s="202"/>
      <c r="V31" s="202"/>
      <c r="W31" s="203"/>
    </row>
    <row r="32" spans="2:27" ht="75.75" customHeight="1" thickBot="1" x14ac:dyDescent="0.25">
      <c r="B32" s="204"/>
      <c r="C32" s="205"/>
      <c r="D32" s="205"/>
      <c r="E32" s="205"/>
      <c r="F32" s="205"/>
      <c r="G32" s="205"/>
      <c r="H32" s="205"/>
      <c r="I32" s="205"/>
      <c r="J32" s="205"/>
      <c r="K32" s="205"/>
      <c r="L32" s="205"/>
      <c r="M32" s="205"/>
      <c r="N32" s="205"/>
      <c r="O32" s="205"/>
      <c r="P32" s="205"/>
      <c r="Q32" s="205"/>
      <c r="R32" s="205"/>
      <c r="S32" s="205"/>
      <c r="T32" s="205"/>
      <c r="U32" s="205"/>
      <c r="V32" s="205"/>
      <c r="W32" s="206"/>
    </row>
    <row r="33" spans="2:23" ht="37.5" customHeight="1" thickTop="1" x14ac:dyDescent="0.2">
      <c r="B33" s="201" t="s">
        <v>1022</v>
      </c>
      <c r="C33" s="202"/>
      <c r="D33" s="202"/>
      <c r="E33" s="202"/>
      <c r="F33" s="202"/>
      <c r="G33" s="202"/>
      <c r="H33" s="202"/>
      <c r="I33" s="202"/>
      <c r="J33" s="202"/>
      <c r="K33" s="202"/>
      <c r="L33" s="202"/>
      <c r="M33" s="202"/>
      <c r="N33" s="202"/>
      <c r="O33" s="202"/>
      <c r="P33" s="202"/>
      <c r="Q33" s="202"/>
      <c r="R33" s="202"/>
      <c r="S33" s="202"/>
      <c r="T33" s="202"/>
      <c r="U33" s="202"/>
      <c r="V33" s="202"/>
      <c r="W33" s="203"/>
    </row>
    <row r="34" spans="2:23" ht="33.75" customHeight="1"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indexed="53"/>
  </sheetPr>
  <dimension ref="A1:AC33"/>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876</v>
      </c>
      <c r="D4" s="248" t="s">
        <v>875</v>
      </c>
      <c r="E4" s="248"/>
      <c r="F4" s="248"/>
      <c r="G4" s="248"/>
      <c r="H4" s="249"/>
      <c r="I4" s="18"/>
      <c r="J4" s="250" t="s">
        <v>6</v>
      </c>
      <c r="K4" s="248"/>
      <c r="L4" s="17" t="s">
        <v>1062</v>
      </c>
      <c r="M4" s="251" t="s">
        <v>1061</v>
      </c>
      <c r="N4" s="251"/>
      <c r="O4" s="251"/>
      <c r="P4" s="251"/>
      <c r="Q4" s="252"/>
      <c r="R4" s="19"/>
      <c r="S4" s="253" t="s">
        <v>9</v>
      </c>
      <c r="T4" s="254"/>
      <c r="U4" s="254"/>
      <c r="V4" s="241" t="s">
        <v>1060</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1054</v>
      </c>
      <c r="D6" s="237" t="s">
        <v>1059</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1058</v>
      </c>
      <c r="K8" s="26" t="s">
        <v>113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1057</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1056</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thickBot="1" x14ac:dyDescent="0.25">
      <c r="B21" s="217" t="s">
        <v>1055</v>
      </c>
      <c r="C21" s="218"/>
      <c r="D21" s="218"/>
      <c r="E21" s="218"/>
      <c r="F21" s="218"/>
      <c r="G21" s="218"/>
      <c r="H21" s="218"/>
      <c r="I21" s="218"/>
      <c r="J21" s="218"/>
      <c r="K21" s="218"/>
      <c r="L21" s="218"/>
      <c r="M21" s="219" t="s">
        <v>1054</v>
      </c>
      <c r="N21" s="219"/>
      <c r="O21" s="219" t="s">
        <v>64</v>
      </c>
      <c r="P21" s="219"/>
      <c r="Q21" s="220" t="s">
        <v>517</v>
      </c>
      <c r="R21" s="220"/>
      <c r="S21" s="34" t="s">
        <v>1053</v>
      </c>
      <c r="T21" s="34" t="s">
        <v>61</v>
      </c>
      <c r="U21" s="34" t="s">
        <v>1052</v>
      </c>
      <c r="V21" s="34">
        <f>+IF(ISERR(U21/T21*100),"N/A",ROUND(U21/T21*100,2))</f>
        <v>109.89</v>
      </c>
      <c r="W21" s="35">
        <f>+IF(ISERR(U21/S21*100),"N/A",ROUND(U21/S21*100,2))</f>
        <v>0.01</v>
      </c>
    </row>
    <row r="22" spans="2:27" ht="21.75" customHeight="1" thickTop="1" thickBot="1" x14ac:dyDescent="0.25">
      <c r="B22" s="11" t="s">
        <v>72</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95" t="s">
        <v>2624</v>
      </c>
      <c r="C23" s="196"/>
      <c r="D23" s="196"/>
      <c r="E23" s="196"/>
      <c r="F23" s="196"/>
      <c r="G23" s="196"/>
      <c r="H23" s="196"/>
      <c r="I23" s="196"/>
      <c r="J23" s="196"/>
      <c r="K23" s="196"/>
      <c r="L23" s="196"/>
      <c r="M23" s="196"/>
      <c r="N23" s="196"/>
      <c r="O23" s="196"/>
      <c r="P23" s="196"/>
      <c r="Q23" s="197"/>
      <c r="R23" s="37" t="s">
        <v>45</v>
      </c>
      <c r="S23" s="216" t="s">
        <v>46</v>
      </c>
      <c r="T23" s="216"/>
      <c r="U23" s="38" t="s">
        <v>73</v>
      </c>
      <c r="V23" s="210" t="s">
        <v>74</v>
      </c>
      <c r="W23" s="211"/>
    </row>
    <row r="24" spans="2:27" ht="30.75" customHeight="1" thickBot="1" x14ac:dyDescent="0.25">
      <c r="B24" s="198"/>
      <c r="C24" s="199"/>
      <c r="D24" s="199"/>
      <c r="E24" s="199"/>
      <c r="F24" s="199"/>
      <c r="G24" s="199"/>
      <c r="H24" s="199"/>
      <c r="I24" s="199"/>
      <c r="J24" s="199"/>
      <c r="K24" s="199"/>
      <c r="L24" s="199"/>
      <c r="M24" s="199"/>
      <c r="N24" s="199"/>
      <c r="O24" s="199"/>
      <c r="P24" s="199"/>
      <c r="Q24" s="200"/>
      <c r="R24" s="39" t="s">
        <v>75</v>
      </c>
      <c r="S24" s="39" t="s">
        <v>75</v>
      </c>
      <c r="T24" s="39" t="s">
        <v>64</v>
      </c>
      <c r="U24" s="39" t="s">
        <v>75</v>
      </c>
      <c r="V24" s="39" t="s">
        <v>76</v>
      </c>
      <c r="W24" s="32" t="s">
        <v>77</v>
      </c>
      <c r="Y24" s="36"/>
    </row>
    <row r="25" spans="2:27" ht="23.25" customHeight="1" thickBot="1" x14ac:dyDescent="0.25">
      <c r="B25" s="212" t="s">
        <v>78</v>
      </c>
      <c r="C25" s="213"/>
      <c r="D25" s="213"/>
      <c r="E25" s="40" t="s">
        <v>1050</v>
      </c>
      <c r="F25" s="40"/>
      <c r="G25" s="40"/>
      <c r="H25" s="41"/>
      <c r="I25" s="41"/>
      <c r="J25" s="41"/>
      <c r="K25" s="41"/>
      <c r="L25" s="41"/>
      <c r="M25" s="41"/>
      <c r="N25" s="41"/>
      <c r="O25" s="41"/>
      <c r="P25" s="42"/>
      <c r="Q25" s="42"/>
      <c r="R25" s="43" t="s">
        <v>1051</v>
      </c>
      <c r="S25" s="44" t="s">
        <v>11</v>
      </c>
      <c r="T25" s="42"/>
      <c r="U25" s="44" t="s">
        <v>1048</v>
      </c>
      <c r="V25" s="42"/>
      <c r="W25" s="45">
        <f>+IF(ISERR(U25/R25*100),"N/A",ROUND(U25/R25*100,2))</f>
        <v>31.47</v>
      </c>
    </row>
    <row r="26" spans="2:27" ht="26.25" customHeight="1" thickBot="1" x14ac:dyDescent="0.25">
      <c r="B26" s="214" t="s">
        <v>82</v>
      </c>
      <c r="C26" s="215"/>
      <c r="D26" s="215"/>
      <c r="E26" s="46" t="s">
        <v>1050</v>
      </c>
      <c r="F26" s="46"/>
      <c r="G26" s="46"/>
      <c r="H26" s="47"/>
      <c r="I26" s="47"/>
      <c r="J26" s="47"/>
      <c r="K26" s="47"/>
      <c r="L26" s="47"/>
      <c r="M26" s="47"/>
      <c r="N26" s="47"/>
      <c r="O26" s="47"/>
      <c r="P26" s="48"/>
      <c r="Q26" s="48"/>
      <c r="R26" s="49" t="s">
        <v>1049</v>
      </c>
      <c r="S26" s="50" t="s">
        <v>1048</v>
      </c>
      <c r="T26" s="51">
        <f>+IF(ISERR(S26/R26*100),"N/A",ROUND(S26/R26*100,2))</f>
        <v>31.46</v>
      </c>
      <c r="U26" s="50" t="s">
        <v>1048</v>
      </c>
      <c r="V26" s="51">
        <f>+IF(ISERR(U26/S26*100),"N/A",ROUND(U26/S26*100,2))</f>
        <v>100</v>
      </c>
      <c r="W26" s="52">
        <f>+IF(ISERR(U26/R26*100),"N/A",ROUND(U26/R26*100,2))</f>
        <v>31.46</v>
      </c>
    </row>
    <row r="27" spans="2:27" ht="22.5" customHeight="1" thickTop="1" thickBot="1" x14ac:dyDescent="0.25">
      <c r="B27" s="11" t="s">
        <v>88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01" t="s">
        <v>1047</v>
      </c>
      <c r="C28" s="202"/>
      <c r="D28" s="202"/>
      <c r="E28" s="202"/>
      <c r="F28" s="202"/>
      <c r="G28" s="202"/>
      <c r="H28" s="202"/>
      <c r="I28" s="202"/>
      <c r="J28" s="202"/>
      <c r="K28" s="202"/>
      <c r="L28" s="202"/>
      <c r="M28" s="202"/>
      <c r="N28" s="202"/>
      <c r="O28" s="202"/>
      <c r="P28" s="202"/>
      <c r="Q28" s="202"/>
      <c r="R28" s="202"/>
      <c r="S28" s="202"/>
      <c r="T28" s="202"/>
      <c r="U28" s="202"/>
      <c r="V28" s="202"/>
      <c r="W28" s="203"/>
    </row>
    <row r="29" spans="2:27" ht="12" customHeight="1" thickBot="1" x14ac:dyDescent="0.25">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
      <c r="B30" s="201" t="s">
        <v>1046</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1045</v>
      </c>
      <c r="C32" s="202"/>
      <c r="D32" s="202"/>
      <c r="E32" s="202"/>
      <c r="F32" s="202"/>
      <c r="G32" s="202"/>
      <c r="H32" s="202"/>
      <c r="I32" s="202"/>
      <c r="J32" s="202"/>
      <c r="K32" s="202"/>
      <c r="L32" s="202"/>
      <c r="M32" s="202"/>
      <c r="N32" s="202"/>
      <c r="O32" s="202"/>
      <c r="P32" s="202"/>
      <c r="Q32" s="202"/>
      <c r="R32" s="202"/>
      <c r="S32" s="202"/>
      <c r="T32" s="202"/>
      <c r="U32" s="202"/>
      <c r="V32" s="202"/>
      <c r="W32" s="203"/>
    </row>
    <row r="33" spans="2:23" ht="26.2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indexed="53"/>
  </sheetPr>
  <dimension ref="A1:AC33"/>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876</v>
      </c>
      <c r="D4" s="248" t="s">
        <v>875</v>
      </c>
      <c r="E4" s="248"/>
      <c r="F4" s="248"/>
      <c r="G4" s="248"/>
      <c r="H4" s="249"/>
      <c r="I4" s="18"/>
      <c r="J4" s="250" t="s">
        <v>6</v>
      </c>
      <c r="K4" s="248"/>
      <c r="L4" s="17" t="s">
        <v>270</v>
      </c>
      <c r="M4" s="251" t="s">
        <v>269</v>
      </c>
      <c r="N4" s="251"/>
      <c r="O4" s="251"/>
      <c r="P4" s="251"/>
      <c r="Q4" s="252"/>
      <c r="R4" s="19"/>
      <c r="S4" s="253" t="s">
        <v>9</v>
      </c>
      <c r="T4" s="254"/>
      <c r="U4" s="254"/>
      <c r="V4" s="241" t="s">
        <v>556</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851</v>
      </c>
      <c r="D6" s="237" t="s">
        <v>872</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1073</v>
      </c>
      <c r="K8" s="26" t="s">
        <v>1071</v>
      </c>
      <c r="L8" s="26" t="s">
        <v>1072</v>
      </c>
      <c r="M8" s="26" t="s">
        <v>1071</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1070</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1069</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thickBot="1" x14ac:dyDescent="0.25">
      <c r="B21" s="217" t="s">
        <v>1068</v>
      </c>
      <c r="C21" s="218"/>
      <c r="D21" s="218"/>
      <c r="E21" s="218"/>
      <c r="F21" s="218"/>
      <c r="G21" s="218"/>
      <c r="H21" s="218"/>
      <c r="I21" s="218"/>
      <c r="J21" s="218"/>
      <c r="K21" s="218"/>
      <c r="L21" s="218"/>
      <c r="M21" s="219" t="s">
        <v>851</v>
      </c>
      <c r="N21" s="219"/>
      <c r="O21" s="219" t="s">
        <v>64</v>
      </c>
      <c r="P21" s="219"/>
      <c r="Q21" s="220" t="s">
        <v>53</v>
      </c>
      <c r="R21" s="220"/>
      <c r="S21" s="34" t="s">
        <v>909</v>
      </c>
      <c r="T21" s="34" t="s">
        <v>909</v>
      </c>
      <c r="U21" s="34" t="s">
        <v>909</v>
      </c>
      <c r="V21" s="34">
        <f>+IF(ISERR(U21/T21*100),"N/A",ROUND(U21/T21*100,2))</f>
        <v>100</v>
      </c>
      <c r="W21" s="35">
        <f>+IF(ISERR(U21/S21*100),"N/A",ROUND(U21/S21*100,2))</f>
        <v>100</v>
      </c>
    </row>
    <row r="22" spans="2:27" ht="21.75" customHeight="1" thickTop="1" thickBot="1" x14ac:dyDescent="0.25">
      <c r="B22" s="11" t="s">
        <v>72</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95" t="s">
        <v>2624</v>
      </c>
      <c r="C23" s="196"/>
      <c r="D23" s="196"/>
      <c r="E23" s="196"/>
      <c r="F23" s="196"/>
      <c r="G23" s="196"/>
      <c r="H23" s="196"/>
      <c r="I23" s="196"/>
      <c r="J23" s="196"/>
      <c r="K23" s="196"/>
      <c r="L23" s="196"/>
      <c r="M23" s="196"/>
      <c r="N23" s="196"/>
      <c r="O23" s="196"/>
      <c r="P23" s="196"/>
      <c r="Q23" s="197"/>
      <c r="R23" s="37" t="s">
        <v>45</v>
      </c>
      <c r="S23" s="216" t="s">
        <v>46</v>
      </c>
      <c r="T23" s="216"/>
      <c r="U23" s="38" t="s">
        <v>73</v>
      </c>
      <c r="V23" s="210" t="s">
        <v>74</v>
      </c>
      <c r="W23" s="211"/>
    </row>
    <row r="24" spans="2:27" ht="30.75" customHeight="1" thickBot="1" x14ac:dyDescent="0.25">
      <c r="B24" s="198"/>
      <c r="C24" s="199"/>
      <c r="D24" s="199"/>
      <c r="E24" s="199"/>
      <c r="F24" s="199"/>
      <c r="G24" s="199"/>
      <c r="H24" s="199"/>
      <c r="I24" s="199"/>
      <c r="J24" s="199"/>
      <c r="K24" s="199"/>
      <c r="L24" s="199"/>
      <c r="M24" s="199"/>
      <c r="N24" s="199"/>
      <c r="O24" s="199"/>
      <c r="P24" s="199"/>
      <c r="Q24" s="200"/>
      <c r="R24" s="39" t="s">
        <v>75</v>
      </c>
      <c r="S24" s="39" t="s">
        <v>75</v>
      </c>
      <c r="T24" s="39" t="s">
        <v>64</v>
      </c>
      <c r="U24" s="39" t="s">
        <v>75</v>
      </c>
      <c r="V24" s="39" t="s">
        <v>76</v>
      </c>
      <c r="W24" s="32" t="s">
        <v>77</v>
      </c>
      <c r="Y24" s="36"/>
    </row>
    <row r="25" spans="2:27" ht="23.25" customHeight="1" thickBot="1" x14ac:dyDescent="0.25">
      <c r="B25" s="212" t="s">
        <v>78</v>
      </c>
      <c r="C25" s="213"/>
      <c r="D25" s="213"/>
      <c r="E25" s="40" t="s">
        <v>836</v>
      </c>
      <c r="F25" s="40"/>
      <c r="G25" s="40"/>
      <c r="H25" s="41"/>
      <c r="I25" s="41"/>
      <c r="J25" s="41"/>
      <c r="K25" s="41"/>
      <c r="L25" s="41"/>
      <c r="M25" s="41"/>
      <c r="N25" s="41"/>
      <c r="O25" s="41"/>
      <c r="P25" s="42"/>
      <c r="Q25" s="42"/>
      <c r="R25" s="43" t="s">
        <v>254</v>
      </c>
      <c r="S25" s="44" t="s">
        <v>11</v>
      </c>
      <c r="T25" s="42"/>
      <c r="U25" s="44" t="s">
        <v>1066</v>
      </c>
      <c r="V25" s="42"/>
      <c r="W25" s="45">
        <f>+IF(ISERR(U25/R25*100),"N/A",ROUND(U25/R25*100,2))</f>
        <v>58.62</v>
      </c>
    </row>
    <row r="26" spans="2:27" ht="26.25" customHeight="1" thickBot="1" x14ac:dyDescent="0.25">
      <c r="B26" s="214" t="s">
        <v>82</v>
      </c>
      <c r="C26" s="215"/>
      <c r="D26" s="215"/>
      <c r="E26" s="46" t="s">
        <v>836</v>
      </c>
      <c r="F26" s="46"/>
      <c r="G26" s="46"/>
      <c r="H26" s="47"/>
      <c r="I26" s="47"/>
      <c r="J26" s="47"/>
      <c r="K26" s="47"/>
      <c r="L26" s="47"/>
      <c r="M26" s="47"/>
      <c r="N26" s="47"/>
      <c r="O26" s="47"/>
      <c r="P26" s="48"/>
      <c r="Q26" s="48"/>
      <c r="R26" s="49" t="s">
        <v>1067</v>
      </c>
      <c r="S26" s="50" t="s">
        <v>1066</v>
      </c>
      <c r="T26" s="51">
        <f>+IF(ISERR(S26/R26*100),"N/A",ROUND(S26/R26*100,2))</f>
        <v>58.05</v>
      </c>
      <c r="U26" s="50" t="s">
        <v>1066</v>
      </c>
      <c r="V26" s="51">
        <f>+IF(ISERR(U26/S26*100),"N/A",ROUND(U26/S26*100,2))</f>
        <v>100</v>
      </c>
      <c r="W26" s="52">
        <f>+IF(ISERR(U26/R26*100),"N/A",ROUND(U26/R26*100,2))</f>
        <v>58.05</v>
      </c>
    </row>
    <row r="27" spans="2:27" ht="22.5" customHeight="1" thickTop="1" thickBot="1" x14ac:dyDescent="0.25">
      <c r="B27" s="11" t="s">
        <v>88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01" t="s">
        <v>1065</v>
      </c>
      <c r="C28" s="202"/>
      <c r="D28" s="202"/>
      <c r="E28" s="202"/>
      <c r="F28" s="202"/>
      <c r="G28" s="202"/>
      <c r="H28" s="202"/>
      <c r="I28" s="202"/>
      <c r="J28" s="202"/>
      <c r="K28" s="202"/>
      <c r="L28" s="202"/>
      <c r="M28" s="202"/>
      <c r="N28" s="202"/>
      <c r="O28" s="202"/>
      <c r="P28" s="202"/>
      <c r="Q28" s="202"/>
      <c r="R28" s="202"/>
      <c r="S28" s="202"/>
      <c r="T28" s="202"/>
      <c r="U28" s="202"/>
      <c r="V28" s="202"/>
      <c r="W28" s="203"/>
    </row>
    <row r="29" spans="2:27" ht="40.5" customHeight="1" thickBot="1" x14ac:dyDescent="0.25">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
      <c r="B30" s="201" t="s">
        <v>1064</v>
      </c>
      <c r="C30" s="202"/>
      <c r="D30" s="202"/>
      <c r="E30" s="202"/>
      <c r="F30" s="202"/>
      <c r="G30" s="202"/>
      <c r="H30" s="202"/>
      <c r="I30" s="202"/>
      <c r="J30" s="202"/>
      <c r="K30" s="202"/>
      <c r="L30" s="202"/>
      <c r="M30" s="202"/>
      <c r="N30" s="202"/>
      <c r="O30" s="202"/>
      <c r="P30" s="202"/>
      <c r="Q30" s="202"/>
      <c r="R30" s="202"/>
      <c r="S30" s="202"/>
      <c r="T30" s="202"/>
      <c r="U30" s="202"/>
      <c r="V30" s="202"/>
      <c r="W30" s="203"/>
    </row>
    <row r="31" spans="2:27" ht="3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1063</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3.5"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indexed="53"/>
  </sheetPr>
  <dimension ref="A1:AC33"/>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876</v>
      </c>
      <c r="D4" s="248" t="s">
        <v>875</v>
      </c>
      <c r="E4" s="248"/>
      <c r="F4" s="248"/>
      <c r="G4" s="248"/>
      <c r="H4" s="249"/>
      <c r="I4" s="18"/>
      <c r="J4" s="250" t="s">
        <v>6</v>
      </c>
      <c r="K4" s="248"/>
      <c r="L4" s="17" t="s">
        <v>1084</v>
      </c>
      <c r="M4" s="251" t="s">
        <v>1083</v>
      </c>
      <c r="N4" s="251"/>
      <c r="O4" s="251"/>
      <c r="P4" s="251"/>
      <c r="Q4" s="252"/>
      <c r="R4" s="19"/>
      <c r="S4" s="253" t="s">
        <v>9</v>
      </c>
      <c r="T4" s="254"/>
      <c r="U4" s="254"/>
      <c r="V4" s="241" t="s">
        <v>1082</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851</v>
      </c>
      <c r="D6" s="237" t="s">
        <v>872</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1073</v>
      </c>
      <c r="K8" s="26" t="s">
        <v>1071</v>
      </c>
      <c r="L8" s="26" t="s">
        <v>1072</v>
      </c>
      <c r="M8" s="26" t="s">
        <v>1071</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1081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1069</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thickBot="1" x14ac:dyDescent="0.25">
      <c r="B21" s="217" t="s">
        <v>1080</v>
      </c>
      <c r="C21" s="218"/>
      <c r="D21" s="218"/>
      <c r="E21" s="218"/>
      <c r="F21" s="218"/>
      <c r="G21" s="218"/>
      <c r="H21" s="218"/>
      <c r="I21" s="218"/>
      <c r="J21" s="218"/>
      <c r="K21" s="218"/>
      <c r="L21" s="218"/>
      <c r="M21" s="219" t="s">
        <v>851</v>
      </c>
      <c r="N21" s="219"/>
      <c r="O21" s="219" t="s">
        <v>64</v>
      </c>
      <c r="P21" s="219"/>
      <c r="Q21" s="220" t="s">
        <v>53</v>
      </c>
      <c r="R21" s="220"/>
      <c r="S21" s="34" t="s">
        <v>54</v>
      </c>
      <c r="T21" s="34" t="s">
        <v>54</v>
      </c>
      <c r="U21" s="34" t="s">
        <v>54</v>
      </c>
      <c r="V21" s="34">
        <f>+IF(ISERR(U21/T21*100),"N/A",ROUND(U21/T21*100,2))</f>
        <v>100</v>
      </c>
      <c r="W21" s="35">
        <f>+IF(ISERR(U21/S21*100),"N/A",ROUND(U21/S21*100,2))</f>
        <v>100</v>
      </c>
    </row>
    <row r="22" spans="2:27" ht="21.75" customHeight="1" thickTop="1" thickBot="1" x14ac:dyDescent="0.25">
      <c r="B22" s="11" t="s">
        <v>72</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95" t="s">
        <v>2624</v>
      </c>
      <c r="C23" s="196"/>
      <c r="D23" s="196"/>
      <c r="E23" s="196"/>
      <c r="F23" s="196"/>
      <c r="G23" s="196"/>
      <c r="H23" s="196"/>
      <c r="I23" s="196"/>
      <c r="J23" s="196"/>
      <c r="K23" s="196"/>
      <c r="L23" s="196"/>
      <c r="M23" s="196"/>
      <c r="N23" s="196"/>
      <c r="O23" s="196"/>
      <c r="P23" s="196"/>
      <c r="Q23" s="197"/>
      <c r="R23" s="37" t="s">
        <v>45</v>
      </c>
      <c r="S23" s="216" t="s">
        <v>46</v>
      </c>
      <c r="T23" s="216"/>
      <c r="U23" s="38" t="s">
        <v>73</v>
      </c>
      <c r="V23" s="210" t="s">
        <v>74</v>
      </c>
      <c r="W23" s="211"/>
    </row>
    <row r="24" spans="2:27" ht="30.75" customHeight="1" thickBot="1" x14ac:dyDescent="0.25">
      <c r="B24" s="198"/>
      <c r="C24" s="199"/>
      <c r="D24" s="199"/>
      <c r="E24" s="199"/>
      <c r="F24" s="199"/>
      <c r="G24" s="199"/>
      <c r="H24" s="199"/>
      <c r="I24" s="199"/>
      <c r="J24" s="199"/>
      <c r="K24" s="199"/>
      <c r="L24" s="199"/>
      <c r="M24" s="199"/>
      <c r="N24" s="199"/>
      <c r="O24" s="199"/>
      <c r="P24" s="199"/>
      <c r="Q24" s="200"/>
      <c r="R24" s="39" t="s">
        <v>75</v>
      </c>
      <c r="S24" s="39" t="s">
        <v>75</v>
      </c>
      <c r="T24" s="39" t="s">
        <v>64</v>
      </c>
      <c r="U24" s="39" t="s">
        <v>75</v>
      </c>
      <c r="V24" s="39" t="s">
        <v>76</v>
      </c>
      <c r="W24" s="32" t="s">
        <v>77</v>
      </c>
      <c r="Y24" s="36"/>
    </row>
    <row r="25" spans="2:27" ht="23.25" customHeight="1" thickBot="1" x14ac:dyDescent="0.25">
      <c r="B25" s="212" t="s">
        <v>78</v>
      </c>
      <c r="C25" s="213"/>
      <c r="D25" s="213"/>
      <c r="E25" s="40" t="s">
        <v>836</v>
      </c>
      <c r="F25" s="40"/>
      <c r="G25" s="40"/>
      <c r="H25" s="41"/>
      <c r="I25" s="41"/>
      <c r="J25" s="41"/>
      <c r="K25" s="41"/>
      <c r="L25" s="41"/>
      <c r="M25" s="41"/>
      <c r="N25" s="41"/>
      <c r="O25" s="41"/>
      <c r="P25" s="42"/>
      <c r="Q25" s="42"/>
      <c r="R25" s="43" t="s">
        <v>1079</v>
      </c>
      <c r="S25" s="44" t="s">
        <v>11</v>
      </c>
      <c r="T25" s="42"/>
      <c r="U25" s="44" t="s">
        <v>1077</v>
      </c>
      <c r="V25" s="42"/>
      <c r="W25" s="45">
        <f>+IF(ISERR(U25/R25*100),"N/A",ROUND(U25/R25*100,2))</f>
        <v>51.43</v>
      </c>
    </row>
    <row r="26" spans="2:27" ht="26.25" customHeight="1" thickBot="1" x14ac:dyDescent="0.25">
      <c r="B26" s="214" t="s">
        <v>82</v>
      </c>
      <c r="C26" s="215"/>
      <c r="D26" s="215"/>
      <c r="E26" s="46" t="s">
        <v>836</v>
      </c>
      <c r="F26" s="46"/>
      <c r="G26" s="46"/>
      <c r="H26" s="47"/>
      <c r="I26" s="47"/>
      <c r="J26" s="47"/>
      <c r="K26" s="47"/>
      <c r="L26" s="47"/>
      <c r="M26" s="47"/>
      <c r="N26" s="47"/>
      <c r="O26" s="47"/>
      <c r="P26" s="48"/>
      <c r="Q26" s="48"/>
      <c r="R26" s="49" t="s">
        <v>1078</v>
      </c>
      <c r="S26" s="50" t="s">
        <v>1077</v>
      </c>
      <c r="T26" s="51">
        <f>+IF(ISERR(S26/R26*100),"N/A",ROUND(S26/R26*100,2))</f>
        <v>52.94</v>
      </c>
      <c r="U26" s="50" t="s">
        <v>1077</v>
      </c>
      <c r="V26" s="51">
        <f>+IF(ISERR(U26/S26*100),"N/A",ROUND(U26/S26*100,2))</f>
        <v>100</v>
      </c>
      <c r="W26" s="52">
        <f>+IF(ISERR(U26/R26*100),"N/A",ROUND(U26/R26*100,2))</f>
        <v>52.94</v>
      </c>
    </row>
    <row r="27" spans="2:27" ht="22.5" customHeight="1" thickTop="1" thickBot="1" x14ac:dyDescent="0.25">
      <c r="B27" s="11" t="s">
        <v>88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01" t="s">
        <v>1076</v>
      </c>
      <c r="C28" s="202"/>
      <c r="D28" s="202"/>
      <c r="E28" s="202"/>
      <c r="F28" s="202"/>
      <c r="G28" s="202"/>
      <c r="H28" s="202"/>
      <c r="I28" s="202"/>
      <c r="J28" s="202"/>
      <c r="K28" s="202"/>
      <c r="L28" s="202"/>
      <c r="M28" s="202"/>
      <c r="N28" s="202"/>
      <c r="O28" s="202"/>
      <c r="P28" s="202"/>
      <c r="Q28" s="202"/>
      <c r="R28" s="202"/>
      <c r="S28" s="202"/>
      <c r="T28" s="202"/>
      <c r="U28" s="202"/>
      <c r="V28" s="202"/>
      <c r="W28" s="203"/>
    </row>
    <row r="29" spans="2:27" ht="42" customHeight="1" thickBot="1" x14ac:dyDescent="0.25">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
      <c r="B30" s="201" t="s">
        <v>1075</v>
      </c>
      <c r="C30" s="202"/>
      <c r="D30" s="202"/>
      <c r="E30" s="202"/>
      <c r="F30" s="202"/>
      <c r="G30" s="202"/>
      <c r="H30" s="202"/>
      <c r="I30" s="202"/>
      <c r="J30" s="202"/>
      <c r="K30" s="202"/>
      <c r="L30" s="202"/>
      <c r="M30" s="202"/>
      <c r="N30" s="202"/>
      <c r="O30" s="202"/>
      <c r="P30" s="202"/>
      <c r="Q30" s="202"/>
      <c r="R30" s="202"/>
      <c r="S30" s="202"/>
      <c r="T30" s="202"/>
      <c r="U30" s="202"/>
      <c r="V30" s="202"/>
      <c r="W30" s="203"/>
    </row>
    <row r="31" spans="2:27" ht="27.7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1074</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3.5"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indexed="53"/>
  </sheetPr>
  <dimension ref="A1:AC33"/>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876</v>
      </c>
      <c r="D4" s="248" t="s">
        <v>875</v>
      </c>
      <c r="E4" s="248"/>
      <c r="F4" s="248"/>
      <c r="G4" s="248"/>
      <c r="H4" s="249"/>
      <c r="I4" s="18"/>
      <c r="J4" s="250" t="s">
        <v>6</v>
      </c>
      <c r="K4" s="248"/>
      <c r="L4" s="17" t="s">
        <v>1100</v>
      </c>
      <c r="M4" s="251" t="s">
        <v>1099</v>
      </c>
      <c r="N4" s="251"/>
      <c r="O4" s="251"/>
      <c r="P4" s="251"/>
      <c r="Q4" s="252"/>
      <c r="R4" s="19"/>
      <c r="S4" s="253" t="s">
        <v>9</v>
      </c>
      <c r="T4" s="254"/>
      <c r="U4" s="254"/>
      <c r="V4" s="241" t="s">
        <v>1098</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851</v>
      </c>
      <c r="D6" s="237" t="s">
        <v>872</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1097</v>
      </c>
      <c r="K8" s="26" t="s">
        <v>113</v>
      </c>
      <c r="L8" s="26" t="s">
        <v>1096</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1095</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1069</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thickBot="1" x14ac:dyDescent="0.25">
      <c r="B21" s="217" t="s">
        <v>1094</v>
      </c>
      <c r="C21" s="218"/>
      <c r="D21" s="218"/>
      <c r="E21" s="218"/>
      <c r="F21" s="218"/>
      <c r="G21" s="218"/>
      <c r="H21" s="218"/>
      <c r="I21" s="218"/>
      <c r="J21" s="218"/>
      <c r="K21" s="218"/>
      <c r="L21" s="218"/>
      <c r="M21" s="219" t="s">
        <v>851</v>
      </c>
      <c r="N21" s="219"/>
      <c r="O21" s="219" t="s">
        <v>64</v>
      </c>
      <c r="P21" s="219"/>
      <c r="Q21" s="220" t="s">
        <v>53</v>
      </c>
      <c r="R21" s="220"/>
      <c r="S21" s="34" t="s">
        <v>1093</v>
      </c>
      <c r="T21" s="34" t="s">
        <v>1092</v>
      </c>
      <c r="U21" s="34" t="s">
        <v>1091</v>
      </c>
      <c r="V21" s="34">
        <f>+IF(ISERR(U21/T21*100),"N/A",ROUND(U21/T21*100,2))</f>
        <v>113.61</v>
      </c>
      <c r="W21" s="35">
        <f>+IF(ISERR(U21/S21*100),"N/A",ROUND(U21/S21*100,2))</f>
        <v>119.85</v>
      </c>
    </row>
    <row r="22" spans="2:27" ht="21.75" customHeight="1" thickTop="1" thickBot="1" x14ac:dyDescent="0.25">
      <c r="B22" s="11" t="s">
        <v>72</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95" t="s">
        <v>2624</v>
      </c>
      <c r="C23" s="196"/>
      <c r="D23" s="196"/>
      <c r="E23" s="196"/>
      <c r="F23" s="196"/>
      <c r="G23" s="196"/>
      <c r="H23" s="196"/>
      <c r="I23" s="196"/>
      <c r="J23" s="196"/>
      <c r="K23" s="196"/>
      <c r="L23" s="196"/>
      <c r="M23" s="196"/>
      <c r="N23" s="196"/>
      <c r="O23" s="196"/>
      <c r="P23" s="196"/>
      <c r="Q23" s="197"/>
      <c r="R23" s="37" t="s">
        <v>45</v>
      </c>
      <c r="S23" s="216" t="s">
        <v>46</v>
      </c>
      <c r="T23" s="216"/>
      <c r="U23" s="38" t="s">
        <v>73</v>
      </c>
      <c r="V23" s="210" t="s">
        <v>74</v>
      </c>
      <c r="W23" s="211"/>
    </row>
    <row r="24" spans="2:27" ht="30.75" customHeight="1" thickBot="1" x14ac:dyDescent="0.25">
      <c r="B24" s="198"/>
      <c r="C24" s="199"/>
      <c r="D24" s="199"/>
      <c r="E24" s="199"/>
      <c r="F24" s="199"/>
      <c r="G24" s="199"/>
      <c r="H24" s="199"/>
      <c r="I24" s="199"/>
      <c r="J24" s="199"/>
      <c r="K24" s="199"/>
      <c r="L24" s="199"/>
      <c r="M24" s="199"/>
      <c r="N24" s="199"/>
      <c r="O24" s="199"/>
      <c r="P24" s="199"/>
      <c r="Q24" s="200"/>
      <c r="R24" s="39" t="s">
        <v>75</v>
      </c>
      <c r="S24" s="39" t="s">
        <v>75</v>
      </c>
      <c r="T24" s="39" t="s">
        <v>64</v>
      </c>
      <c r="U24" s="39" t="s">
        <v>75</v>
      </c>
      <c r="V24" s="39" t="s">
        <v>76</v>
      </c>
      <c r="W24" s="32" t="s">
        <v>77</v>
      </c>
      <c r="Y24" s="36"/>
    </row>
    <row r="25" spans="2:27" ht="23.25" customHeight="1" thickBot="1" x14ac:dyDescent="0.25">
      <c r="B25" s="212" t="s">
        <v>78</v>
      </c>
      <c r="C25" s="213"/>
      <c r="D25" s="213"/>
      <c r="E25" s="40" t="s">
        <v>836</v>
      </c>
      <c r="F25" s="40"/>
      <c r="G25" s="40"/>
      <c r="H25" s="41"/>
      <c r="I25" s="41"/>
      <c r="J25" s="41"/>
      <c r="K25" s="41"/>
      <c r="L25" s="41"/>
      <c r="M25" s="41"/>
      <c r="N25" s="41"/>
      <c r="O25" s="41"/>
      <c r="P25" s="42"/>
      <c r="Q25" s="42"/>
      <c r="R25" s="43" t="s">
        <v>1090</v>
      </c>
      <c r="S25" s="44" t="s">
        <v>11</v>
      </c>
      <c r="T25" s="42"/>
      <c r="U25" s="44" t="s">
        <v>1088</v>
      </c>
      <c r="V25" s="42"/>
      <c r="W25" s="45">
        <f>+IF(ISERR(U25/R25*100),"N/A",ROUND(U25/R25*100,2))</f>
        <v>42.77</v>
      </c>
    </row>
    <row r="26" spans="2:27" ht="26.25" customHeight="1" thickBot="1" x14ac:dyDescent="0.25">
      <c r="B26" s="214" t="s">
        <v>82</v>
      </c>
      <c r="C26" s="215"/>
      <c r="D26" s="215"/>
      <c r="E26" s="46" t="s">
        <v>836</v>
      </c>
      <c r="F26" s="46"/>
      <c r="G26" s="46"/>
      <c r="H26" s="47"/>
      <c r="I26" s="47"/>
      <c r="J26" s="47"/>
      <c r="K26" s="47"/>
      <c r="L26" s="47"/>
      <c r="M26" s="47"/>
      <c r="N26" s="47"/>
      <c r="O26" s="47"/>
      <c r="P26" s="48"/>
      <c r="Q26" s="48"/>
      <c r="R26" s="49" t="s">
        <v>1089</v>
      </c>
      <c r="S26" s="50" t="s">
        <v>1088</v>
      </c>
      <c r="T26" s="51">
        <f>+IF(ISERR(S26/R26*100),"N/A",ROUND(S26/R26*100,2))</f>
        <v>43.29</v>
      </c>
      <c r="U26" s="50" t="s">
        <v>1088</v>
      </c>
      <c r="V26" s="51">
        <f>+IF(ISERR(U26/S26*100),"N/A",ROUND(U26/S26*100,2))</f>
        <v>100</v>
      </c>
      <c r="W26" s="52">
        <f>+IF(ISERR(U26/R26*100),"N/A",ROUND(U26/R26*100,2))</f>
        <v>43.29</v>
      </c>
    </row>
    <row r="27" spans="2:27" ht="22.5" customHeight="1" thickTop="1" thickBot="1" x14ac:dyDescent="0.25">
      <c r="B27" s="11" t="s">
        <v>88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01" t="s">
        <v>1087</v>
      </c>
      <c r="C28" s="202"/>
      <c r="D28" s="202"/>
      <c r="E28" s="202"/>
      <c r="F28" s="202"/>
      <c r="G28" s="202"/>
      <c r="H28" s="202"/>
      <c r="I28" s="202"/>
      <c r="J28" s="202"/>
      <c r="K28" s="202"/>
      <c r="L28" s="202"/>
      <c r="M28" s="202"/>
      <c r="N28" s="202"/>
      <c r="O28" s="202"/>
      <c r="P28" s="202"/>
      <c r="Q28" s="202"/>
      <c r="R28" s="202"/>
      <c r="S28" s="202"/>
      <c r="T28" s="202"/>
      <c r="U28" s="202"/>
      <c r="V28" s="202"/>
      <c r="W28" s="203"/>
    </row>
    <row r="29" spans="2:27" ht="15" customHeight="1" thickBot="1" x14ac:dyDescent="0.25">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
      <c r="B30" s="201" t="s">
        <v>1086</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1085</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3.5"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indexed="53"/>
  </sheetPr>
  <dimension ref="A1:AC54"/>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876</v>
      </c>
      <c r="D4" s="248" t="s">
        <v>875</v>
      </c>
      <c r="E4" s="248"/>
      <c r="F4" s="248"/>
      <c r="G4" s="248"/>
      <c r="H4" s="249"/>
      <c r="I4" s="18"/>
      <c r="J4" s="250" t="s">
        <v>6</v>
      </c>
      <c r="K4" s="248"/>
      <c r="L4" s="17" t="s">
        <v>1160</v>
      </c>
      <c r="M4" s="251" t="s">
        <v>1159</v>
      </c>
      <c r="N4" s="251"/>
      <c r="O4" s="251"/>
      <c r="P4" s="251"/>
      <c r="Q4" s="252"/>
      <c r="R4" s="19"/>
      <c r="S4" s="253" t="s">
        <v>9</v>
      </c>
      <c r="T4" s="254"/>
      <c r="U4" s="254"/>
      <c r="V4" s="241" t="s">
        <v>1158</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851</v>
      </c>
      <c r="D6" s="237" t="s">
        <v>872</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1144</v>
      </c>
      <c r="D7" s="239" t="s">
        <v>1157</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1138</v>
      </c>
      <c r="D8" s="239" t="s">
        <v>1156</v>
      </c>
      <c r="E8" s="239"/>
      <c r="F8" s="239"/>
      <c r="G8" s="239"/>
      <c r="H8" s="239"/>
      <c r="I8" s="22"/>
      <c r="J8" s="26" t="s">
        <v>1155</v>
      </c>
      <c r="K8" s="26" t="s">
        <v>1154</v>
      </c>
      <c r="L8" s="26" t="s">
        <v>1153</v>
      </c>
      <c r="M8" s="26" t="s">
        <v>1152</v>
      </c>
      <c r="N8" s="25"/>
      <c r="O8" s="22"/>
      <c r="P8" s="240" t="s">
        <v>11</v>
      </c>
      <c r="Q8" s="240"/>
      <c r="R8" s="240"/>
      <c r="S8" s="240"/>
      <c r="T8" s="240"/>
      <c r="U8" s="240"/>
      <c r="V8" s="240"/>
      <c r="W8" s="240"/>
    </row>
    <row r="9" spans="1:29" ht="30" customHeight="1" x14ac:dyDescent="0.2">
      <c r="B9" s="23"/>
      <c r="C9" s="21" t="s">
        <v>857</v>
      </c>
      <c r="D9" s="239" t="s">
        <v>865</v>
      </c>
      <c r="E9" s="239"/>
      <c r="F9" s="239"/>
      <c r="G9" s="239"/>
      <c r="H9" s="239"/>
      <c r="I9" s="239" t="s">
        <v>11</v>
      </c>
      <c r="J9" s="239"/>
      <c r="K9" s="239"/>
      <c r="L9" s="239"/>
      <c r="M9" s="239"/>
      <c r="N9" s="239"/>
      <c r="O9" s="239"/>
      <c r="P9" s="239"/>
      <c r="Q9" s="239"/>
      <c r="R9" s="239"/>
      <c r="S9" s="239"/>
      <c r="T9" s="239"/>
      <c r="U9" s="239"/>
      <c r="V9" s="239"/>
      <c r="W9" s="240"/>
    </row>
    <row r="10" spans="1:29" ht="25.5" customHeight="1" thickBot="1" x14ac:dyDescent="0.25">
      <c r="B10" s="23"/>
      <c r="C10" s="240" t="s">
        <v>11</v>
      </c>
      <c r="D10" s="240"/>
      <c r="E10" s="240"/>
      <c r="F10" s="240"/>
      <c r="G10" s="240"/>
      <c r="H10" s="240"/>
      <c r="I10" s="240"/>
      <c r="J10" s="240"/>
      <c r="K10" s="240"/>
      <c r="L10" s="240"/>
      <c r="M10" s="240"/>
      <c r="N10" s="240"/>
      <c r="O10" s="240"/>
      <c r="P10" s="240"/>
      <c r="Q10" s="240"/>
      <c r="R10" s="240"/>
      <c r="S10" s="240"/>
      <c r="T10" s="240"/>
      <c r="U10" s="240"/>
      <c r="V10" s="240"/>
      <c r="W10" s="240"/>
    </row>
    <row r="11" spans="1:29" ht="234" customHeight="1" thickTop="1" thickBot="1" x14ac:dyDescent="0.25">
      <c r="B11" s="27" t="s">
        <v>25</v>
      </c>
      <c r="C11" s="241" t="s">
        <v>1151</v>
      </c>
      <c r="D11" s="241"/>
      <c r="E11" s="241"/>
      <c r="F11" s="241"/>
      <c r="G11" s="241"/>
      <c r="H11" s="241"/>
      <c r="I11" s="241"/>
      <c r="J11" s="241"/>
      <c r="K11" s="241"/>
      <c r="L11" s="241"/>
      <c r="M11" s="241"/>
      <c r="N11" s="241"/>
      <c r="O11" s="241"/>
      <c r="P11" s="241"/>
      <c r="Q11" s="241"/>
      <c r="R11" s="241"/>
      <c r="S11" s="241"/>
      <c r="T11" s="241"/>
      <c r="U11" s="241"/>
      <c r="V11" s="241"/>
      <c r="W11" s="242"/>
    </row>
    <row r="12" spans="1:29" ht="9" customHeight="1" thickTop="1" thickBot="1" x14ac:dyDescent="0.25"/>
    <row r="13" spans="1:29" ht="21.75" customHeight="1" thickTop="1" thickBot="1" x14ac:dyDescent="0.25">
      <c r="B13" s="11" t="s">
        <v>27</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243" t="s">
        <v>28</v>
      </c>
      <c r="C14" s="244"/>
      <c r="D14" s="244"/>
      <c r="E14" s="244"/>
      <c r="F14" s="244"/>
      <c r="G14" s="244"/>
      <c r="H14" s="244"/>
      <c r="I14" s="244"/>
      <c r="J14" s="28"/>
      <c r="K14" s="244" t="s">
        <v>29</v>
      </c>
      <c r="L14" s="244"/>
      <c r="M14" s="244"/>
      <c r="N14" s="244"/>
      <c r="O14" s="244"/>
      <c r="P14" s="244"/>
      <c r="Q14" s="244"/>
      <c r="R14" s="29"/>
      <c r="S14" s="244" t="s">
        <v>30</v>
      </c>
      <c r="T14" s="244"/>
      <c r="U14" s="244"/>
      <c r="V14" s="244"/>
      <c r="W14" s="245"/>
    </row>
    <row r="15" spans="1:29" ht="103.5" customHeight="1" x14ac:dyDescent="0.2">
      <c r="B15" s="20" t="s">
        <v>31</v>
      </c>
      <c r="C15" s="237" t="s">
        <v>11</v>
      </c>
      <c r="D15" s="237"/>
      <c r="E15" s="237"/>
      <c r="F15" s="237"/>
      <c r="G15" s="237"/>
      <c r="H15" s="237"/>
      <c r="I15" s="237"/>
      <c r="J15" s="30"/>
      <c r="K15" s="30" t="s">
        <v>32</v>
      </c>
      <c r="L15" s="237" t="s">
        <v>11</v>
      </c>
      <c r="M15" s="237"/>
      <c r="N15" s="237"/>
      <c r="O15" s="237"/>
      <c r="P15" s="237"/>
      <c r="Q15" s="237"/>
      <c r="R15" s="22"/>
      <c r="S15" s="30" t="s">
        <v>33</v>
      </c>
      <c r="T15" s="238" t="s">
        <v>1150</v>
      </c>
      <c r="U15" s="238"/>
      <c r="V15" s="238"/>
      <c r="W15" s="238"/>
    </row>
    <row r="16" spans="1:29" ht="86.25" customHeight="1" x14ac:dyDescent="0.2">
      <c r="B16" s="20" t="s">
        <v>35</v>
      </c>
      <c r="C16" s="237" t="s">
        <v>11</v>
      </c>
      <c r="D16" s="237"/>
      <c r="E16" s="237"/>
      <c r="F16" s="237"/>
      <c r="G16" s="237"/>
      <c r="H16" s="237"/>
      <c r="I16" s="237"/>
      <c r="J16" s="30"/>
      <c r="K16" s="30" t="s">
        <v>35</v>
      </c>
      <c r="L16" s="237" t="s">
        <v>11</v>
      </c>
      <c r="M16" s="237"/>
      <c r="N16" s="237"/>
      <c r="O16" s="237"/>
      <c r="P16" s="237"/>
      <c r="Q16" s="237"/>
      <c r="R16" s="22"/>
      <c r="S16" s="30" t="s">
        <v>36</v>
      </c>
      <c r="T16" s="238" t="s">
        <v>11</v>
      </c>
      <c r="U16" s="238"/>
      <c r="V16" s="238"/>
      <c r="W16" s="238"/>
    </row>
    <row r="17" spans="2:27" ht="25.5" customHeight="1" thickBot="1" x14ac:dyDescent="0.25">
      <c r="B17" s="31" t="s">
        <v>37</v>
      </c>
      <c r="C17" s="221" t="s">
        <v>11</v>
      </c>
      <c r="D17" s="221"/>
      <c r="E17" s="221"/>
      <c r="F17" s="221"/>
      <c r="G17" s="221"/>
      <c r="H17" s="221"/>
      <c r="I17" s="221"/>
      <c r="J17" s="221"/>
      <c r="K17" s="221"/>
      <c r="L17" s="221"/>
      <c r="M17" s="221"/>
      <c r="N17" s="221"/>
      <c r="O17" s="221"/>
      <c r="P17" s="221"/>
      <c r="Q17" s="221"/>
      <c r="R17" s="221"/>
      <c r="S17" s="221"/>
      <c r="T17" s="221"/>
      <c r="U17" s="221"/>
      <c r="V17" s="221"/>
      <c r="W17" s="222"/>
    </row>
    <row r="18" spans="2:27" ht="21.75" customHeight="1" thickTop="1" thickBot="1" x14ac:dyDescent="0.25">
      <c r="B18" s="11" t="s">
        <v>38</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223" t="s">
        <v>39</v>
      </c>
      <c r="C19" s="224"/>
      <c r="D19" s="224"/>
      <c r="E19" s="224"/>
      <c r="F19" s="224"/>
      <c r="G19" s="224"/>
      <c r="H19" s="224"/>
      <c r="I19" s="224"/>
      <c r="J19" s="224"/>
      <c r="K19" s="224"/>
      <c r="L19" s="224"/>
      <c r="M19" s="224"/>
      <c r="N19" s="224"/>
      <c r="O19" s="224"/>
      <c r="P19" s="224"/>
      <c r="Q19" s="224"/>
      <c r="R19" s="224"/>
      <c r="S19" s="224"/>
      <c r="T19" s="225"/>
      <c r="U19" s="210" t="s">
        <v>40</v>
      </c>
      <c r="V19" s="216"/>
      <c r="W19" s="211"/>
    </row>
    <row r="20" spans="2:27" ht="14.25" customHeight="1" x14ac:dyDescent="0.2">
      <c r="B20" s="226" t="s">
        <v>41</v>
      </c>
      <c r="C20" s="227"/>
      <c r="D20" s="227"/>
      <c r="E20" s="227"/>
      <c r="F20" s="227"/>
      <c r="G20" s="227"/>
      <c r="H20" s="227"/>
      <c r="I20" s="227"/>
      <c r="J20" s="227"/>
      <c r="K20" s="227"/>
      <c r="L20" s="227"/>
      <c r="M20" s="227" t="s">
        <v>42</v>
      </c>
      <c r="N20" s="227"/>
      <c r="O20" s="227" t="s">
        <v>43</v>
      </c>
      <c r="P20" s="227"/>
      <c r="Q20" s="227" t="s">
        <v>44</v>
      </c>
      <c r="R20" s="227"/>
      <c r="S20" s="227" t="s">
        <v>45</v>
      </c>
      <c r="T20" s="230" t="s">
        <v>46</v>
      </c>
      <c r="U20" s="232" t="s">
        <v>47</v>
      </c>
      <c r="V20" s="234" t="s">
        <v>48</v>
      </c>
      <c r="W20" s="235" t="s">
        <v>49</v>
      </c>
    </row>
    <row r="21" spans="2:27" ht="27" customHeight="1" thickBot="1" x14ac:dyDescent="0.25">
      <c r="B21" s="228"/>
      <c r="C21" s="229"/>
      <c r="D21" s="229"/>
      <c r="E21" s="229"/>
      <c r="F21" s="229"/>
      <c r="G21" s="229"/>
      <c r="H21" s="229"/>
      <c r="I21" s="229"/>
      <c r="J21" s="229"/>
      <c r="K21" s="229"/>
      <c r="L21" s="229"/>
      <c r="M21" s="229"/>
      <c r="N21" s="229"/>
      <c r="O21" s="229"/>
      <c r="P21" s="229"/>
      <c r="Q21" s="229"/>
      <c r="R21" s="229"/>
      <c r="S21" s="229"/>
      <c r="T21" s="231"/>
      <c r="U21" s="233"/>
      <c r="V21" s="229"/>
      <c r="W21" s="236"/>
      <c r="Z21" s="33" t="s">
        <v>11</v>
      </c>
      <c r="AA21" s="33" t="s">
        <v>50</v>
      </c>
    </row>
    <row r="22" spans="2:27" ht="56.25" customHeight="1" x14ac:dyDescent="0.2">
      <c r="B22" s="217" t="s">
        <v>1149</v>
      </c>
      <c r="C22" s="218"/>
      <c r="D22" s="218"/>
      <c r="E22" s="218"/>
      <c r="F22" s="218"/>
      <c r="G22" s="218"/>
      <c r="H22" s="218"/>
      <c r="I22" s="218"/>
      <c r="J22" s="218"/>
      <c r="K22" s="218"/>
      <c r="L22" s="218"/>
      <c r="M22" s="219" t="s">
        <v>1144</v>
      </c>
      <c r="N22" s="219"/>
      <c r="O22" s="219" t="s">
        <v>64</v>
      </c>
      <c r="P22" s="219"/>
      <c r="Q22" s="220" t="s">
        <v>53</v>
      </c>
      <c r="R22" s="220"/>
      <c r="S22" s="34" t="s">
        <v>54</v>
      </c>
      <c r="T22" s="34" t="s">
        <v>1148</v>
      </c>
      <c r="U22" s="34" t="s">
        <v>1147</v>
      </c>
      <c r="V22" s="34">
        <f t="shared" ref="V22:V34" si="0">+IF(ISERR(U22/T22*100),"N/A",ROUND(U22/T22*100,2))</f>
        <v>101.94</v>
      </c>
      <c r="W22" s="35">
        <f t="shared" ref="W22:W34" si="1">+IF(ISERR(U22/S22*100),"N/A",ROUND(U22/S22*100,2))</f>
        <v>98.86</v>
      </c>
    </row>
    <row r="23" spans="2:27" ht="56.25" customHeight="1" x14ac:dyDescent="0.2">
      <c r="B23" s="217" t="s">
        <v>1146</v>
      </c>
      <c r="C23" s="218"/>
      <c r="D23" s="218"/>
      <c r="E23" s="218"/>
      <c r="F23" s="218"/>
      <c r="G23" s="218"/>
      <c r="H23" s="218"/>
      <c r="I23" s="218"/>
      <c r="J23" s="218"/>
      <c r="K23" s="218"/>
      <c r="L23" s="218"/>
      <c r="M23" s="219" t="s">
        <v>1144</v>
      </c>
      <c r="N23" s="219"/>
      <c r="O23" s="219" t="s">
        <v>64</v>
      </c>
      <c r="P23" s="219"/>
      <c r="Q23" s="220" t="s">
        <v>53</v>
      </c>
      <c r="R23" s="220"/>
      <c r="S23" s="34" t="s">
        <v>54</v>
      </c>
      <c r="T23" s="34" t="s">
        <v>54</v>
      </c>
      <c r="U23" s="34" t="s">
        <v>54</v>
      </c>
      <c r="V23" s="34">
        <f t="shared" si="0"/>
        <v>100</v>
      </c>
      <c r="W23" s="35">
        <f t="shared" si="1"/>
        <v>100</v>
      </c>
    </row>
    <row r="24" spans="2:27" ht="56.25" customHeight="1" x14ac:dyDescent="0.2">
      <c r="B24" s="217" t="s">
        <v>1145</v>
      </c>
      <c r="C24" s="218"/>
      <c r="D24" s="218"/>
      <c r="E24" s="218"/>
      <c r="F24" s="218"/>
      <c r="G24" s="218"/>
      <c r="H24" s="218"/>
      <c r="I24" s="218"/>
      <c r="J24" s="218"/>
      <c r="K24" s="218"/>
      <c r="L24" s="218"/>
      <c r="M24" s="219" t="s">
        <v>1144</v>
      </c>
      <c r="N24" s="219"/>
      <c r="O24" s="219" t="s">
        <v>64</v>
      </c>
      <c r="P24" s="219"/>
      <c r="Q24" s="220" t="s">
        <v>77</v>
      </c>
      <c r="R24" s="220"/>
      <c r="S24" s="34" t="s">
        <v>961</v>
      </c>
      <c r="T24" s="34" t="s">
        <v>184</v>
      </c>
      <c r="U24" s="34" t="s">
        <v>184</v>
      </c>
      <c r="V24" s="34" t="str">
        <f t="shared" si="0"/>
        <v>N/A</v>
      </c>
      <c r="W24" s="35" t="str">
        <f t="shared" si="1"/>
        <v>N/A</v>
      </c>
    </row>
    <row r="25" spans="2:27" ht="56.25" customHeight="1" x14ac:dyDescent="0.2">
      <c r="B25" s="217" t="s">
        <v>1143</v>
      </c>
      <c r="C25" s="218"/>
      <c r="D25" s="218"/>
      <c r="E25" s="218"/>
      <c r="F25" s="218"/>
      <c r="G25" s="218"/>
      <c r="H25" s="218"/>
      <c r="I25" s="218"/>
      <c r="J25" s="218"/>
      <c r="K25" s="218"/>
      <c r="L25" s="218"/>
      <c r="M25" s="219" t="s">
        <v>1138</v>
      </c>
      <c r="N25" s="219"/>
      <c r="O25" s="219" t="s">
        <v>64</v>
      </c>
      <c r="P25" s="219"/>
      <c r="Q25" s="220" t="s">
        <v>517</v>
      </c>
      <c r="R25" s="220"/>
      <c r="S25" s="34" t="s">
        <v>1142</v>
      </c>
      <c r="T25" s="34" t="s">
        <v>1141</v>
      </c>
      <c r="U25" s="34" t="s">
        <v>1140</v>
      </c>
      <c r="V25" s="34">
        <f t="shared" si="0"/>
        <v>106.47</v>
      </c>
      <c r="W25" s="35">
        <f t="shared" si="1"/>
        <v>106.84</v>
      </c>
    </row>
    <row r="26" spans="2:27" ht="56.25" customHeight="1" x14ac:dyDescent="0.2">
      <c r="B26" s="217" t="s">
        <v>1139</v>
      </c>
      <c r="C26" s="218"/>
      <c r="D26" s="218"/>
      <c r="E26" s="218"/>
      <c r="F26" s="218"/>
      <c r="G26" s="218"/>
      <c r="H26" s="218"/>
      <c r="I26" s="218"/>
      <c r="J26" s="218"/>
      <c r="K26" s="218"/>
      <c r="L26" s="218"/>
      <c r="M26" s="219" t="s">
        <v>1138</v>
      </c>
      <c r="N26" s="219"/>
      <c r="O26" s="219" t="s">
        <v>64</v>
      </c>
      <c r="P26" s="219"/>
      <c r="Q26" s="220" t="s">
        <v>53</v>
      </c>
      <c r="R26" s="220"/>
      <c r="S26" s="34" t="s">
        <v>1137</v>
      </c>
      <c r="T26" s="34" t="s">
        <v>1136</v>
      </c>
      <c r="U26" s="34" t="s">
        <v>1135</v>
      </c>
      <c r="V26" s="34">
        <f t="shared" si="0"/>
        <v>43.75</v>
      </c>
      <c r="W26" s="35">
        <f t="shared" si="1"/>
        <v>42.42</v>
      </c>
    </row>
    <row r="27" spans="2:27" ht="56.25" customHeight="1" x14ac:dyDescent="0.2">
      <c r="B27" s="217" t="s">
        <v>1134</v>
      </c>
      <c r="C27" s="218"/>
      <c r="D27" s="218"/>
      <c r="E27" s="218"/>
      <c r="F27" s="218"/>
      <c r="G27" s="218"/>
      <c r="H27" s="218"/>
      <c r="I27" s="218"/>
      <c r="J27" s="218"/>
      <c r="K27" s="218"/>
      <c r="L27" s="218"/>
      <c r="M27" s="219" t="s">
        <v>857</v>
      </c>
      <c r="N27" s="219"/>
      <c r="O27" s="219" t="s">
        <v>64</v>
      </c>
      <c r="P27" s="219"/>
      <c r="Q27" s="220" t="s">
        <v>53</v>
      </c>
      <c r="R27" s="220"/>
      <c r="S27" s="34" t="s">
        <v>299</v>
      </c>
      <c r="T27" s="34" t="s">
        <v>299</v>
      </c>
      <c r="U27" s="34" t="s">
        <v>1133</v>
      </c>
      <c r="V27" s="34">
        <f t="shared" si="0"/>
        <v>100.86</v>
      </c>
      <c r="W27" s="35">
        <f t="shared" si="1"/>
        <v>100.86</v>
      </c>
    </row>
    <row r="28" spans="2:27" ht="56.25" customHeight="1" x14ac:dyDescent="0.2">
      <c r="B28" s="217" t="s">
        <v>1132</v>
      </c>
      <c r="C28" s="218"/>
      <c r="D28" s="218"/>
      <c r="E28" s="218"/>
      <c r="F28" s="218"/>
      <c r="G28" s="218"/>
      <c r="H28" s="218"/>
      <c r="I28" s="218"/>
      <c r="J28" s="218"/>
      <c r="K28" s="218"/>
      <c r="L28" s="218"/>
      <c r="M28" s="219" t="s">
        <v>980</v>
      </c>
      <c r="N28" s="219"/>
      <c r="O28" s="219" t="s">
        <v>64</v>
      </c>
      <c r="P28" s="219"/>
      <c r="Q28" s="220" t="s">
        <v>53</v>
      </c>
      <c r="R28" s="220"/>
      <c r="S28" s="34" t="s">
        <v>402</v>
      </c>
      <c r="T28" s="34" t="s">
        <v>402</v>
      </c>
      <c r="U28" s="34" t="s">
        <v>1131</v>
      </c>
      <c r="V28" s="34">
        <f t="shared" si="0"/>
        <v>110.11</v>
      </c>
      <c r="W28" s="35">
        <f t="shared" si="1"/>
        <v>110.11</v>
      </c>
    </row>
    <row r="29" spans="2:27" ht="56.25" customHeight="1" x14ac:dyDescent="0.2">
      <c r="B29" s="217" t="s">
        <v>1130</v>
      </c>
      <c r="C29" s="218"/>
      <c r="D29" s="218"/>
      <c r="E29" s="218"/>
      <c r="F29" s="218"/>
      <c r="G29" s="218"/>
      <c r="H29" s="218"/>
      <c r="I29" s="218"/>
      <c r="J29" s="218"/>
      <c r="K29" s="218"/>
      <c r="L29" s="218"/>
      <c r="M29" s="219" t="s">
        <v>980</v>
      </c>
      <c r="N29" s="219"/>
      <c r="O29" s="219" t="s">
        <v>64</v>
      </c>
      <c r="P29" s="219"/>
      <c r="Q29" s="220" t="s">
        <v>53</v>
      </c>
      <c r="R29" s="220"/>
      <c r="S29" s="34" t="s">
        <v>1129</v>
      </c>
      <c r="T29" s="34" t="s">
        <v>1129</v>
      </c>
      <c r="U29" s="34" t="s">
        <v>1128</v>
      </c>
      <c r="V29" s="34">
        <f t="shared" si="0"/>
        <v>109.62</v>
      </c>
      <c r="W29" s="35">
        <f t="shared" si="1"/>
        <v>109.62</v>
      </c>
    </row>
    <row r="30" spans="2:27" ht="56.25" customHeight="1" x14ac:dyDescent="0.2">
      <c r="B30" s="217" t="s">
        <v>1127</v>
      </c>
      <c r="C30" s="218"/>
      <c r="D30" s="218"/>
      <c r="E30" s="218"/>
      <c r="F30" s="218"/>
      <c r="G30" s="218"/>
      <c r="H30" s="218"/>
      <c r="I30" s="218"/>
      <c r="J30" s="218"/>
      <c r="K30" s="218"/>
      <c r="L30" s="218"/>
      <c r="M30" s="219" t="s">
        <v>980</v>
      </c>
      <c r="N30" s="219"/>
      <c r="O30" s="219" t="s">
        <v>64</v>
      </c>
      <c r="P30" s="219"/>
      <c r="Q30" s="220" t="s">
        <v>53</v>
      </c>
      <c r="R30" s="220"/>
      <c r="S30" s="34" t="s">
        <v>1126</v>
      </c>
      <c r="T30" s="34" t="s">
        <v>1126</v>
      </c>
      <c r="U30" s="34" t="s">
        <v>1125</v>
      </c>
      <c r="V30" s="34">
        <f t="shared" si="0"/>
        <v>84.08</v>
      </c>
      <c r="W30" s="35">
        <f t="shared" si="1"/>
        <v>84.08</v>
      </c>
    </row>
    <row r="31" spans="2:27" ht="56.25" customHeight="1" x14ac:dyDescent="0.2">
      <c r="B31" s="217" t="s">
        <v>1124</v>
      </c>
      <c r="C31" s="218"/>
      <c r="D31" s="218"/>
      <c r="E31" s="218"/>
      <c r="F31" s="218"/>
      <c r="G31" s="218"/>
      <c r="H31" s="218"/>
      <c r="I31" s="218"/>
      <c r="J31" s="218"/>
      <c r="K31" s="218"/>
      <c r="L31" s="218"/>
      <c r="M31" s="219" t="s">
        <v>980</v>
      </c>
      <c r="N31" s="219"/>
      <c r="O31" s="219" t="s">
        <v>64</v>
      </c>
      <c r="P31" s="219"/>
      <c r="Q31" s="220" t="s">
        <v>53</v>
      </c>
      <c r="R31" s="220"/>
      <c r="S31" s="34" t="s">
        <v>1123</v>
      </c>
      <c r="T31" s="34" t="s">
        <v>1123</v>
      </c>
      <c r="U31" s="34" t="s">
        <v>899</v>
      </c>
      <c r="V31" s="34">
        <f t="shared" si="0"/>
        <v>116.61</v>
      </c>
      <c r="W31" s="35">
        <f t="shared" si="1"/>
        <v>116.61</v>
      </c>
    </row>
    <row r="32" spans="2:27" ht="56.25" customHeight="1" x14ac:dyDescent="0.2">
      <c r="B32" s="217" t="s">
        <v>1122</v>
      </c>
      <c r="C32" s="218"/>
      <c r="D32" s="218"/>
      <c r="E32" s="218"/>
      <c r="F32" s="218"/>
      <c r="G32" s="218"/>
      <c r="H32" s="218"/>
      <c r="I32" s="218"/>
      <c r="J32" s="218"/>
      <c r="K32" s="218"/>
      <c r="L32" s="218"/>
      <c r="M32" s="219" t="s">
        <v>980</v>
      </c>
      <c r="N32" s="219"/>
      <c r="O32" s="219" t="s">
        <v>64</v>
      </c>
      <c r="P32" s="219"/>
      <c r="Q32" s="220" t="s">
        <v>53</v>
      </c>
      <c r="R32" s="220"/>
      <c r="S32" s="34" t="s">
        <v>979</v>
      </c>
      <c r="T32" s="34" t="s">
        <v>979</v>
      </c>
      <c r="U32" s="34" t="s">
        <v>54</v>
      </c>
      <c r="V32" s="34">
        <f t="shared" si="0"/>
        <v>149.93</v>
      </c>
      <c r="W32" s="35">
        <f t="shared" si="1"/>
        <v>149.93</v>
      </c>
    </row>
    <row r="33" spans="2:25" ht="56.25" customHeight="1" x14ac:dyDescent="0.2">
      <c r="B33" s="217" t="s">
        <v>1121</v>
      </c>
      <c r="C33" s="218"/>
      <c r="D33" s="218"/>
      <c r="E33" s="218"/>
      <c r="F33" s="218"/>
      <c r="G33" s="218"/>
      <c r="H33" s="218"/>
      <c r="I33" s="218"/>
      <c r="J33" s="218"/>
      <c r="K33" s="218"/>
      <c r="L33" s="218"/>
      <c r="M33" s="219" t="s">
        <v>980</v>
      </c>
      <c r="N33" s="219"/>
      <c r="O33" s="219" t="s">
        <v>64</v>
      </c>
      <c r="P33" s="219"/>
      <c r="Q33" s="220" t="s">
        <v>53</v>
      </c>
      <c r="R33" s="220"/>
      <c r="S33" s="34" t="s">
        <v>58</v>
      </c>
      <c r="T33" s="34" t="s">
        <v>58</v>
      </c>
      <c r="U33" s="34" t="s">
        <v>1120</v>
      </c>
      <c r="V33" s="34">
        <f t="shared" si="0"/>
        <v>192.33</v>
      </c>
      <c r="W33" s="35">
        <f t="shared" si="1"/>
        <v>192.33</v>
      </c>
    </row>
    <row r="34" spans="2:25" ht="56.25" customHeight="1" thickBot="1" x14ac:dyDescent="0.25">
      <c r="B34" s="217" t="s">
        <v>1119</v>
      </c>
      <c r="C34" s="218"/>
      <c r="D34" s="218"/>
      <c r="E34" s="218"/>
      <c r="F34" s="218"/>
      <c r="G34" s="218"/>
      <c r="H34" s="218"/>
      <c r="I34" s="218"/>
      <c r="J34" s="218"/>
      <c r="K34" s="218"/>
      <c r="L34" s="218"/>
      <c r="M34" s="219" t="s">
        <v>851</v>
      </c>
      <c r="N34" s="219"/>
      <c r="O34" s="219" t="s">
        <v>64</v>
      </c>
      <c r="P34" s="219"/>
      <c r="Q34" s="220" t="s">
        <v>53</v>
      </c>
      <c r="R34" s="220"/>
      <c r="S34" s="34" t="s">
        <v>1118</v>
      </c>
      <c r="T34" s="34" t="s">
        <v>1118</v>
      </c>
      <c r="U34" s="34" t="s">
        <v>275</v>
      </c>
      <c r="V34" s="34">
        <f t="shared" si="0"/>
        <v>54.55</v>
      </c>
      <c r="W34" s="35">
        <f t="shared" si="1"/>
        <v>54.55</v>
      </c>
    </row>
    <row r="35" spans="2:25" ht="21.75" customHeight="1" thickTop="1" thickBot="1" x14ac:dyDescent="0.25">
      <c r="B35" s="11" t="s">
        <v>72</v>
      </c>
      <c r="C35" s="12"/>
      <c r="D35" s="12"/>
      <c r="E35" s="12"/>
      <c r="F35" s="12"/>
      <c r="G35" s="12"/>
      <c r="H35" s="13"/>
      <c r="I35" s="13"/>
      <c r="J35" s="13"/>
      <c r="K35" s="13"/>
      <c r="L35" s="13"/>
      <c r="M35" s="13"/>
      <c r="N35" s="13"/>
      <c r="O35" s="13"/>
      <c r="P35" s="13"/>
      <c r="Q35" s="13"/>
      <c r="R35" s="13"/>
      <c r="S35" s="13"/>
      <c r="T35" s="13"/>
      <c r="U35" s="13"/>
      <c r="V35" s="13"/>
      <c r="W35" s="14"/>
      <c r="X35" s="36"/>
    </row>
    <row r="36" spans="2:25" ht="29.25" customHeight="1" thickTop="1" thickBot="1" x14ac:dyDescent="0.25">
      <c r="B36" s="195" t="s">
        <v>2624</v>
      </c>
      <c r="C36" s="196"/>
      <c r="D36" s="196"/>
      <c r="E36" s="196"/>
      <c r="F36" s="196"/>
      <c r="G36" s="196"/>
      <c r="H36" s="196"/>
      <c r="I36" s="196"/>
      <c r="J36" s="196"/>
      <c r="K36" s="196"/>
      <c r="L36" s="196"/>
      <c r="M36" s="196"/>
      <c r="N36" s="196"/>
      <c r="O36" s="196"/>
      <c r="P36" s="196"/>
      <c r="Q36" s="197"/>
      <c r="R36" s="37" t="s">
        <v>45</v>
      </c>
      <c r="S36" s="216" t="s">
        <v>46</v>
      </c>
      <c r="T36" s="216"/>
      <c r="U36" s="38" t="s">
        <v>73</v>
      </c>
      <c r="V36" s="210" t="s">
        <v>74</v>
      </c>
      <c r="W36" s="211"/>
    </row>
    <row r="37" spans="2:25" ht="30.75" customHeight="1" thickBot="1" x14ac:dyDescent="0.25">
      <c r="B37" s="198"/>
      <c r="C37" s="199"/>
      <c r="D37" s="199"/>
      <c r="E37" s="199"/>
      <c r="F37" s="199"/>
      <c r="G37" s="199"/>
      <c r="H37" s="199"/>
      <c r="I37" s="199"/>
      <c r="J37" s="199"/>
      <c r="K37" s="199"/>
      <c r="L37" s="199"/>
      <c r="M37" s="199"/>
      <c r="N37" s="199"/>
      <c r="O37" s="199"/>
      <c r="P37" s="199"/>
      <c r="Q37" s="200"/>
      <c r="R37" s="39" t="s">
        <v>75</v>
      </c>
      <c r="S37" s="39" t="s">
        <v>75</v>
      </c>
      <c r="T37" s="39" t="s">
        <v>64</v>
      </c>
      <c r="U37" s="39" t="s">
        <v>75</v>
      </c>
      <c r="V37" s="39" t="s">
        <v>76</v>
      </c>
      <c r="W37" s="32" t="s">
        <v>77</v>
      </c>
      <c r="Y37" s="36"/>
    </row>
    <row r="38" spans="2:25" ht="23.25" customHeight="1" thickBot="1" x14ac:dyDescent="0.25">
      <c r="B38" s="212" t="s">
        <v>78</v>
      </c>
      <c r="C38" s="213"/>
      <c r="D38" s="213"/>
      <c r="E38" s="40" t="s">
        <v>1116</v>
      </c>
      <c r="F38" s="40"/>
      <c r="G38" s="40"/>
      <c r="H38" s="41"/>
      <c r="I38" s="41"/>
      <c r="J38" s="41"/>
      <c r="K38" s="41"/>
      <c r="L38" s="41"/>
      <c r="M38" s="41"/>
      <c r="N38" s="41"/>
      <c r="O38" s="41"/>
      <c r="P38" s="42"/>
      <c r="Q38" s="42"/>
      <c r="R38" s="43" t="s">
        <v>1117</v>
      </c>
      <c r="S38" s="44" t="s">
        <v>11</v>
      </c>
      <c r="T38" s="42"/>
      <c r="U38" s="44" t="s">
        <v>1113</v>
      </c>
      <c r="V38" s="42"/>
      <c r="W38" s="45">
        <f t="shared" ref="W38:W47" si="2">+IF(ISERR(U38/R38*100),"N/A",ROUND(U38/R38*100,2))</f>
        <v>21.72</v>
      </c>
    </row>
    <row r="39" spans="2:25" ht="26.25" customHeight="1" x14ac:dyDescent="0.2">
      <c r="B39" s="214" t="s">
        <v>82</v>
      </c>
      <c r="C39" s="215"/>
      <c r="D39" s="215"/>
      <c r="E39" s="46" t="s">
        <v>1116</v>
      </c>
      <c r="F39" s="46"/>
      <c r="G39" s="46"/>
      <c r="H39" s="47"/>
      <c r="I39" s="47"/>
      <c r="J39" s="47"/>
      <c r="K39" s="47"/>
      <c r="L39" s="47"/>
      <c r="M39" s="47"/>
      <c r="N39" s="47"/>
      <c r="O39" s="47"/>
      <c r="P39" s="48"/>
      <c r="Q39" s="48"/>
      <c r="R39" s="49" t="s">
        <v>1115</v>
      </c>
      <c r="S39" s="50" t="s">
        <v>1114</v>
      </c>
      <c r="T39" s="51">
        <f>+IF(ISERR(S39/R39*100),"N/A",ROUND(S39/R39*100,2))</f>
        <v>21.9</v>
      </c>
      <c r="U39" s="50" t="s">
        <v>1113</v>
      </c>
      <c r="V39" s="51">
        <f>+IF(ISERR(U39/S39*100),"N/A",ROUND(U39/S39*100,2))</f>
        <v>98.68</v>
      </c>
      <c r="W39" s="52">
        <f t="shared" si="2"/>
        <v>21.61</v>
      </c>
    </row>
    <row r="40" spans="2:25" ht="23.25" customHeight="1" thickBot="1" x14ac:dyDescent="0.25">
      <c r="B40" s="212" t="s">
        <v>78</v>
      </c>
      <c r="C40" s="213"/>
      <c r="D40" s="213"/>
      <c r="E40" s="40" t="s">
        <v>1111</v>
      </c>
      <c r="F40" s="40"/>
      <c r="G40" s="40"/>
      <c r="H40" s="41"/>
      <c r="I40" s="41"/>
      <c r="J40" s="41"/>
      <c r="K40" s="41"/>
      <c r="L40" s="41"/>
      <c r="M40" s="41"/>
      <c r="N40" s="41"/>
      <c r="O40" s="41"/>
      <c r="P40" s="42"/>
      <c r="Q40" s="42"/>
      <c r="R40" s="43" t="s">
        <v>1112</v>
      </c>
      <c r="S40" s="44" t="s">
        <v>11</v>
      </c>
      <c r="T40" s="42"/>
      <c r="U40" s="44" t="s">
        <v>531</v>
      </c>
      <c r="V40" s="42"/>
      <c r="W40" s="45">
        <f t="shared" si="2"/>
        <v>95.04</v>
      </c>
    </row>
    <row r="41" spans="2:25" ht="26.25" customHeight="1" x14ac:dyDescent="0.2">
      <c r="B41" s="214" t="s">
        <v>82</v>
      </c>
      <c r="C41" s="215"/>
      <c r="D41" s="215"/>
      <c r="E41" s="46" t="s">
        <v>1111</v>
      </c>
      <c r="F41" s="46"/>
      <c r="G41" s="46"/>
      <c r="H41" s="47"/>
      <c r="I41" s="47"/>
      <c r="J41" s="47"/>
      <c r="K41" s="47"/>
      <c r="L41" s="47"/>
      <c r="M41" s="47"/>
      <c r="N41" s="47"/>
      <c r="O41" s="47"/>
      <c r="P41" s="48"/>
      <c r="Q41" s="48"/>
      <c r="R41" s="49" t="s">
        <v>531</v>
      </c>
      <c r="S41" s="50" t="s">
        <v>531</v>
      </c>
      <c r="T41" s="51">
        <f>+IF(ISERR(S41/R41*100),"N/A",ROUND(S41/R41*100,2))</f>
        <v>100</v>
      </c>
      <c r="U41" s="50" t="s">
        <v>531</v>
      </c>
      <c r="V41" s="51">
        <f>+IF(ISERR(U41/S41*100),"N/A",ROUND(U41/S41*100,2))</f>
        <v>100</v>
      </c>
      <c r="W41" s="52">
        <f t="shared" si="2"/>
        <v>100</v>
      </c>
    </row>
    <row r="42" spans="2:25" ht="23.25" customHeight="1" thickBot="1" x14ac:dyDescent="0.25">
      <c r="B42" s="212" t="s">
        <v>78</v>
      </c>
      <c r="C42" s="213"/>
      <c r="D42" s="213"/>
      <c r="E42" s="40" t="s">
        <v>839</v>
      </c>
      <c r="F42" s="40"/>
      <c r="G42" s="40"/>
      <c r="H42" s="41"/>
      <c r="I42" s="41"/>
      <c r="J42" s="41"/>
      <c r="K42" s="41"/>
      <c r="L42" s="41"/>
      <c r="M42" s="41"/>
      <c r="N42" s="41"/>
      <c r="O42" s="41"/>
      <c r="P42" s="42"/>
      <c r="Q42" s="42"/>
      <c r="R42" s="43" t="s">
        <v>1110</v>
      </c>
      <c r="S42" s="44" t="s">
        <v>11</v>
      </c>
      <c r="T42" s="42"/>
      <c r="U42" s="44" t="s">
        <v>1108</v>
      </c>
      <c r="V42" s="42"/>
      <c r="W42" s="45">
        <f t="shared" si="2"/>
        <v>44.92</v>
      </c>
    </row>
    <row r="43" spans="2:25" ht="26.25" customHeight="1" x14ac:dyDescent="0.2">
      <c r="B43" s="214" t="s">
        <v>82</v>
      </c>
      <c r="C43" s="215"/>
      <c r="D43" s="215"/>
      <c r="E43" s="46" t="s">
        <v>839</v>
      </c>
      <c r="F43" s="46"/>
      <c r="G43" s="46"/>
      <c r="H43" s="47"/>
      <c r="I43" s="47"/>
      <c r="J43" s="47"/>
      <c r="K43" s="47"/>
      <c r="L43" s="47"/>
      <c r="M43" s="47"/>
      <c r="N43" s="47"/>
      <c r="O43" s="47"/>
      <c r="P43" s="48"/>
      <c r="Q43" s="48"/>
      <c r="R43" s="49" t="s">
        <v>1109</v>
      </c>
      <c r="S43" s="50" t="s">
        <v>1108</v>
      </c>
      <c r="T43" s="51">
        <f>+IF(ISERR(S43/R43*100),"N/A",ROUND(S43/R43*100,2))</f>
        <v>46.67</v>
      </c>
      <c r="U43" s="50" t="s">
        <v>1108</v>
      </c>
      <c r="V43" s="51">
        <f>+IF(ISERR(U43/S43*100),"N/A",ROUND(U43/S43*100,2))</f>
        <v>100</v>
      </c>
      <c r="W43" s="52">
        <f t="shared" si="2"/>
        <v>46.67</v>
      </c>
    </row>
    <row r="44" spans="2:25" ht="23.25" customHeight="1" thickBot="1" x14ac:dyDescent="0.25">
      <c r="B44" s="212" t="s">
        <v>78</v>
      </c>
      <c r="C44" s="213"/>
      <c r="D44" s="213"/>
      <c r="E44" s="40" t="s">
        <v>938</v>
      </c>
      <c r="F44" s="40"/>
      <c r="G44" s="40"/>
      <c r="H44" s="41"/>
      <c r="I44" s="41"/>
      <c r="J44" s="41"/>
      <c r="K44" s="41"/>
      <c r="L44" s="41"/>
      <c r="M44" s="41"/>
      <c r="N44" s="41"/>
      <c r="O44" s="41"/>
      <c r="P44" s="42"/>
      <c r="Q44" s="42"/>
      <c r="R44" s="43" t="s">
        <v>1107</v>
      </c>
      <c r="S44" s="44" t="s">
        <v>11</v>
      </c>
      <c r="T44" s="42"/>
      <c r="U44" s="44" t="s">
        <v>1105</v>
      </c>
      <c r="V44" s="42"/>
      <c r="W44" s="45">
        <f t="shared" si="2"/>
        <v>17.41</v>
      </c>
    </row>
    <row r="45" spans="2:25" ht="26.25" customHeight="1" x14ac:dyDescent="0.2">
      <c r="B45" s="214" t="s">
        <v>82</v>
      </c>
      <c r="C45" s="215"/>
      <c r="D45" s="215"/>
      <c r="E45" s="46" t="s">
        <v>938</v>
      </c>
      <c r="F45" s="46"/>
      <c r="G45" s="46"/>
      <c r="H45" s="47"/>
      <c r="I45" s="47"/>
      <c r="J45" s="47"/>
      <c r="K45" s="47"/>
      <c r="L45" s="47"/>
      <c r="M45" s="47"/>
      <c r="N45" s="47"/>
      <c r="O45" s="47"/>
      <c r="P45" s="48"/>
      <c r="Q45" s="48"/>
      <c r="R45" s="49" t="s">
        <v>1106</v>
      </c>
      <c r="S45" s="50" t="s">
        <v>1105</v>
      </c>
      <c r="T45" s="51">
        <f>+IF(ISERR(S45/R45*100),"N/A",ROUND(S45/R45*100,2))</f>
        <v>20.27</v>
      </c>
      <c r="U45" s="50" t="s">
        <v>1105</v>
      </c>
      <c r="V45" s="51">
        <f>+IF(ISERR(U45/S45*100),"N/A",ROUND(U45/S45*100,2))</f>
        <v>100</v>
      </c>
      <c r="W45" s="52">
        <f t="shared" si="2"/>
        <v>20.27</v>
      </c>
    </row>
    <row r="46" spans="2:25" ht="23.25" customHeight="1" thickBot="1" x14ac:dyDescent="0.25">
      <c r="B46" s="212" t="s">
        <v>78</v>
      </c>
      <c r="C46" s="213"/>
      <c r="D46" s="213"/>
      <c r="E46" s="40" t="s">
        <v>836</v>
      </c>
      <c r="F46" s="40"/>
      <c r="G46" s="40"/>
      <c r="H46" s="41"/>
      <c r="I46" s="41"/>
      <c r="J46" s="41"/>
      <c r="K46" s="41"/>
      <c r="L46" s="41"/>
      <c r="M46" s="41"/>
      <c r="N46" s="41"/>
      <c r="O46" s="41"/>
      <c r="P46" s="42"/>
      <c r="Q46" s="42"/>
      <c r="R46" s="43" t="s">
        <v>1104</v>
      </c>
      <c r="S46" s="44" t="s">
        <v>11</v>
      </c>
      <c r="T46" s="42"/>
      <c r="U46" s="44" t="s">
        <v>320</v>
      </c>
      <c r="V46" s="42"/>
      <c r="W46" s="45">
        <f t="shared" si="2"/>
        <v>4.9800000000000004</v>
      </c>
    </row>
    <row r="47" spans="2:25" ht="26.25" customHeight="1" thickBot="1" x14ac:dyDescent="0.25">
      <c r="B47" s="214" t="s">
        <v>82</v>
      </c>
      <c r="C47" s="215"/>
      <c r="D47" s="215"/>
      <c r="E47" s="46" t="s">
        <v>836</v>
      </c>
      <c r="F47" s="46"/>
      <c r="G47" s="46"/>
      <c r="H47" s="47"/>
      <c r="I47" s="47"/>
      <c r="J47" s="47"/>
      <c r="K47" s="47"/>
      <c r="L47" s="47"/>
      <c r="M47" s="47"/>
      <c r="N47" s="47"/>
      <c r="O47" s="47"/>
      <c r="P47" s="48"/>
      <c r="Q47" s="48"/>
      <c r="R47" s="49" t="s">
        <v>1098</v>
      </c>
      <c r="S47" s="50" t="s">
        <v>320</v>
      </c>
      <c r="T47" s="51">
        <f>+IF(ISERR(S47/R47*100),"N/A",ROUND(S47/R47*100,2))</f>
        <v>7.5</v>
      </c>
      <c r="U47" s="50" t="s">
        <v>320</v>
      </c>
      <c r="V47" s="51">
        <f>+IF(ISERR(U47/S47*100),"N/A",ROUND(U47/S47*100,2))</f>
        <v>100</v>
      </c>
      <c r="W47" s="52">
        <f t="shared" si="2"/>
        <v>7.5</v>
      </c>
    </row>
    <row r="48" spans="2:25" ht="22.5" customHeight="1" thickTop="1" thickBot="1" x14ac:dyDescent="0.25">
      <c r="B48" s="11" t="s">
        <v>88</v>
      </c>
      <c r="C48" s="12"/>
      <c r="D48" s="12"/>
      <c r="E48" s="12"/>
      <c r="F48" s="12"/>
      <c r="G48" s="12"/>
      <c r="H48" s="13"/>
      <c r="I48" s="13"/>
      <c r="J48" s="13"/>
      <c r="K48" s="13"/>
      <c r="L48" s="13"/>
      <c r="M48" s="13"/>
      <c r="N48" s="13"/>
      <c r="O48" s="13"/>
      <c r="P48" s="13"/>
      <c r="Q48" s="13"/>
      <c r="R48" s="13"/>
      <c r="S48" s="13"/>
      <c r="T48" s="13"/>
      <c r="U48" s="13"/>
      <c r="V48" s="13"/>
      <c r="W48" s="14"/>
    </row>
    <row r="49" spans="2:23" ht="37.5" customHeight="1" thickTop="1" x14ac:dyDescent="0.2">
      <c r="B49" s="201" t="s">
        <v>1103</v>
      </c>
      <c r="C49" s="202"/>
      <c r="D49" s="202"/>
      <c r="E49" s="202"/>
      <c r="F49" s="202"/>
      <c r="G49" s="202"/>
      <c r="H49" s="202"/>
      <c r="I49" s="202"/>
      <c r="J49" s="202"/>
      <c r="K49" s="202"/>
      <c r="L49" s="202"/>
      <c r="M49" s="202"/>
      <c r="N49" s="202"/>
      <c r="O49" s="202"/>
      <c r="P49" s="202"/>
      <c r="Q49" s="202"/>
      <c r="R49" s="202"/>
      <c r="S49" s="202"/>
      <c r="T49" s="202"/>
      <c r="U49" s="202"/>
      <c r="V49" s="202"/>
      <c r="W49" s="203"/>
    </row>
    <row r="50" spans="2:23" ht="268.5" customHeight="1" thickBot="1" x14ac:dyDescent="0.25">
      <c r="B50" s="204"/>
      <c r="C50" s="205"/>
      <c r="D50" s="205"/>
      <c r="E50" s="205"/>
      <c r="F50" s="205"/>
      <c r="G50" s="205"/>
      <c r="H50" s="205"/>
      <c r="I50" s="205"/>
      <c r="J50" s="205"/>
      <c r="K50" s="205"/>
      <c r="L50" s="205"/>
      <c r="M50" s="205"/>
      <c r="N50" s="205"/>
      <c r="O50" s="205"/>
      <c r="P50" s="205"/>
      <c r="Q50" s="205"/>
      <c r="R50" s="205"/>
      <c r="S50" s="205"/>
      <c r="T50" s="205"/>
      <c r="U50" s="205"/>
      <c r="V50" s="205"/>
      <c r="W50" s="206"/>
    </row>
    <row r="51" spans="2:23" ht="37.5" customHeight="1" thickTop="1" x14ac:dyDescent="0.2">
      <c r="B51" s="201" t="s">
        <v>1102</v>
      </c>
      <c r="C51" s="202"/>
      <c r="D51" s="202"/>
      <c r="E51" s="202"/>
      <c r="F51" s="202"/>
      <c r="G51" s="202"/>
      <c r="H51" s="202"/>
      <c r="I51" s="202"/>
      <c r="J51" s="202"/>
      <c r="K51" s="202"/>
      <c r="L51" s="202"/>
      <c r="M51" s="202"/>
      <c r="N51" s="202"/>
      <c r="O51" s="202"/>
      <c r="P51" s="202"/>
      <c r="Q51" s="202"/>
      <c r="R51" s="202"/>
      <c r="S51" s="202"/>
      <c r="T51" s="202"/>
      <c r="U51" s="202"/>
      <c r="V51" s="202"/>
      <c r="W51" s="203"/>
    </row>
    <row r="52" spans="2:23" ht="250.5" customHeight="1" thickBot="1" x14ac:dyDescent="0.25">
      <c r="B52" s="204"/>
      <c r="C52" s="205"/>
      <c r="D52" s="205"/>
      <c r="E52" s="205"/>
      <c r="F52" s="205"/>
      <c r="G52" s="205"/>
      <c r="H52" s="205"/>
      <c r="I52" s="205"/>
      <c r="J52" s="205"/>
      <c r="K52" s="205"/>
      <c r="L52" s="205"/>
      <c r="M52" s="205"/>
      <c r="N52" s="205"/>
      <c r="O52" s="205"/>
      <c r="P52" s="205"/>
      <c r="Q52" s="205"/>
      <c r="R52" s="205"/>
      <c r="S52" s="205"/>
      <c r="T52" s="205"/>
      <c r="U52" s="205"/>
      <c r="V52" s="205"/>
      <c r="W52" s="206"/>
    </row>
    <row r="53" spans="2:23" ht="37.5" customHeight="1" thickTop="1" x14ac:dyDescent="0.2">
      <c r="B53" s="201" t="s">
        <v>1101</v>
      </c>
      <c r="C53" s="202"/>
      <c r="D53" s="202"/>
      <c r="E53" s="202"/>
      <c r="F53" s="202"/>
      <c r="G53" s="202"/>
      <c r="H53" s="202"/>
      <c r="I53" s="202"/>
      <c r="J53" s="202"/>
      <c r="K53" s="202"/>
      <c r="L53" s="202"/>
      <c r="M53" s="202"/>
      <c r="N53" s="202"/>
      <c r="O53" s="202"/>
      <c r="P53" s="202"/>
      <c r="Q53" s="202"/>
      <c r="R53" s="202"/>
      <c r="S53" s="202"/>
      <c r="T53" s="202"/>
      <c r="U53" s="202"/>
      <c r="V53" s="202"/>
      <c r="W53" s="203"/>
    </row>
    <row r="54" spans="2:23" ht="204.75" customHeight="1" thickBot="1" x14ac:dyDescent="0.25">
      <c r="B54" s="207"/>
      <c r="C54" s="208"/>
      <c r="D54" s="208"/>
      <c r="E54" s="208"/>
      <c r="F54" s="208"/>
      <c r="G54" s="208"/>
      <c r="H54" s="208"/>
      <c r="I54" s="208"/>
      <c r="J54" s="208"/>
      <c r="K54" s="208"/>
      <c r="L54" s="208"/>
      <c r="M54" s="208"/>
      <c r="N54" s="208"/>
      <c r="O54" s="208"/>
      <c r="P54" s="208"/>
      <c r="Q54" s="208"/>
      <c r="R54" s="208"/>
      <c r="S54" s="208"/>
      <c r="T54" s="208"/>
      <c r="U54" s="208"/>
      <c r="V54" s="208"/>
      <c r="W54" s="209"/>
    </row>
  </sheetData>
  <mergeCells count="109">
    <mergeCell ref="S36:T36"/>
    <mergeCell ref="V36:W36"/>
    <mergeCell ref="B38:D38"/>
    <mergeCell ref="B39:D39"/>
    <mergeCell ref="B40:D40"/>
    <mergeCell ref="B47:D47"/>
    <mergeCell ref="B49:W50"/>
    <mergeCell ref="B51:W52"/>
    <mergeCell ref="B53:W54"/>
    <mergeCell ref="B41:D41"/>
    <mergeCell ref="B42:D42"/>
    <mergeCell ref="B43:D43"/>
    <mergeCell ref="B44:D44"/>
    <mergeCell ref="B45:D45"/>
    <mergeCell ref="B46:D46"/>
    <mergeCell ref="B33:L33"/>
    <mergeCell ref="M33:N33"/>
    <mergeCell ref="O33:P33"/>
    <mergeCell ref="Q33:R33"/>
    <mergeCell ref="B34:L34"/>
    <mergeCell ref="M34:N34"/>
    <mergeCell ref="O34:P34"/>
    <mergeCell ref="Q34:R34"/>
    <mergeCell ref="B36:Q37"/>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B22:L22"/>
    <mergeCell ref="M22:N22"/>
    <mergeCell ref="O22:P22"/>
    <mergeCell ref="Q22:R22"/>
    <mergeCell ref="B20:L21"/>
    <mergeCell ref="M20:N21"/>
    <mergeCell ref="O20:P21"/>
    <mergeCell ref="B23:L23"/>
    <mergeCell ref="M23:N23"/>
    <mergeCell ref="O23:P23"/>
    <mergeCell ref="Q23:R23"/>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D7:H7"/>
    <mergeCell ref="O7:W7"/>
    <mergeCell ref="D8:H8"/>
    <mergeCell ref="P8:W8"/>
    <mergeCell ref="D9:H9"/>
    <mergeCell ref="I9:W9"/>
    <mergeCell ref="C10:W10"/>
    <mergeCell ref="C11:W11"/>
    <mergeCell ref="B14:I14"/>
    <mergeCell ref="K14:Q14"/>
    <mergeCell ref="S14:W14"/>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53"/>
  </sheetPr>
  <dimension ref="A1:AC37"/>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121</v>
      </c>
      <c r="D4" s="248" t="s">
        <v>120</v>
      </c>
      <c r="E4" s="248"/>
      <c r="F4" s="248"/>
      <c r="G4" s="248"/>
      <c r="H4" s="249"/>
      <c r="I4" s="18"/>
      <c r="J4" s="250" t="s">
        <v>6</v>
      </c>
      <c r="K4" s="248"/>
      <c r="L4" s="17" t="s">
        <v>119</v>
      </c>
      <c r="M4" s="251" t="s">
        <v>118</v>
      </c>
      <c r="N4" s="251"/>
      <c r="O4" s="251"/>
      <c r="P4" s="251"/>
      <c r="Q4" s="252"/>
      <c r="R4" s="19"/>
      <c r="S4" s="253" t="s">
        <v>9</v>
      </c>
      <c r="T4" s="254"/>
      <c r="U4" s="254"/>
      <c r="V4" s="241" t="s">
        <v>117</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99</v>
      </c>
      <c r="D6" s="237" t="s">
        <v>116</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115</v>
      </c>
      <c r="K8" s="26" t="s">
        <v>113</v>
      </c>
      <c r="L8" s="26" t="s">
        <v>114</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112</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111</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110</v>
      </c>
      <c r="C21" s="218"/>
      <c r="D21" s="218"/>
      <c r="E21" s="218"/>
      <c r="F21" s="218"/>
      <c r="G21" s="218"/>
      <c r="H21" s="218"/>
      <c r="I21" s="218"/>
      <c r="J21" s="218"/>
      <c r="K21" s="218"/>
      <c r="L21" s="218"/>
      <c r="M21" s="219" t="s">
        <v>99</v>
      </c>
      <c r="N21" s="219"/>
      <c r="O21" s="219" t="s">
        <v>64</v>
      </c>
      <c r="P21" s="219"/>
      <c r="Q21" s="220" t="s">
        <v>53</v>
      </c>
      <c r="R21" s="220"/>
      <c r="S21" s="34" t="s">
        <v>54</v>
      </c>
      <c r="T21" s="34" t="s">
        <v>109</v>
      </c>
      <c r="U21" s="34" t="s">
        <v>108</v>
      </c>
      <c r="V21" s="34">
        <f>+IF(ISERR(U21/T21*100),"N/A",ROUND(U21/T21*100,2))</f>
        <v>43.36</v>
      </c>
      <c r="W21" s="35">
        <f>+IF(ISERR(U21/S21*100),"N/A",ROUND(U21/S21*100,2))</f>
        <v>24.5</v>
      </c>
    </row>
    <row r="22" spans="2:27" ht="56.25" customHeight="1" x14ac:dyDescent="0.2">
      <c r="B22" s="217" t="s">
        <v>107</v>
      </c>
      <c r="C22" s="218"/>
      <c r="D22" s="218"/>
      <c r="E22" s="218"/>
      <c r="F22" s="218"/>
      <c r="G22" s="218"/>
      <c r="H22" s="218"/>
      <c r="I22" s="218"/>
      <c r="J22" s="218"/>
      <c r="K22" s="218"/>
      <c r="L22" s="218"/>
      <c r="M22" s="219" t="s">
        <v>99</v>
      </c>
      <c r="N22" s="219"/>
      <c r="O22" s="219" t="s">
        <v>106</v>
      </c>
      <c r="P22" s="219"/>
      <c r="Q22" s="220" t="s">
        <v>53</v>
      </c>
      <c r="R22" s="220"/>
      <c r="S22" s="34" t="s">
        <v>105</v>
      </c>
      <c r="T22" s="34" t="s">
        <v>104</v>
      </c>
      <c r="U22" s="34" t="s">
        <v>59</v>
      </c>
      <c r="V22" s="34">
        <f>+IF(ISERR(U22/T22*100),"N/A",ROUND(U22/T22*100,2))</f>
        <v>0</v>
      </c>
      <c r="W22" s="35">
        <f>+IF(ISERR(U22/S22*100),"N/A",ROUND(U22/S22*100,2))</f>
        <v>0</v>
      </c>
    </row>
    <row r="23" spans="2:27" ht="56.25" customHeight="1" x14ac:dyDescent="0.2">
      <c r="B23" s="217" t="s">
        <v>103</v>
      </c>
      <c r="C23" s="218"/>
      <c r="D23" s="218"/>
      <c r="E23" s="218"/>
      <c r="F23" s="218"/>
      <c r="G23" s="218"/>
      <c r="H23" s="218"/>
      <c r="I23" s="218"/>
      <c r="J23" s="218"/>
      <c r="K23" s="218"/>
      <c r="L23" s="218"/>
      <c r="M23" s="219" t="s">
        <v>99</v>
      </c>
      <c r="N23" s="219"/>
      <c r="O23" s="219" t="s">
        <v>64</v>
      </c>
      <c r="P23" s="219"/>
      <c r="Q23" s="220" t="s">
        <v>53</v>
      </c>
      <c r="R23" s="220"/>
      <c r="S23" s="34" t="s">
        <v>54</v>
      </c>
      <c r="T23" s="34" t="s">
        <v>102</v>
      </c>
      <c r="U23" s="34" t="s">
        <v>62</v>
      </c>
      <c r="V23" s="34">
        <f>+IF(ISERR(U23/T23*100),"N/A",ROUND(U23/T23*100,2))</f>
        <v>66.67</v>
      </c>
      <c r="W23" s="35">
        <f>+IF(ISERR(U23/S23*100),"N/A",ROUND(U23/S23*100,2))</f>
        <v>40</v>
      </c>
    </row>
    <row r="24" spans="2:27" ht="56.25" customHeight="1" x14ac:dyDescent="0.2">
      <c r="B24" s="217" t="s">
        <v>101</v>
      </c>
      <c r="C24" s="218"/>
      <c r="D24" s="218"/>
      <c r="E24" s="218"/>
      <c r="F24" s="218"/>
      <c r="G24" s="218"/>
      <c r="H24" s="218"/>
      <c r="I24" s="218"/>
      <c r="J24" s="218"/>
      <c r="K24" s="218"/>
      <c r="L24" s="218"/>
      <c r="M24" s="219" t="s">
        <v>99</v>
      </c>
      <c r="N24" s="219"/>
      <c r="O24" s="219" t="s">
        <v>64</v>
      </c>
      <c r="P24" s="219"/>
      <c r="Q24" s="220" t="s">
        <v>53</v>
      </c>
      <c r="R24" s="220"/>
      <c r="S24" s="34" t="s">
        <v>54</v>
      </c>
      <c r="T24" s="34" t="s">
        <v>71</v>
      </c>
      <c r="U24" s="34" t="s">
        <v>71</v>
      </c>
      <c r="V24" s="34">
        <f>+IF(ISERR(U24/T24*100),"N/A",ROUND(U24/T24*100,2))</f>
        <v>100</v>
      </c>
      <c r="W24" s="35">
        <f>+IF(ISERR(U24/S24*100),"N/A",ROUND(U24/S24*100,2))</f>
        <v>50</v>
      </c>
    </row>
    <row r="25" spans="2:27" ht="56.25" customHeight="1" thickBot="1" x14ac:dyDescent="0.25">
      <c r="B25" s="217" t="s">
        <v>100</v>
      </c>
      <c r="C25" s="218"/>
      <c r="D25" s="218"/>
      <c r="E25" s="218"/>
      <c r="F25" s="218"/>
      <c r="G25" s="218"/>
      <c r="H25" s="218"/>
      <c r="I25" s="218"/>
      <c r="J25" s="218"/>
      <c r="K25" s="218"/>
      <c r="L25" s="218"/>
      <c r="M25" s="219" t="s">
        <v>99</v>
      </c>
      <c r="N25" s="219"/>
      <c r="O25" s="219" t="s">
        <v>64</v>
      </c>
      <c r="P25" s="219"/>
      <c r="Q25" s="220" t="s">
        <v>53</v>
      </c>
      <c r="R25" s="220"/>
      <c r="S25" s="34" t="s">
        <v>54</v>
      </c>
      <c r="T25" s="34" t="s">
        <v>71</v>
      </c>
      <c r="U25" s="34" t="s">
        <v>71</v>
      </c>
      <c r="V25" s="34">
        <f>+IF(ISERR(U25/T25*100),"N/A",ROUND(U25/T25*100,2))</f>
        <v>100</v>
      </c>
      <c r="W25" s="35">
        <f>+IF(ISERR(U25/S25*100),"N/A",ROUND(U25/S25*100,2))</f>
        <v>50</v>
      </c>
    </row>
    <row r="26" spans="2:27" ht="21.75" customHeight="1" thickTop="1" thickBot="1" x14ac:dyDescent="0.25">
      <c r="B26" s="11" t="s">
        <v>72</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195" t="s">
        <v>2624</v>
      </c>
      <c r="C27" s="196"/>
      <c r="D27" s="196"/>
      <c r="E27" s="196"/>
      <c r="F27" s="196"/>
      <c r="G27" s="196"/>
      <c r="H27" s="196"/>
      <c r="I27" s="196"/>
      <c r="J27" s="196"/>
      <c r="K27" s="196"/>
      <c r="L27" s="196"/>
      <c r="M27" s="196"/>
      <c r="N27" s="196"/>
      <c r="O27" s="196"/>
      <c r="P27" s="196"/>
      <c r="Q27" s="197"/>
      <c r="R27" s="37" t="s">
        <v>45</v>
      </c>
      <c r="S27" s="216" t="s">
        <v>46</v>
      </c>
      <c r="T27" s="216"/>
      <c r="U27" s="38" t="s">
        <v>73</v>
      </c>
      <c r="V27" s="210" t="s">
        <v>74</v>
      </c>
      <c r="W27" s="211"/>
    </row>
    <row r="28" spans="2:27" ht="30.75" customHeight="1" thickBot="1" x14ac:dyDescent="0.25">
      <c r="B28" s="198"/>
      <c r="C28" s="199"/>
      <c r="D28" s="199"/>
      <c r="E28" s="199"/>
      <c r="F28" s="199"/>
      <c r="G28" s="199"/>
      <c r="H28" s="199"/>
      <c r="I28" s="199"/>
      <c r="J28" s="199"/>
      <c r="K28" s="199"/>
      <c r="L28" s="199"/>
      <c r="M28" s="199"/>
      <c r="N28" s="199"/>
      <c r="O28" s="199"/>
      <c r="P28" s="199"/>
      <c r="Q28" s="200"/>
      <c r="R28" s="39" t="s">
        <v>75</v>
      </c>
      <c r="S28" s="39" t="s">
        <v>75</v>
      </c>
      <c r="T28" s="39" t="s">
        <v>64</v>
      </c>
      <c r="U28" s="39" t="s">
        <v>75</v>
      </c>
      <c r="V28" s="39" t="s">
        <v>76</v>
      </c>
      <c r="W28" s="32" t="s">
        <v>77</v>
      </c>
      <c r="Y28" s="36"/>
    </row>
    <row r="29" spans="2:27" ht="23.25" customHeight="1" thickBot="1" x14ac:dyDescent="0.25">
      <c r="B29" s="212" t="s">
        <v>78</v>
      </c>
      <c r="C29" s="213"/>
      <c r="D29" s="213"/>
      <c r="E29" s="40" t="s">
        <v>97</v>
      </c>
      <c r="F29" s="40"/>
      <c r="G29" s="40"/>
      <c r="H29" s="41"/>
      <c r="I29" s="41"/>
      <c r="J29" s="41"/>
      <c r="K29" s="41"/>
      <c r="L29" s="41"/>
      <c r="M29" s="41"/>
      <c r="N29" s="41"/>
      <c r="O29" s="41"/>
      <c r="P29" s="42"/>
      <c r="Q29" s="42"/>
      <c r="R29" s="43" t="s">
        <v>98</v>
      </c>
      <c r="S29" s="44" t="s">
        <v>11</v>
      </c>
      <c r="T29" s="42"/>
      <c r="U29" s="44" t="s">
        <v>95</v>
      </c>
      <c r="V29" s="42"/>
      <c r="W29" s="45">
        <f>+IF(ISERR(U29/R29*100),"N/A",ROUND(U29/R29*100,2))</f>
        <v>9.02</v>
      </c>
    </row>
    <row r="30" spans="2:27" ht="26.25" customHeight="1" thickBot="1" x14ac:dyDescent="0.25">
      <c r="B30" s="214" t="s">
        <v>82</v>
      </c>
      <c r="C30" s="215"/>
      <c r="D30" s="215"/>
      <c r="E30" s="46" t="s">
        <v>97</v>
      </c>
      <c r="F30" s="46"/>
      <c r="G30" s="46"/>
      <c r="H30" s="47"/>
      <c r="I30" s="47"/>
      <c r="J30" s="47"/>
      <c r="K30" s="47"/>
      <c r="L30" s="47"/>
      <c r="M30" s="47"/>
      <c r="N30" s="47"/>
      <c r="O30" s="47"/>
      <c r="P30" s="48"/>
      <c r="Q30" s="48"/>
      <c r="R30" s="49" t="s">
        <v>96</v>
      </c>
      <c r="S30" s="50" t="s">
        <v>95</v>
      </c>
      <c r="T30" s="51">
        <f>+IF(ISERR(S30/R30*100),"N/A",ROUND(S30/R30*100,2))</f>
        <v>8.9600000000000009</v>
      </c>
      <c r="U30" s="50" t="s">
        <v>95</v>
      </c>
      <c r="V30" s="51">
        <f>+IF(ISERR(U30/S30*100),"N/A",ROUND(U30/S30*100,2))</f>
        <v>100</v>
      </c>
      <c r="W30" s="52">
        <f>+IF(ISERR(U30/R30*100),"N/A",ROUND(U30/R30*100,2))</f>
        <v>8.9600000000000009</v>
      </c>
    </row>
    <row r="31" spans="2:27" ht="22.5" customHeight="1" thickTop="1" thickBot="1" x14ac:dyDescent="0.25">
      <c r="B31" s="11" t="s">
        <v>88</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01" t="s">
        <v>94</v>
      </c>
      <c r="C32" s="202"/>
      <c r="D32" s="202"/>
      <c r="E32" s="202"/>
      <c r="F32" s="202"/>
      <c r="G32" s="202"/>
      <c r="H32" s="202"/>
      <c r="I32" s="202"/>
      <c r="J32" s="202"/>
      <c r="K32" s="202"/>
      <c r="L32" s="202"/>
      <c r="M32" s="202"/>
      <c r="N32" s="202"/>
      <c r="O32" s="202"/>
      <c r="P32" s="202"/>
      <c r="Q32" s="202"/>
      <c r="R32" s="202"/>
      <c r="S32" s="202"/>
      <c r="T32" s="202"/>
      <c r="U32" s="202"/>
      <c r="V32" s="202"/>
      <c r="W32" s="203"/>
    </row>
    <row r="33" spans="2:23" ht="75"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93</v>
      </c>
      <c r="C34" s="202"/>
      <c r="D34" s="202"/>
      <c r="E34" s="202"/>
      <c r="F34" s="202"/>
      <c r="G34" s="202"/>
      <c r="H34" s="202"/>
      <c r="I34" s="202"/>
      <c r="J34" s="202"/>
      <c r="K34" s="202"/>
      <c r="L34" s="202"/>
      <c r="M34" s="202"/>
      <c r="N34" s="202"/>
      <c r="O34" s="202"/>
      <c r="P34" s="202"/>
      <c r="Q34" s="202"/>
      <c r="R34" s="202"/>
      <c r="S34" s="202"/>
      <c r="T34" s="202"/>
      <c r="U34" s="202"/>
      <c r="V34" s="202"/>
      <c r="W34" s="203"/>
    </row>
    <row r="35" spans="2:23" ht="61.5" customHeight="1" thickBot="1" x14ac:dyDescent="0.25">
      <c r="B35" s="204"/>
      <c r="C35" s="205"/>
      <c r="D35" s="205"/>
      <c r="E35" s="205"/>
      <c r="F35" s="205"/>
      <c r="G35" s="205"/>
      <c r="H35" s="205"/>
      <c r="I35" s="205"/>
      <c r="J35" s="205"/>
      <c r="K35" s="205"/>
      <c r="L35" s="205"/>
      <c r="M35" s="205"/>
      <c r="N35" s="205"/>
      <c r="O35" s="205"/>
      <c r="P35" s="205"/>
      <c r="Q35" s="205"/>
      <c r="R35" s="205"/>
      <c r="S35" s="205"/>
      <c r="T35" s="205"/>
      <c r="U35" s="205"/>
      <c r="V35" s="205"/>
      <c r="W35" s="206"/>
    </row>
    <row r="36" spans="2:23" ht="37.5" customHeight="1" thickTop="1" x14ac:dyDescent="0.2">
      <c r="B36" s="201" t="s">
        <v>92</v>
      </c>
      <c r="C36" s="202"/>
      <c r="D36" s="202"/>
      <c r="E36" s="202"/>
      <c r="F36" s="202"/>
      <c r="G36" s="202"/>
      <c r="H36" s="202"/>
      <c r="I36" s="202"/>
      <c r="J36" s="202"/>
      <c r="K36" s="202"/>
      <c r="L36" s="202"/>
      <c r="M36" s="202"/>
      <c r="N36" s="202"/>
      <c r="O36" s="202"/>
      <c r="P36" s="202"/>
      <c r="Q36" s="202"/>
      <c r="R36" s="202"/>
      <c r="S36" s="202"/>
      <c r="T36" s="202"/>
      <c r="U36" s="202"/>
      <c r="V36" s="202"/>
      <c r="W36" s="203"/>
    </row>
    <row r="37" spans="2:23" ht="13.5" thickBot="1" x14ac:dyDescent="0.25">
      <c r="B37" s="207"/>
      <c r="C37" s="208"/>
      <c r="D37" s="208"/>
      <c r="E37" s="208"/>
      <c r="F37" s="208"/>
      <c r="G37" s="208"/>
      <c r="H37" s="208"/>
      <c r="I37" s="208"/>
      <c r="J37" s="208"/>
      <c r="K37" s="208"/>
      <c r="L37" s="208"/>
      <c r="M37" s="208"/>
      <c r="N37" s="208"/>
      <c r="O37" s="208"/>
      <c r="P37" s="208"/>
      <c r="Q37" s="208"/>
      <c r="R37" s="208"/>
      <c r="S37" s="208"/>
      <c r="T37" s="208"/>
      <c r="U37" s="208"/>
      <c r="V37" s="208"/>
      <c r="W37" s="209"/>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tabColor indexed="53"/>
  </sheetPr>
  <dimension ref="A1:AC34"/>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876</v>
      </c>
      <c r="D4" s="248" t="s">
        <v>875</v>
      </c>
      <c r="E4" s="248"/>
      <c r="F4" s="248"/>
      <c r="G4" s="248"/>
      <c r="H4" s="249"/>
      <c r="I4" s="18"/>
      <c r="J4" s="250" t="s">
        <v>6</v>
      </c>
      <c r="K4" s="248"/>
      <c r="L4" s="17" t="s">
        <v>1173</v>
      </c>
      <c r="M4" s="251" t="s">
        <v>1172</v>
      </c>
      <c r="N4" s="251"/>
      <c r="O4" s="251"/>
      <c r="P4" s="251"/>
      <c r="Q4" s="252"/>
      <c r="R4" s="19"/>
      <c r="S4" s="253" t="s">
        <v>9</v>
      </c>
      <c r="T4" s="254"/>
      <c r="U4" s="254"/>
      <c r="V4" s="241" t="s">
        <v>1171</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1054</v>
      </c>
      <c r="D6" s="237" t="s">
        <v>1059</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683</v>
      </c>
      <c r="K8" s="26" t="s">
        <v>113</v>
      </c>
      <c r="L8" s="26" t="s">
        <v>1170</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1169</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1056</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1168</v>
      </c>
      <c r="C21" s="218"/>
      <c r="D21" s="218"/>
      <c r="E21" s="218"/>
      <c r="F21" s="218"/>
      <c r="G21" s="218"/>
      <c r="H21" s="218"/>
      <c r="I21" s="218"/>
      <c r="J21" s="218"/>
      <c r="K21" s="218"/>
      <c r="L21" s="218"/>
      <c r="M21" s="219" t="s">
        <v>1054</v>
      </c>
      <c r="N21" s="219"/>
      <c r="O21" s="219" t="s">
        <v>64</v>
      </c>
      <c r="P21" s="219"/>
      <c r="Q21" s="220" t="s">
        <v>77</v>
      </c>
      <c r="R21" s="220"/>
      <c r="S21" s="34" t="s">
        <v>1167</v>
      </c>
      <c r="T21" s="34" t="s">
        <v>184</v>
      </c>
      <c r="U21" s="34" t="s">
        <v>184</v>
      </c>
      <c r="V21" s="34" t="str">
        <f>+IF(ISERR(U21/T21*100),"N/A",ROUND(U21/T21*100,2))</f>
        <v>N/A</v>
      </c>
      <c r="W21" s="35" t="str">
        <f>+IF(ISERR(U21/S21*100),"N/A",ROUND(U21/S21*100,2))</f>
        <v>N/A</v>
      </c>
    </row>
    <row r="22" spans="2:27" ht="56.25" customHeight="1" thickBot="1" x14ac:dyDescent="0.25">
      <c r="B22" s="217" t="s">
        <v>1166</v>
      </c>
      <c r="C22" s="218"/>
      <c r="D22" s="218"/>
      <c r="E22" s="218"/>
      <c r="F22" s="218"/>
      <c r="G22" s="218"/>
      <c r="H22" s="218"/>
      <c r="I22" s="218"/>
      <c r="J22" s="218"/>
      <c r="K22" s="218"/>
      <c r="L22" s="218"/>
      <c r="M22" s="219" t="s">
        <v>1054</v>
      </c>
      <c r="N22" s="219"/>
      <c r="O22" s="219" t="s">
        <v>64</v>
      </c>
      <c r="P22" s="219"/>
      <c r="Q22" s="220" t="s">
        <v>77</v>
      </c>
      <c r="R22" s="220"/>
      <c r="S22" s="34" t="s">
        <v>896</v>
      </c>
      <c r="T22" s="34" t="s">
        <v>184</v>
      </c>
      <c r="U22" s="34" t="s">
        <v>184</v>
      </c>
      <c r="V22" s="34" t="str">
        <f>+IF(ISERR(U22/T22*100),"N/A",ROUND(U22/T22*100,2))</f>
        <v>N/A</v>
      </c>
      <c r="W22" s="35" t="str">
        <f>+IF(ISERR(U22/S22*100),"N/A",ROUND(U22/S22*100,2))</f>
        <v>N/A</v>
      </c>
    </row>
    <row r="23" spans="2:27" ht="21.75" customHeight="1" thickTop="1" thickBot="1" x14ac:dyDescent="0.25">
      <c r="B23" s="11" t="s">
        <v>72</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95" t="s">
        <v>2624</v>
      </c>
      <c r="C24" s="196"/>
      <c r="D24" s="196"/>
      <c r="E24" s="196"/>
      <c r="F24" s="196"/>
      <c r="G24" s="196"/>
      <c r="H24" s="196"/>
      <c r="I24" s="196"/>
      <c r="J24" s="196"/>
      <c r="K24" s="196"/>
      <c r="L24" s="196"/>
      <c r="M24" s="196"/>
      <c r="N24" s="196"/>
      <c r="O24" s="196"/>
      <c r="P24" s="196"/>
      <c r="Q24" s="197"/>
      <c r="R24" s="37" t="s">
        <v>45</v>
      </c>
      <c r="S24" s="216" t="s">
        <v>46</v>
      </c>
      <c r="T24" s="216"/>
      <c r="U24" s="38" t="s">
        <v>73</v>
      </c>
      <c r="V24" s="210" t="s">
        <v>74</v>
      </c>
      <c r="W24" s="211"/>
    </row>
    <row r="25" spans="2:27" ht="30.75" customHeight="1" thickBot="1" x14ac:dyDescent="0.25">
      <c r="B25" s="198"/>
      <c r="C25" s="199"/>
      <c r="D25" s="199"/>
      <c r="E25" s="199"/>
      <c r="F25" s="199"/>
      <c r="G25" s="199"/>
      <c r="H25" s="199"/>
      <c r="I25" s="199"/>
      <c r="J25" s="199"/>
      <c r="K25" s="199"/>
      <c r="L25" s="199"/>
      <c r="M25" s="199"/>
      <c r="N25" s="199"/>
      <c r="O25" s="199"/>
      <c r="P25" s="199"/>
      <c r="Q25" s="200"/>
      <c r="R25" s="39" t="s">
        <v>75</v>
      </c>
      <c r="S25" s="39" t="s">
        <v>75</v>
      </c>
      <c r="T25" s="39" t="s">
        <v>64</v>
      </c>
      <c r="U25" s="39" t="s">
        <v>75</v>
      </c>
      <c r="V25" s="39" t="s">
        <v>76</v>
      </c>
      <c r="W25" s="32" t="s">
        <v>77</v>
      </c>
      <c r="Y25" s="36"/>
    </row>
    <row r="26" spans="2:27" ht="23.25" customHeight="1" thickBot="1" x14ac:dyDescent="0.25">
      <c r="B26" s="212" t="s">
        <v>78</v>
      </c>
      <c r="C26" s="213"/>
      <c r="D26" s="213"/>
      <c r="E26" s="40" t="s">
        <v>1050</v>
      </c>
      <c r="F26" s="40"/>
      <c r="G26" s="40"/>
      <c r="H26" s="41"/>
      <c r="I26" s="41"/>
      <c r="J26" s="41"/>
      <c r="K26" s="41"/>
      <c r="L26" s="41"/>
      <c r="M26" s="41"/>
      <c r="N26" s="41"/>
      <c r="O26" s="41"/>
      <c r="P26" s="42"/>
      <c r="Q26" s="42"/>
      <c r="R26" s="43" t="s">
        <v>1165</v>
      </c>
      <c r="S26" s="44" t="s">
        <v>11</v>
      </c>
      <c r="T26" s="42"/>
      <c r="U26" s="44" t="s">
        <v>59</v>
      </c>
      <c r="V26" s="42"/>
      <c r="W26" s="45">
        <f>+IF(ISERR(U26/R26*100),"N/A",ROUND(U26/R26*100,2))</f>
        <v>0</v>
      </c>
    </row>
    <row r="27" spans="2:27" ht="26.25" customHeight="1" thickBot="1" x14ac:dyDescent="0.25">
      <c r="B27" s="214" t="s">
        <v>82</v>
      </c>
      <c r="C27" s="215"/>
      <c r="D27" s="215"/>
      <c r="E27" s="46" t="s">
        <v>1050</v>
      </c>
      <c r="F27" s="46"/>
      <c r="G27" s="46"/>
      <c r="H27" s="47"/>
      <c r="I27" s="47"/>
      <c r="J27" s="47"/>
      <c r="K27" s="47"/>
      <c r="L27" s="47"/>
      <c r="M27" s="47"/>
      <c r="N27" s="47"/>
      <c r="O27" s="47"/>
      <c r="P27" s="48"/>
      <c r="Q27" s="48"/>
      <c r="R27" s="49" t="s">
        <v>1164</v>
      </c>
      <c r="S27" s="50" t="s">
        <v>59</v>
      </c>
      <c r="T27" s="51">
        <f>+IF(ISERR(S27/R27*100),"N/A",ROUND(S27/R27*100,2))</f>
        <v>0</v>
      </c>
      <c r="U27" s="50" t="s">
        <v>59</v>
      </c>
      <c r="V27" s="51" t="str">
        <f>+IF(ISERR(U27/S27*100),"N/A",ROUND(U27/S27*100,2))</f>
        <v>N/A</v>
      </c>
      <c r="W27" s="52">
        <f>+IF(ISERR(U27/R27*100),"N/A",ROUND(U27/R27*100,2))</f>
        <v>0</v>
      </c>
    </row>
    <row r="28" spans="2:27" ht="22.5" customHeight="1" thickTop="1" thickBot="1" x14ac:dyDescent="0.25">
      <c r="B28" s="11" t="s">
        <v>88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01" t="s">
        <v>1163</v>
      </c>
      <c r="C29" s="202"/>
      <c r="D29" s="202"/>
      <c r="E29" s="202"/>
      <c r="F29" s="202"/>
      <c r="G29" s="202"/>
      <c r="H29" s="202"/>
      <c r="I29" s="202"/>
      <c r="J29" s="202"/>
      <c r="K29" s="202"/>
      <c r="L29" s="202"/>
      <c r="M29" s="202"/>
      <c r="N29" s="202"/>
      <c r="O29" s="202"/>
      <c r="P29" s="202"/>
      <c r="Q29" s="202"/>
      <c r="R29" s="202"/>
      <c r="S29" s="202"/>
      <c r="T29" s="202"/>
      <c r="U29" s="202"/>
      <c r="V29" s="202"/>
      <c r="W29" s="203"/>
    </row>
    <row r="30" spans="2:27" ht="26.25" customHeight="1" thickBot="1" x14ac:dyDescent="0.25">
      <c r="B30" s="204"/>
      <c r="C30" s="205"/>
      <c r="D30" s="205"/>
      <c r="E30" s="205"/>
      <c r="F30" s="205"/>
      <c r="G30" s="205"/>
      <c r="H30" s="205"/>
      <c r="I30" s="205"/>
      <c r="J30" s="205"/>
      <c r="K30" s="205"/>
      <c r="L30" s="205"/>
      <c r="M30" s="205"/>
      <c r="N30" s="205"/>
      <c r="O30" s="205"/>
      <c r="P30" s="205"/>
      <c r="Q30" s="205"/>
      <c r="R30" s="205"/>
      <c r="S30" s="205"/>
      <c r="T30" s="205"/>
      <c r="U30" s="205"/>
      <c r="V30" s="205"/>
      <c r="W30" s="206"/>
    </row>
    <row r="31" spans="2:27" ht="37.5" customHeight="1" thickTop="1" x14ac:dyDescent="0.2">
      <c r="B31" s="201" t="s">
        <v>1162</v>
      </c>
      <c r="C31" s="202"/>
      <c r="D31" s="202"/>
      <c r="E31" s="202"/>
      <c r="F31" s="202"/>
      <c r="G31" s="202"/>
      <c r="H31" s="202"/>
      <c r="I31" s="202"/>
      <c r="J31" s="202"/>
      <c r="K31" s="202"/>
      <c r="L31" s="202"/>
      <c r="M31" s="202"/>
      <c r="N31" s="202"/>
      <c r="O31" s="202"/>
      <c r="P31" s="202"/>
      <c r="Q31" s="202"/>
      <c r="R31" s="202"/>
      <c r="S31" s="202"/>
      <c r="T31" s="202"/>
      <c r="U31" s="202"/>
      <c r="V31" s="202"/>
      <c r="W31" s="203"/>
    </row>
    <row r="32" spans="2:27" ht="15" customHeight="1" thickBot="1" x14ac:dyDescent="0.25">
      <c r="B32" s="204"/>
      <c r="C32" s="205"/>
      <c r="D32" s="205"/>
      <c r="E32" s="205"/>
      <c r="F32" s="205"/>
      <c r="G32" s="205"/>
      <c r="H32" s="205"/>
      <c r="I32" s="205"/>
      <c r="J32" s="205"/>
      <c r="K32" s="205"/>
      <c r="L32" s="205"/>
      <c r="M32" s="205"/>
      <c r="N32" s="205"/>
      <c r="O32" s="205"/>
      <c r="P32" s="205"/>
      <c r="Q32" s="205"/>
      <c r="R32" s="205"/>
      <c r="S32" s="205"/>
      <c r="T32" s="205"/>
      <c r="U32" s="205"/>
      <c r="V32" s="205"/>
      <c r="W32" s="206"/>
    </row>
    <row r="33" spans="2:23" ht="37.5" customHeight="1" thickTop="1" x14ac:dyDescent="0.2">
      <c r="B33" s="201" t="s">
        <v>1161</v>
      </c>
      <c r="C33" s="202"/>
      <c r="D33" s="202"/>
      <c r="E33" s="202"/>
      <c r="F33" s="202"/>
      <c r="G33" s="202"/>
      <c r="H33" s="202"/>
      <c r="I33" s="202"/>
      <c r="J33" s="202"/>
      <c r="K33" s="202"/>
      <c r="L33" s="202"/>
      <c r="M33" s="202"/>
      <c r="N33" s="202"/>
      <c r="O33" s="202"/>
      <c r="P33" s="202"/>
      <c r="Q33" s="202"/>
      <c r="R33" s="202"/>
      <c r="S33" s="202"/>
      <c r="T33" s="202"/>
      <c r="U33" s="202"/>
      <c r="V33" s="202"/>
      <c r="W33" s="203"/>
    </row>
    <row r="34" spans="2:23" ht="13.5"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indexed="53"/>
  </sheetPr>
  <dimension ref="A1:AC91"/>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876</v>
      </c>
      <c r="D4" s="248" t="s">
        <v>875</v>
      </c>
      <c r="E4" s="248"/>
      <c r="F4" s="248"/>
      <c r="G4" s="248"/>
      <c r="H4" s="249"/>
      <c r="I4" s="18"/>
      <c r="J4" s="250" t="s">
        <v>6</v>
      </c>
      <c r="K4" s="248"/>
      <c r="L4" s="17" t="s">
        <v>1331</v>
      </c>
      <c r="M4" s="251" t="s">
        <v>1330</v>
      </c>
      <c r="N4" s="251"/>
      <c r="O4" s="251"/>
      <c r="P4" s="251"/>
      <c r="Q4" s="252"/>
      <c r="R4" s="19"/>
      <c r="S4" s="253" t="s">
        <v>9</v>
      </c>
      <c r="T4" s="254"/>
      <c r="U4" s="254"/>
      <c r="V4" s="241" t="s">
        <v>1329</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1203</v>
      </c>
      <c r="D6" s="237" t="s">
        <v>1328</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851</v>
      </c>
      <c r="D7" s="239" t="s">
        <v>872</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1282</v>
      </c>
      <c r="D8" s="239" t="s">
        <v>1327</v>
      </c>
      <c r="E8" s="239"/>
      <c r="F8" s="239"/>
      <c r="G8" s="239"/>
      <c r="H8" s="239"/>
      <c r="I8" s="22"/>
      <c r="J8" s="26" t="s">
        <v>1326</v>
      </c>
      <c r="K8" s="26" t="s">
        <v>1325</v>
      </c>
      <c r="L8" s="26" t="s">
        <v>1324</v>
      </c>
      <c r="M8" s="26" t="s">
        <v>1323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74.25" customHeight="1" thickTop="1" x14ac:dyDescent="0.2">
      <c r="B10" s="260" t="s">
        <v>25</v>
      </c>
      <c r="C10" s="256" t="s">
        <v>1322</v>
      </c>
      <c r="D10" s="256"/>
      <c r="E10" s="256"/>
      <c r="F10" s="256"/>
      <c r="G10" s="256"/>
      <c r="H10" s="256"/>
      <c r="I10" s="256"/>
      <c r="J10" s="256"/>
      <c r="K10" s="256"/>
      <c r="L10" s="256"/>
      <c r="M10" s="256"/>
      <c r="N10" s="256"/>
      <c r="O10" s="256"/>
      <c r="P10" s="256"/>
      <c r="Q10" s="256"/>
      <c r="R10" s="256"/>
      <c r="S10" s="256"/>
      <c r="T10" s="256"/>
      <c r="U10" s="256"/>
      <c r="V10" s="256"/>
      <c r="W10" s="257"/>
    </row>
    <row r="11" spans="1:29" ht="409.5" customHeight="1" thickBot="1" x14ac:dyDescent="0.25">
      <c r="B11" s="261"/>
      <c r="C11" s="258"/>
      <c r="D11" s="258"/>
      <c r="E11" s="258"/>
      <c r="F11" s="258"/>
      <c r="G11" s="258"/>
      <c r="H11" s="258"/>
      <c r="I11" s="258"/>
      <c r="J11" s="258"/>
      <c r="K11" s="258"/>
      <c r="L11" s="258"/>
      <c r="M11" s="258"/>
      <c r="N11" s="258"/>
      <c r="O11" s="258"/>
      <c r="P11" s="258"/>
      <c r="Q11" s="258"/>
      <c r="R11" s="258"/>
      <c r="S11" s="258"/>
      <c r="T11" s="258"/>
      <c r="U11" s="258"/>
      <c r="V11" s="258"/>
      <c r="W11" s="259"/>
    </row>
    <row r="12" spans="1:29" ht="9" customHeight="1" thickTop="1" thickBot="1" x14ac:dyDescent="0.25"/>
    <row r="13" spans="1:29" ht="21.75" customHeight="1" thickTop="1" thickBot="1" x14ac:dyDescent="0.25">
      <c r="B13" s="11" t="s">
        <v>27</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243" t="s">
        <v>28</v>
      </c>
      <c r="C14" s="244"/>
      <c r="D14" s="244"/>
      <c r="E14" s="244"/>
      <c r="F14" s="244"/>
      <c r="G14" s="244"/>
      <c r="H14" s="244"/>
      <c r="I14" s="244"/>
      <c r="J14" s="28"/>
      <c r="K14" s="244" t="s">
        <v>29</v>
      </c>
      <c r="L14" s="244"/>
      <c r="M14" s="244"/>
      <c r="N14" s="244"/>
      <c r="O14" s="244"/>
      <c r="P14" s="244"/>
      <c r="Q14" s="244"/>
      <c r="R14" s="29"/>
      <c r="S14" s="244" t="s">
        <v>30</v>
      </c>
      <c r="T14" s="244"/>
      <c r="U14" s="244"/>
      <c r="V14" s="244"/>
      <c r="W14" s="245"/>
    </row>
    <row r="15" spans="1:29" ht="69" customHeight="1" x14ac:dyDescent="0.2">
      <c r="B15" s="20" t="s">
        <v>31</v>
      </c>
      <c r="C15" s="237" t="s">
        <v>11</v>
      </c>
      <c r="D15" s="237"/>
      <c r="E15" s="237"/>
      <c r="F15" s="237"/>
      <c r="G15" s="237"/>
      <c r="H15" s="237"/>
      <c r="I15" s="237"/>
      <c r="J15" s="30"/>
      <c r="K15" s="30" t="s">
        <v>32</v>
      </c>
      <c r="L15" s="237" t="s">
        <v>11</v>
      </c>
      <c r="M15" s="237"/>
      <c r="N15" s="237"/>
      <c r="O15" s="237"/>
      <c r="P15" s="237"/>
      <c r="Q15" s="237"/>
      <c r="R15" s="22"/>
      <c r="S15" s="30" t="s">
        <v>33</v>
      </c>
      <c r="T15" s="238" t="s">
        <v>1321</v>
      </c>
      <c r="U15" s="238"/>
      <c r="V15" s="238"/>
      <c r="W15" s="238"/>
    </row>
    <row r="16" spans="1:29" ht="86.25" customHeight="1" x14ac:dyDescent="0.2">
      <c r="B16" s="20" t="s">
        <v>35</v>
      </c>
      <c r="C16" s="237" t="s">
        <v>11</v>
      </c>
      <c r="D16" s="237"/>
      <c r="E16" s="237"/>
      <c r="F16" s="237"/>
      <c r="G16" s="237"/>
      <c r="H16" s="237"/>
      <c r="I16" s="237"/>
      <c r="J16" s="30"/>
      <c r="K16" s="30" t="s">
        <v>35</v>
      </c>
      <c r="L16" s="237" t="s">
        <v>11</v>
      </c>
      <c r="M16" s="237"/>
      <c r="N16" s="237"/>
      <c r="O16" s="237"/>
      <c r="P16" s="237"/>
      <c r="Q16" s="237"/>
      <c r="R16" s="22"/>
      <c r="S16" s="30" t="s">
        <v>36</v>
      </c>
      <c r="T16" s="238" t="s">
        <v>11</v>
      </c>
      <c r="U16" s="238"/>
      <c r="V16" s="238"/>
      <c r="W16" s="238"/>
    </row>
    <row r="17" spans="2:27" ht="25.5" customHeight="1" thickBot="1" x14ac:dyDescent="0.25">
      <c r="B17" s="31" t="s">
        <v>37</v>
      </c>
      <c r="C17" s="221" t="s">
        <v>11</v>
      </c>
      <c r="D17" s="221"/>
      <c r="E17" s="221"/>
      <c r="F17" s="221"/>
      <c r="G17" s="221"/>
      <c r="H17" s="221"/>
      <c r="I17" s="221"/>
      <c r="J17" s="221"/>
      <c r="K17" s="221"/>
      <c r="L17" s="221"/>
      <c r="M17" s="221"/>
      <c r="N17" s="221"/>
      <c r="O17" s="221"/>
      <c r="P17" s="221"/>
      <c r="Q17" s="221"/>
      <c r="R17" s="221"/>
      <c r="S17" s="221"/>
      <c r="T17" s="221"/>
      <c r="U17" s="221"/>
      <c r="V17" s="221"/>
      <c r="W17" s="222"/>
    </row>
    <row r="18" spans="2:27" ht="21.75" customHeight="1" thickTop="1" thickBot="1" x14ac:dyDescent="0.25">
      <c r="B18" s="11" t="s">
        <v>38</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223" t="s">
        <v>39</v>
      </c>
      <c r="C19" s="224"/>
      <c r="D19" s="224"/>
      <c r="E19" s="224"/>
      <c r="F19" s="224"/>
      <c r="G19" s="224"/>
      <c r="H19" s="224"/>
      <c r="I19" s="224"/>
      <c r="J19" s="224"/>
      <c r="K19" s="224"/>
      <c r="L19" s="224"/>
      <c r="M19" s="224"/>
      <c r="N19" s="224"/>
      <c r="O19" s="224"/>
      <c r="P19" s="224"/>
      <c r="Q19" s="224"/>
      <c r="R19" s="224"/>
      <c r="S19" s="224"/>
      <c r="T19" s="225"/>
      <c r="U19" s="210" t="s">
        <v>40</v>
      </c>
      <c r="V19" s="216"/>
      <c r="W19" s="211"/>
    </row>
    <row r="20" spans="2:27" ht="14.25" customHeight="1" x14ac:dyDescent="0.2">
      <c r="B20" s="226" t="s">
        <v>41</v>
      </c>
      <c r="C20" s="227"/>
      <c r="D20" s="227"/>
      <c r="E20" s="227"/>
      <c r="F20" s="227"/>
      <c r="G20" s="227"/>
      <c r="H20" s="227"/>
      <c r="I20" s="227"/>
      <c r="J20" s="227"/>
      <c r="K20" s="227"/>
      <c r="L20" s="227"/>
      <c r="M20" s="227" t="s">
        <v>42</v>
      </c>
      <c r="N20" s="227"/>
      <c r="O20" s="227" t="s">
        <v>43</v>
      </c>
      <c r="P20" s="227"/>
      <c r="Q20" s="227" t="s">
        <v>44</v>
      </c>
      <c r="R20" s="227"/>
      <c r="S20" s="227" t="s">
        <v>45</v>
      </c>
      <c r="T20" s="230" t="s">
        <v>46</v>
      </c>
      <c r="U20" s="232" t="s">
        <v>47</v>
      </c>
      <c r="V20" s="234" t="s">
        <v>48</v>
      </c>
      <c r="W20" s="235" t="s">
        <v>49</v>
      </c>
    </row>
    <row r="21" spans="2:27" ht="27" customHeight="1" thickBot="1" x14ac:dyDescent="0.25">
      <c r="B21" s="228"/>
      <c r="C21" s="229"/>
      <c r="D21" s="229"/>
      <c r="E21" s="229"/>
      <c r="F21" s="229"/>
      <c r="G21" s="229"/>
      <c r="H21" s="229"/>
      <c r="I21" s="229"/>
      <c r="J21" s="229"/>
      <c r="K21" s="229"/>
      <c r="L21" s="229"/>
      <c r="M21" s="229"/>
      <c r="N21" s="229"/>
      <c r="O21" s="229"/>
      <c r="P21" s="229"/>
      <c r="Q21" s="229"/>
      <c r="R21" s="229"/>
      <c r="S21" s="229"/>
      <c r="T21" s="231"/>
      <c r="U21" s="233"/>
      <c r="V21" s="229"/>
      <c r="W21" s="236"/>
      <c r="Z21" s="33" t="s">
        <v>11</v>
      </c>
      <c r="AA21" s="33" t="s">
        <v>50</v>
      </c>
    </row>
    <row r="22" spans="2:27" ht="56.25" customHeight="1" x14ac:dyDescent="0.2">
      <c r="B22" s="217" t="s">
        <v>1320</v>
      </c>
      <c r="C22" s="218"/>
      <c r="D22" s="218"/>
      <c r="E22" s="218"/>
      <c r="F22" s="218"/>
      <c r="G22" s="218"/>
      <c r="H22" s="218"/>
      <c r="I22" s="218"/>
      <c r="J22" s="218"/>
      <c r="K22" s="218"/>
      <c r="L22" s="218"/>
      <c r="M22" s="219" t="s">
        <v>1282</v>
      </c>
      <c r="N22" s="219"/>
      <c r="O22" s="219" t="s">
        <v>64</v>
      </c>
      <c r="P22" s="219"/>
      <c r="Q22" s="220" t="s">
        <v>53</v>
      </c>
      <c r="R22" s="220"/>
      <c r="S22" s="34" t="s">
        <v>54</v>
      </c>
      <c r="T22" s="34" t="s">
        <v>62</v>
      </c>
      <c r="U22" s="34" t="s">
        <v>1319</v>
      </c>
      <c r="V22" s="34">
        <f t="shared" ref="V22:V69" si="0">+IF(ISERR(U22/T22*100),"N/A",ROUND(U22/T22*100,2))</f>
        <v>96.25</v>
      </c>
      <c r="W22" s="35">
        <f t="shared" ref="W22:W69" si="1">+IF(ISERR(U22/S22*100),"N/A",ROUND(U22/S22*100,2))</f>
        <v>38.5</v>
      </c>
    </row>
    <row r="23" spans="2:27" ht="56.25" customHeight="1" x14ac:dyDescent="0.2">
      <c r="B23" s="217" t="s">
        <v>1318</v>
      </c>
      <c r="C23" s="218"/>
      <c r="D23" s="218"/>
      <c r="E23" s="218"/>
      <c r="F23" s="218"/>
      <c r="G23" s="218"/>
      <c r="H23" s="218"/>
      <c r="I23" s="218"/>
      <c r="J23" s="218"/>
      <c r="K23" s="218"/>
      <c r="L23" s="218"/>
      <c r="M23" s="219" t="s">
        <v>1282</v>
      </c>
      <c r="N23" s="219"/>
      <c r="O23" s="219" t="s">
        <v>64</v>
      </c>
      <c r="P23" s="219"/>
      <c r="Q23" s="220" t="s">
        <v>53</v>
      </c>
      <c r="R23" s="220"/>
      <c r="S23" s="34" t="s">
        <v>54</v>
      </c>
      <c r="T23" s="34" t="s">
        <v>62</v>
      </c>
      <c r="U23" s="34" t="s">
        <v>1317</v>
      </c>
      <c r="V23" s="34">
        <f t="shared" si="0"/>
        <v>90.25</v>
      </c>
      <c r="W23" s="35">
        <f t="shared" si="1"/>
        <v>36.1</v>
      </c>
    </row>
    <row r="24" spans="2:27" ht="56.25" customHeight="1" x14ac:dyDescent="0.2">
      <c r="B24" s="217" t="s">
        <v>1316</v>
      </c>
      <c r="C24" s="218"/>
      <c r="D24" s="218"/>
      <c r="E24" s="218"/>
      <c r="F24" s="218"/>
      <c r="G24" s="218"/>
      <c r="H24" s="218"/>
      <c r="I24" s="218"/>
      <c r="J24" s="218"/>
      <c r="K24" s="218"/>
      <c r="L24" s="218"/>
      <c r="M24" s="219" t="s">
        <v>1282</v>
      </c>
      <c r="N24" s="219"/>
      <c r="O24" s="219" t="s">
        <v>64</v>
      </c>
      <c r="P24" s="219"/>
      <c r="Q24" s="220" t="s">
        <v>77</v>
      </c>
      <c r="R24" s="220"/>
      <c r="S24" s="34" t="s">
        <v>54</v>
      </c>
      <c r="T24" s="34" t="s">
        <v>184</v>
      </c>
      <c r="U24" s="34" t="s">
        <v>184</v>
      </c>
      <c r="V24" s="34" t="str">
        <f t="shared" si="0"/>
        <v>N/A</v>
      </c>
      <c r="W24" s="35" t="str">
        <f t="shared" si="1"/>
        <v>N/A</v>
      </c>
    </row>
    <row r="25" spans="2:27" ht="56.25" customHeight="1" x14ac:dyDescent="0.2">
      <c r="B25" s="217" t="s">
        <v>1315</v>
      </c>
      <c r="C25" s="218"/>
      <c r="D25" s="218"/>
      <c r="E25" s="218"/>
      <c r="F25" s="218"/>
      <c r="G25" s="218"/>
      <c r="H25" s="218"/>
      <c r="I25" s="218"/>
      <c r="J25" s="218"/>
      <c r="K25" s="218"/>
      <c r="L25" s="218"/>
      <c r="M25" s="219" t="s">
        <v>1282</v>
      </c>
      <c r="N25" s="219"/>
      <c r="O25" s="219" t="s">
        <v>64</v>
      </c>
      <c r="P25" s="219"/>
      <c r="Q25" s="220" t="s">
        <v>53</v>
      </c>
      <c r="R25" s="220"/>
      <c r="S25" s="34" t="s">
        <v>54</v>
      </c>
      <c r="T25" s="34" t="s">
        <v>62</v>
      </c>
      <c r="U25" s="34" t="s">
        <v>1314</v>
      </c>
      <c r="V25" s="34">
        <f t="shared" si="0"/>
        <v>103.5</v>
      </c>
      <c r="W25" s="35">
        <f t="shared" si="1"/>
        <v>41.4</v>
      </c>
    </row>
    <row r="26" spans="2:27" ht="56.25" customHeight="1" x14ac:dyDescent="0.2">
      <c r="B26" s="217" t="s">
        <v>1313</v>
      </c>
      <c r="C26" s="218"/>
      <c r="D26" s="218"/>
      <c r="E26" s="218"/>
      <c r="F26" s="218"/>
      <c r="G26" s="218"/>
      <c r="H26" s="218"/>
      <c r="I26" s="218"/>
      <c r="J26" s="218"/>
      <c r="K26" s="218"/>
      <c r="L26" s="218"/>
      <c r="M26" s="219" t="s">
        <v>1282</v>
      </c>
      <c r="N26" s="219"/>
      <c r="O26" s="219" t="s">
        <v>64</v>
      </c>
      <c r="P26" s="219"/>
      <c r="Q26" s="220" t="s">
        <v>53</v>
      </c>
      <c r="R26" s="220"/>
      <c r="S26" s="34" t="s">
        <v>1312</v>
      </c>
      <c r="T26" s="34" t="s">
        <v>1234</v>
      </c>
      <c r="U26" s="34" t="s">
        <v>668</v>
      </c>
      <c r="V26" s="34">
        <f t="shared" si="0"/>
        <v>95.67</v>
      </c>
      <c r="W26" s="35">
        <f t="shared" si="1"/>
        <v>90</v>
      </c>
    </row>
    <row r="27" spans="2:27" ht="56.25" customHeight="1" x14ac:dyDescent="0.2">
      <c r="B27" s="217" t="s">
        <v>1311</v>
      </c>
      <c r="C27" s="218"/>
      <c r="D27" s="218"/>
      <c r="E27" s="218"/>
      <c r="F27" s="218"/>
      <c r="G27" s="218"/>
      <c r="H27" s="218"/>
      <c r="I27" s="218"/>
      <c r="J27" s="218"/>
      <c r="K27" s="218"/>
      <c r="L27" s="218"/>
      <c r="M27" s="219" t="s">
        <v>1282</v>
      </c>
      <c r="N27" s="219"/>
      <c r="O27" s="219" t="s">
        <v>64</v>
      </c>
      <c r="P27" s="219"/>
      <c r="Q27" s="220" t="s">
        <v>53</v>
      </c>
      <c r="R27" s="220"/>
      <c r="S27" s="34" t="s">
        <v>299</v>
      </c>
      <c r="T27" s="34" t="s">
        <v>1310</v>
      </c>
      <c r="U27" s="34" t="s">
        <v>1309</v>
      </c>
      <c r="V27" s="34">
        <f t="shared" si="0"/>
        <v>96.35</v>
      </c>
      <c r="W27" s="35">
        <f t="shared" si="1"/>
        <v>94.14</v>
      </c>
    </row>
    <row r="28" spans="2:27" ht="56.25" customHeight="1" x14ac:dyDescent="0.2">
      <c r="B28" s="217" t="s">
        <v>1308</v>
      </c>
      <c r="C28" s="218"/>
      <c r="D28" s="218"/>
      <c r="E28" s="218"/>
      <c r="F28" s="218"/>
      <c r="G28" s="218"/>
      <c r="H28" s="218"/>
      <c r="I28" s="218"/>
      <c r="J28" s="218"/>
      <c r="K28" s="218"/>
      <c r="L28" s="218"/>
      <c r="M28" s="219" t="s">
        <v>1282</v>
      </c>
      <c r="N28" s="219"/>
      <c r="O28" s="219" t="s">
        <v>64</v>
      </c>
      <c r="P28" s="219"/>
      <c r="Q28" s="220" t="s">
        <v>53</v>
      </c>
      <c r="R28" s="220"/>
      <c r="S28" s="34" t="s">
        <v>1307</v>
      </c>
      <c r="T28" s="34" t="s">
        <v>1306</v>
      </c>
      <c r="U28" s="34" t="s">
        <v>753</v>
      </c>
      <c r="V28" s="34">
        <f t="shared" si="0"/>
        <v>86.27</v>
      </c>
      <c r="W28" s="35">
        <f t="shared" si="1"/>
        <v>38.89</v>
      </c>
    </row>
    <row r="29" spans="2:27" ht="56.25" customHeight="1" x14ac:dyDescent="0.2">
      <c r="B29" s="217" t="s">
        <v>1305</v>
      </c>
      <c r="C29" s="218"/>
      <c r="D29" s="218"/>
      <c r="E29" s="218"/>
      <c r="F29" s="218"/>
      <c r="G29" s="218"/>
      <c r="H29" s="218"/>
      <c r="I29" s="218"/>
      <c r="J29" s="218"/>
      <c r="K29" s="218"/>
      <c r="L29" s="218"/>
      <c r="M29" s="219" t="s">
        <v>1282</v>
      </c>
      <c r="N29" s="219"/>
      <c r="O29" s="219" t="s">
        <v>64</v>
      </c>
      <c r="P29" s="219"/>
      <c r="Q29" s="220" t="s">
        <v>53</v>
      </c>
      <c r="R29" s="220"/>
      <c r="S29" s="34" t="s">
        <v>697</v>
      </c>
      <c r="T29" s="34" t="s">
        <v>1304</v>
      </c>
      <c r="U29" s="34" t="s">
        <v>1303</v>
      </c>
      <c r="V29" s="34">
        <f t="shared" si="0"/>
        <v>98.57</v>
      </c>
      <c r="W29" s="35">
        <f t="shared" si="1"/>
        <v>93.87</v>
      </c>
    </row>
    <row r="30" spans="2:27" ht="56.25" customHeight="1" x14ac:dyDescent="0.2">
      <c r="B30" s="217" t="s">
        <v>1302</v>
      </c>
      <c r="C30" s="218"/>
      <c r="D30" s="218"/>
      <c r="E30" s="218"/>
      <c r="F30" s="218"/>
      <c r="G30" s="218"/>
      <c r="H30" s="218"/>
      <c r="I30" s="218"/>
      <c r="J30" s="218"/>
      <c r="K30" s="218"/>
      <c r="L30" s="218"/>
      <c r="M30" s="219" t="s">
        <v>1282</v>
      </c>
      <c r="N30" s="219"/>
      <c r="O30" s="219" t="s">
        <v>64</v>
      </c>
      <c r="P30" s="219"/>
      <c r="Q30" s="220" t="s">
        <v>53</v>
      </c>
      <c r="R30" s="220"/>
      <c r="S30" s="34" t="s">
        <v>559</v>
      </c>
      <c r="T30" s="34" t="s">
        <v>1301</v>
      </c>
      <c r="U30" s="34" t="s">
        <v>1273</v>
      </c>
      <c r="V30" s="34">
        <f t="shared" si="0"/>
        <v>87.01</v>
      </c>
      <c r="W30" s="35">
        <f t="shared" si="1"/>
        <v>81.25</v>
      </c>
    </row>
    <row r="31" spans="2:27" ht="56.25" customHeight="1" x14ac:dyDescent="0.2">
      <c r="B31" s="217" t="s">
        <v>1300</v>
      </c>
      <c r="C31" s="218"/>
      <c r="D31" s="218"/>
      <c r="E31" s="218"/>
      <c r="F31" s="218"/>
      <c r="G31" s="218"/>
      <c r="H31" s="218"/>
      <c r="I31" s="218"/>
      <c r="J31" s="218"/>
      <c r="K31" s="218"/>
      <c r="L31" s="218"/>
      <c r="M31" s="219" t="s">
        <v>1282</v>
      </c>
      <c r="N31" s="219"/>
      <c r="O31" s="219" t="s">
        <v>64</v>
      </c>
      <c r="P31" s="219"/>
      <c r="Q31" s="220" t="s">
        <v>517</v>
      </c>
      <c r="R31" s="220"/>
      <c r="S31" s="34" t="s">
        <v>54</v>
      </c>
      <c r="T31" s="34" t="s">
        <v>302</v>
      </c>
      <c r="U31" s="34" t="s">
        <v>1299</v>
      </c>
      <c r="V31" s="34">
        <f t="shared" si="0"/>
        <v>113.59</v>
      </c>
      <c r="W31" s="35">
        <f t="shared" si="1"/>
        <v>104.5</v>
      </c>
    </row>
    <row r="32" spans="2:27" ht="56.25" customHeight="1" x14ac:dyDescent="0.2">
      <c r="B32" s="217" t="s">
        <v>1298</v>
      </c>
      <c r="C32" s="218"/>
      <c r="D32" s="218"/>
      <c r="E32" s="218"/>
      <c r="F32" s="218"/>
      <c r="G32" s="218"/>
      <c r="H32" s="218"/>
      <c r="I32" s="218"/>
      <c r="J32" s="218"/>
      <c r="K32" s="218"/>
      <c r="L32" s="218"/>
      <c r="M32" s="219" t="s">
        <v>1282</v>
      </c>
      <c r="N32" s="219"/>
      <c r="O32" s="219" t="s">
        <v>64</v>
      </c>
      <c r="P32" s="219"/>
      <c r="Q32" s="220" t="s">
        <v>53</v>
      </c>
      <c r="R32" s="220"/>
      <c r="S32" s="34" t="s">
        <v>58</v>
      </c>
      <c r="T32" s="34" t="s">
        <v>58</v>
      </c>
      <c r="U32" s="34" t="s">
        <v>1297</v>
      </c>
      <c r="V32" s="34">
        <f t="shared" si="0"/>
        <v>56.33</v>
      </c>
      <c r="W32" s="35">
        <f t="shared" si="1"/>
        <v>56.33</v>
      </c>
    </row>
    <row r="33" spans="2:23" ht="56.25" customHeight="1" x14ac:dyDescent="0.2">
      <c r="B33" s="217" t="s">
        <v>1296</v>
      </c>
      <c r="C33" s="218"/>
      <c r="D33" s="218"/>
      <c r="E33" s="218"/>
      <c r="F33" s="218"/>
      <c r="G33" s="218"/>
      <c r="H33" s="218"/>
      <c r="I33" s="218"/>
      <c r="J33" s="218"/>
      <c r="K33" s="218"/>
      <c r="L33" s="218"/>
      <c r="M33" s="219" t="s">
        <v>1282</v>
      </c>
      <c r="N33" s="219"/>
      <c r="O33" s="219" t="s">
        <v>64</v>
      </c>
      <c r="P33" s="219"/>
      <c r="Q33" s="220" t="s">
        <v>53</v>
      </c>
      <c r="R33" s="220"/>
      <c r="S33" s="34" t="s">
        <v>1295</v>
      </c>
      <c r="T33" s="34" t="s">
        <v>781</v>
      </c>
      <c r="U33" s="34" t="s">
        <v>1294</v>
      </c>
      <c r="V33" s="34">
        <f t="shared" si="0"/>
        <v>102.88</v>
      </c>
      <c r="W33" s="35">
        <f t="shared" si="1"/>
        <v>41.15</v>
      </c>
    </row>
    <row r="34" spans="2:23" ht="56.25" customHeight="1" x14ac:dyDescent="0.2">
      <c r="B34" s="217" t="s">
        <v>1293</v>
      </c>
      <c r="C34" s="218"/>
      <c r="D34" s="218"/>
      <c r="E34" s="218"/>
      <c r="F34" s="218"/>
      <c r="G34" s="218"/>
      <c r="H34" s="218"/>
      <c r="I34" s="218"/>
      <c r="J34" s="218"/>
      <c r="K34" s="218"/>
      <c r="L34" s="218"/>
      <c r="M34" s="219" t="s">
        <v>1282</v>
      </c>
      <c r="N34" s="219"/>
      <c r="O34" s="219" t="s">
        <v>64</v>
      </c>
      <c r="P34" s="219"/>
      <c r="Q34" s="220" t="s">
        <v>77</v>
      </c>
      <c r="R34" s="220"/>
      <c r="S34" s="34" t="s">
        <v>1292</v>
      </c>
      <c r="T34" s="34" t="s">
        <v>184</v>
      </c>
      <c r="U34" s="34" t="s">
        <v>184</v>
      </c>
      <c r="V34" s="34" t="str">
        <f t="shared" si="0"/>
        <v>N/A</v>
      </c>
      <c r="W34" s="35" t="str">
        <f t="shared" si="1"/>
        <v>N/A</v>
      </c>
    </row>
    <row r="35" spans="2:23" ht="56.25" customHeight="1" x14ac:dyDescent="0.2">
      <c r="B35" s="217" t="s">
        <v>1291</v>
      </c>
      <c r="C35" s="218"/>
      <c r="D35" s="218"/>
      <c r="E35" s="218"/>
      <c r="F35" s="218"/>
      <c r="G35" s="218"/>
      <c r="H35" s="218"/>
      <c r="I35" s="218"/>
      <c r="J35" s="218"/>
      <c r="K35" s="218"/>
      <c r="L35" s="218"/>
      <c r="M35" s="219" t="s">
        <v>1282</v>
      </c>
      <c r="N35" s="219"/>
      <c r="O35" s="219" t="s">
        <v>64</v>
      </c>
      <c r="P35" s="219"/>
      <c r="Q35" s="220" t="s">
        <v>53</v>
      </c>
      <c r="R35" s="220"/>
      <c r="S35" s="34" t="s">
        <v>789</v>
      </c>
      <c r="T35" s="34" t="s">
        <v>105</v>
      </c>
      <c r="U35" s="34" t="s">
        <v>1135</v>
      </c>
      <c r="V35" s="34">
        <f t="shared" si="0"/>
        <v>14</v>
      </c>
      <c r="W35" s="35">
        <f t="shared" si="1"/>
        <v>6.36</v>
      </c>
    </row>
    <row r="36" spans="2:23" ht="56.25" customHeight="1" x14ac:dyDescent="0.2">
      <c r="B36" s="217" t="s">
        <v>1290</v>
      </c>
      <c r="C36" s="218"/>
      <c r="D36" s="218"/>
      <c r="E36" s="218"/>
      <c r="F36" s="218"/>
      <c r="G36" s="218"/>
      <c r="H36" s="218"/>
      <c r="I36" s="218"/>
      <c r="J36" s="218"/>
      <c r="K36" s="218"/>
      <c r="L36" s="218"/>
      <c r="M36" s="219" t="s">
        <v>1282</v>
      </c>
      <c r="N36" s="219"/>
      <c r="O36" s="219" t="s">
        <v>64</v>
      </c>
      <c r="P36" s="219"/>
      <c r="Q36" s="220" t="s">
        <v>53</v>
      </c>
      <c r="R36" s="220"/>
      <c r="S36" s="34" t="s">
        <v>1289</v>
      </c>
      <c r="T36" s="34" t="s">
        <v>1288</v>
      </c>
      <c r="U36" s="34" t="s">
        <v>453</v>
      </c>
      <c r="V36" s="34">
        <f t="shared" si="0"/>
        <v>73.03</v>
      </c>
      <c r="W36" s="35">
        <f t="shared" si="1"/>
        <v>45.77</v>
      </c>
    </row>
    <row r="37" spans="2:23" ht="56.25" customHeight="1" x14ac:dyDescent="0.2">
      <c r="B37" s="217" t="s">
        <v>1287</v>
      </c>
      <c r="C37" s="218"/>
      <c r="D37" s="218"/>
      <c r="E37" s="218"/>
      <c r="F37" s="218"/>
      <c r="G37" s="218"/>
      <c r="H37" s="218"/>
      <c r="I37" s="218"/>
      <c r="J37" s="218"/>
      <c r="K37" s="218"/>
      <c r="L37" s="218"/>
      <c r="M37" s="219" t="s">
        <v>1282</v>
      </c>
      <c r="N37" s="219"/>
      <c r="O37" s="219" t="s">
        <v>64</v>
      </c>
      <c r="P37" s="219"/>
      <c r="Q37" s="220" t="s">
        <v>53</v>
      </c>
      <c r="R37" s="220"/>
      <c r="S37" s="34" t="s">
        <v>299</v>
      </c>
      <c r="T37" s="34" t="s">
        <v>697</v>
      </c>
      <c r="U37" s="34" t="s">
        <v>1286</v>
      </c>
      <c r="V37" s="34">
        <f t="shared" si="0"/>
        <v>68.650000000000006</v>
      </c>
      <c r="W37" s="35">
        <f t="shared" si="1"/>
        <v>57.57</v>
      </c>
    </row>
    <row r="38" spans="2:23" ht="56.25" customHeight="1" x14ac:dyDescent="0.2">
      <c r="B38" s="217" t="s">
        <v>1285</v>
      </c>
      <c r="C38" s="218"/>
      <c r="D38" s="218"/>
      <c r="E38" s="218"/>
      <c r="F38" s="218"/>
      <c r="G38" s="218"/>
      <c r="H38" s="218"/>
      <c r="I38" s="218"/>
      <c r="J38" s="218"/>
      <c r="K38" s="218"/>
      <c r="L38" s="218"/>
      <c r="M38" s="219" t="s">
        <v>1282</v>
      </c>
      <c r="N38" s="219"/>
      <c r="O38" s="219" t="s">
        <v>64</v>
      </c>
      <c r="P38" s="219"/>
      <c r="Q38" s="220" t="s">
        <v>53</v>
      </c>
      <c r="R38" s="220"/>
      <c r="S38" s="34" t="s">
        <v>61</v>
      </c>
      <c r="T38" s="34" t="s">
        <v>61</v>
      </c>
      <c r="U38" s="34" t="s">
        <v>1284</v>
      </c>
      <c r="V38" s="34">
        <f t="shared" si="0"/>
        <v>168.89</v>
      </c>
      <c r="W38" s="35">
        <f t="shared" si="1"/>
        <v>168.89</v>
      </c>
    </row>
    <row r="39" spans="2:23" ht="56.25" customHeight="1" x14ac:dyDescent="0.2">
      <c r="B39" s="217" t="s">
        <v>1283</v>
      </c>
      <c r="C39" s="218"/>
      <c r="D39" s="218"/>
      <c r="E39" s="218"/>
      <c r="F39" s="218"/>
      <c r="G39" s="218"/>
      <c r="H39" s="218"/>
      <c r="I39" s="218"/>
      <c r="J39" s="218"/>
      <c r="K39" s="218"/>
      <c r="L39" s="218"/>
      <c r="M39" s="219" t="s">
        <v>1282</v>
      </c>
      <c r="N39" s="219"/>
      <c r="O39" s="219" t="s">
        <v>64</v>
      </c>
      <c r="P39" s="219"/>
      <c r="Q39" s="220" t="s">
        <v>53</v>
      </c>
      <c r="R39" s="220"/>
      <c r="S39" s="34" t="s">
        <v>691</v>
      </c>
      <c r="T39" s="34" t="s">
        <v>1281</v>
      </c>
      <c r="U39" s="34" t="s">
        <v>1280</v>
      </c>
      <c r="V39" s="34">
        <f t="shared" si="0"/>
        <v>83.72</v>
      </c>
      <c r="W39" s="35">
        <f t="shared" si="1"/>
        <v>80</v>
      </c>
    </row>
    <row r="40" spans="2:23" ht="56.25" customHeight="1" x14ac:dyDescent="0.2">
      <c r="B40" s="217" t="s">
        <v>1279</v>
      </c>
      <c r="C40" s="218"/>
      <c r="D40" s="218"/>
      <c r="E40" s="218"/>
      <c r="F40" s="218"/>
      <c r="G40" s="218"/>
      <c r="H40" s="218"/>
      <c r="I40" s="218"/>
      <c r="J40" s="218"/>
      <c r="K40" s="218"/>
      <c r="L40" s="218"/>
      <c r="M40" s="219" t="s">
        <v>1278</v>
      </c>
      <c r="N40" s="219"/>
      <c r="O40" s="219" t="s">
        <v>64</v>
      </c>
      <c r="P40" s="219"/>
      <c r="Q40" s="220" t="s">
        <v>53</v>
      </c>
      <c r="R40" s="220"/>
      <c r="S40" s="34" t="s">
        <v>54</v>
      </c>
      <c r="T40" s="34" t="s">
        <v>71</v>
      </c>
      <c r="U40" s="34" t="s">
        <v>71</v>
      </c>
      <c r="V40" s="34">
        <f t="shared" si="0"/>
        <v>100</v>
      </c>
      <c r="W40" s="35">
        <f t="shared" si="1"/>
        <v>50</v>
      </c>
    </row>
    <row r="41" spans="2:23" ht="56.25" customHeight="1" x14ac:dyDescent="0.2">
      <c r="B41" s="217" t="s">
        <v>1277</v>
      </c>
      <c r="C41" s="218"/>
      <c r="D41" s="218"/>
      <c r="E41" s="218"/>
      <c r="F41" s="218"/>
      <c r="G41" s="218"/>
      <c r="H41" s="218"/>
      <c r="I41" s="218"/>
      <c r="J41" s="218"/>
      <c r="K41" s="218"/>
      <c r="L41" s="218"/>
      <c r="M41" s="219" t="s">
        <v>857</v>
      </c>
      <c r="N41" s="219"/>
      <c r="O41" s="219" t="s">
        <v>64</v>
      </c>
      <c r="P41" s="219"/>
      <c r="Q41" s="220" t="s">
        <v>53</v>
      </c>
      <c r="R41" s="220"/>
      <c r="S41" s="34" t="s">
        <v>54</v>
      </c>
      <c r="T41" s="34" t="s">
        <v>1276</v>
      </c>
      <c r="U41" s="34" t="s">
        <v>1275</v>
      </c>
      <c r="V41" s="34">
        <f t="shared" si="0"/>
        <v>110.05</v>
      </c>
      <c r="W41" s="35">
        <f t="shared" si="1"/>
        <v>93.1</v>
      </c>
    </row>
    <row r="42" spans="2:23" ht="56.25" customHeight="1" x14ac:dyDescent="0.2">
      <c r="B42" s="217" t="s">
        <v>1274</v>
      </c>
      <c r="C42" s="218"/>
      <c r="D42" s="218"/>
      <c r="E42" s="218"/>
      <c r="F42" s="218"/>
      <c r="G42" s="218"/>
      <c r="H42" s="218"/>
      <c r="I42" s="218"/>
      <c r="J42" s="218"/>
      <c r="K42" s="218"/>
      <c r="L42" s="218"/>
      <c r="M42" s="219" t="s">
        <v>857</v>
      </c>
      <c r="N42" s="219"/>
      <c r="O42" s="219" t="s">
        <v>64</v>
      </c>
      <c r="P42" s="219"/>
      <c r="Q42" s="220" t="s">
        <v>53</v>
      </c>
      <c r="R42" s="220"/>
      <c r="S42" s="34" t="s">
        <v>54</v>
      </c>
      <c r="T42" s="34" t="s">
        <v>1273</v>
      </c>
      <c r="U42" s="34" t="s">
        <v>1272</v>
      </c>
      <c r="V42" s="34">
        <f t="shared" si="0"/>
        <v>90.77</v>
      </c>
      <c r="W42" s="35">
        <f t="shared" si="1"/>
        <v>59</v>
      </c>
    </row>
    <row r="43" spans="2:23" ht="56.25" customHeight="1" x14ac:dyDescent="0.2">
      <c r="B43" s="217" t="s">
        <v>1271</v>
      </c>
      <c r="C43" s="218"/>
      <c r="D43" s="218"/>
      <c r="E43" s="218"/>
      <c r="F43" s="218"/>
      <c r="G43" s="218"/>
      <c r="H43" s="218"/>
      <c r="I43" s="218"/>
      <c r="J43" s="218"/>
      <c r="K43" s="218"/>
      <c r="L43" s="218"/>
      <c r="M43" s="219" t="s">
        <v>857</v>
      </c>
      <c r="N43" s="219"/>
      <c r="O43" s="219" t="s">
        <v>64</v>
      </c>
      <c r="P43" s="219"/>
      <c r="Q43" s="220" t="s">
        <v>53</v>
      </c>
      <c r="R43" s="220"/>
      <c r="S43" s="34" t="s">
        <v>54</v>
      </c>
      <c r="T43" s="34" t="s">
        <v>1270</v>
      </c>
      <c r="U43" s="34" t="s">
        <v>1269</v>
      </c>
      <c r="V43" s="34">
        <f t="shared" si="0"/>
        <v>115.97</v>
      </c>
      <c r="W43" s="35">
        <f t="shared" si="1"/>
        <v>108.2</v>
      </c>
    </row>
    <row r="44" spans="2:23" ht="56.25" customHeight="1" x14ac:dyDescent="0.2">
      <c r="B44" s="217" t="s">
        <v>1268</v>
      </c>
      <c r="C44" s="218"/>
      <c r="D44" s="218"/>
      <c r="E44" s="218"/>
      <c r="F44" s="218"/>
      <c r="G44" s="218"/>
      <c r="H44" s="218"/>
      <c r="I44" s="218"/>
      <c r="J44" s="218"/>
      <c r="K44" s="218"/>
      <c r="L44" s="218"/>
      <c r="M44" s="219" t="s">
        <v>857</v>
      </c>
      <c r="N44" s="219"/>
      <c r="O44" s="219" t="s">
        <v>64</v>
      </c>
      <c r="P44" s="219"/>
      <c r="Q44" s="220" t="s">
        <v>53</v>
      </c>
      <c r="R44" s="220"/>
      <c r="S44" s="34" t="s">
        <v>54</v>
      </c>
      <c r="T44" s="34" t="s">
        <v>102</v>
      </c>
      <c r="U44" s="34" t="s">
        <v>1267</v>
      </c>
      <c r="V44" s="34">
        <f t="shared" si="0"/>
        <v>84</v>
      </c>
      <c r="W44" s="35">
        <f t="shared" si="1"/>
        <v>50.4</v>
      </c>
    </row>
    <row r="45" spans="2:23" ht="56.25" customHeight="1" x14ac:dyDescent="0.2">
      <c r="B45" s="217" t="s">
        <v>1266</v>
      </c>
      <c r="C45" s="218"/>
      <c r="D45" s="218"/>
      <c r="E45" s="218"/>
      <c r="F45" s="218"/>
      <c r="G45" s="218"/>
      <c r="H45" s="218"/>
      <c r="I45" s="218"/>
      <c r="J45" s="218"/>
      <c r="K45" s="218"/>
      <c r="L45" s="218"/>
      <c r="M45" s="219" t="s">
        <v>857</v>
      </c>
      <c r="N45" s="219"/>
      <c r="O45" s="219" t="s">
        <v>64</v>
      </c>
      <c r="P45" s="219"/>
      <c r="Q45" s="220" t="s">
        <v>53</v>
      </c>
      <c r="R45" s="220"/>
      <c r="S45" s="34" t="s">
        <v>54</v>
      </c>
      <c r="T45" s="34" t="s">
        <v>54</v>
      </c>
      <c r="U45" s="34" t="s">
        <v>1265</v>
      </c>
      <c r="V45" s="34">
        <f t="shared" si="0"/>
        <v>85.5</v>
      </c>
      <c r="W45" s="35">
        <f t="shared" si="1"/>
        <v>85.5</v>
      </c>
    </row>
    <row r="46" spans="2:23" ht="56.25" customHeight="1" x14ac:dyDescent="0.2">
      <c r="B46" s="217" t="s">
        <v>1264</v>
      </c>
      <c r="C46" s="218"/>
      <c r="D46" s="218"/>
      <c r="E46" s="218"/>
      <c r="F46" s="218"/>
      <c r="G46" s="218"/>
      <c r="H46" s="218"/>
      <c r="I46" s="218"/>
      <c r="J46" s="218"/>
      <c r="K46" s="218"/>
      <c r="L46" s="218"/>
      <c r="M46" s="219" t="s">
        <v>857</v>
      </c>
      <c r="N46" s="219"/>
      <c r="O46" s="219" t="s">
        <v>64</v>
      </c>
      <c r="P46" s="219"/>
      <c r="Q46" s="220" t="s">
        <v>53</v>
      </c>
      <c r="R46" s="220"/>
      <c r="S46" s="34" t="s">
        <v>1263</v>
      </c>
      <c r="T46" s="34" t="s">
        <v>1262</v>
      </c>
      <c r="U46" s="34" t="s">
        <v>1261</v>
      </c>
      <c r="V46" s="34">
        <f t="shared" si="0"/>
        <v>41.97</v>
      </c>
      <c r="W46" s="35">
        <f t="shared" si="1"/>
        <v>20.69</v>
      </c>
    </row>
    <row r="47" spans="2:23" ht="56.25" customHeight="1" x14ac:dyDescent="0.2">
      <c r="B47" s="217" t="s">
        <v>1260</v>
      </c>
      <c r="C47" s="218"/>
      <c r="D47" s="218"/>
      <c r="E47" s="218"/>
      <c r="F47" s="218"/>
      <c r="G47" s="218"/>
      <c r="H47" s="218"/>
      <c r="I47" s="218"/>
      <c r="J47" s="218"/>
      <c r="K47" s="218"/>
      <c r="L47" s="218"/>
      <c r="M47" s="219" t="s">
        <v>857</v>
      </c>
      <c r="N47" s="219"/>
      <c r="O47" s="219" t="s">
        <v>64</v>
      </c>
      <c r="P47" s="219"/>
      <c r="Q47" s="220" t="s">
        <v>53</v>
      </c>
      <c r="R47" s="220"/>
      <c r="S47" s="34" t="s">
        <v>1259</v>
      </c>
      <c r="T47" s="34" t="s">
        <v>1237</v>
      </c>
      <c r="U47" s="34" t="s">
        <v>1258</v>
      </c>
      <c r="V47" s="34">
        <f t="shared" si="0"/>
        <v>76.66</v>
      </c>
      <c r="W47" s="35">
        <f t="shared" si="1"/>
        <v>74.97</v>
      </c>
    </row>
    <row r="48" spans="2:23" ht="56.25" customHeight="1" x14ac:dyDescent="0.2">
      <c r="B48" s="217" t="s">
        <v>1257</v>
      </c>
      <c r="C48" s="218"/>
      <c r="D48" s="218"/>
      <c r="E48" s="218"/>
      <c r="F48" s="218"/>
      <c r="G48" s="218"/>
      <c r="H48" s="218"/>
      <c r="I48" s="218"/>
      <c r="J48" s="218"/>
      <c r="K48" s="218"/>
      <c r="L48" s="218"/>
      <c r="M48" s="219" t="s">
        <v>857</v>
      </c>
      <c r="N48" s="219"/>
      <c r="O48" s="219" t="s">
        <v>64</v>
      </c>
      <c r="P48" s="219"/>
      <c r="Q48" s="220" t="s">
        <v>53</v>
      </c>
      <c r="R48" s="220"/>
      <c r="S48" s="34" t="s">
        <v>559</v>
      </c>
      <c r="T48" s="34" t="s">
        <v>559</v>
      </c>
      <c r="U48" s="34" t="s">
        <v>1256</v>
      </c>
      <c r="V48" s="34">
        <f t="shared" si="0"/>
        <v>112.13</v>
      </c>
      <c r="W48" s="35">
        <f t="shared" si="1"/>
        <v>112.13</v>
      </c>
    </row>
    <row r="49" spans="2:23" ht="56.25" customHeight="1" x14ac:dyDescent="0.2">
      <c r="B49" s="217" t="s">
        <v>1255</v>
      </c>
      <c r="C49" s="218"/>
      <c r="D49" s="218"/>
      <c r="E49" s="218"/>
      <c r="F49" s="218"/>
      <c r="G49" s="218"/>
      <c r="H49" s="218"/>
      <c r="I49" s="218"/>
      <c r="J49" s="218"/>
      <c r="K49" s="218"/>
      <c r="L49" s="218"/>
      <c r="M49" s="219" t="s">
        <v>857</v>
      </c>
      <c r="N49" s="219"/>
      <c r="O49" s="219" t="s">
        <v>64</v>
      </c>
      <c r="P49" s="219"/>
      <c r="Q49" s="220" t="s">
        <v>53</v>
      </c>
      <c r="R49" s="220"/>
      <c r="S49" s="34" t="s">
        <v>54</v>
      </c>
      <c r="T49" s="34" t="s">
        <v>706</v>
      </c>
      <c r="U49" s="34" t="s">
        <v>1254</v>
      </c>
      <c r="V49" s="34">
        <f t="shared" si="0"/>
        <v>104.87</v>
      </c>
      <c r="W49" s="35">
        <f t="shared" si="1"/>
        <v>94.8</v>
      </c>
    </row>
    <row r="50" spans="2:23" ht="56.25" customHeight="1" x14ac:dyDescent="0.2">
      <c r="B50" s="217" t="s">
        <v>1253</v>
      </c>
      <c r="C50" s="218"/>
      <c r="D50" s="218"/>
      <c r="E50" s="218"/>
      <c r="F50" s="218"/>
      <c r="G50" s="218"/>
      <c r="H50" s="218"/>
      <c r="I50" s="218"/>
      <c r="J50" s="218"/>
      <c r="K50" s="218"/>
      <c r="L50" s="218"/>
      <c r="M50" s="219" t="s">
        <v>857</v>
      </c>
      <c r="N50" s="219"/>
      <c r="O50" s="219" t="s">
        <v>64</v>
      </c>
      <c r="P50" s="219"/>
      <c r="Q50" s="220" t="s">
        <v>53</v>
      </c>
      <c r="R50" s="220"/>
      <c r="S50" s="34" t="s">
        <v>54</v>
      </c>
      <c r="T50" s="34" t="s">
        <v>1252</v>
      </c>
      <c r="U50" s="34" t="s">
        <v>1251</v>
      </c>
      <c r="V50" s="34">
        <f t="shared" si="0"/>
        <v>123.8</v>
      </c>
      <c r="W50" s="35">
        <f t="shared" si="1"/>
        <v>74.900000000000006</v>
      </c>
    </row>
    <row r="51" spans="2:23" ht="56.25" customHeight="1" x14ac:dyDescent="0.2">
      <c r="B51" s="217" t="s">
        <v>1250</v>
      </c>
      <c r="C51" s="218"/>
      <c r="D51" s="218"/>
      <c r="E51" s="218"/>
      <c r="F51" s="218"/>
      <c r="G51" s="218"/>
      <c r="H51" s="218"/>
      <c r="I51" s="218"/>
      <c r="J51" s="218"/>
      <c r="K51" s="218"/>
      <c r="L51" s="218"/>
      <c r="M51" s="219" t="s">
        <v>857</v>
      </c>
      <c r="N51" s="219"/>
      <c r="O51" s="219" t="s">
        <v>64</v>
      </c>
      <c r="P51" s="219"/>
      <c r="Q51" s="220" t="s">
        <v>53</v>
      </c>
      <c r="R51" s="220"/>
      <c r="S51" s="34" t="s">
        <v>54</v>
      </c>
      <c r="T51" s="34" t="s">
        <v>1249</v>
      </c>
      <c r="U51" s="34" t="s">
        <v>1248</v>
      </c>
      <c r="V51" s="34">
        <f t="shared" si="0"/>
        <v>102.37</v>
      </c>
      <c r="W51" s="35">
        <f t="shared" si="1"/>
        <v>99.2</v>
      </c>
    </row>
    <row r="52" spans="2:23" ht="56.25" customHeight="1" x14ac:dyDescent="0.2">
      <c r="B52" s="217" t="s">
        <v>1247</v>
      </c>
      <c r="C52" s="218"/>
      <c r="D52" s="218"/>
      <c r="E52" s="218"/>
      <c r="F52" s="218"/>
      <c r="G52" s="218"/>
      <c r="H52" s="218"/>
      <c r="I52" s="218"/>
      <c r="J52" s="218"/>
      <c r="K52" s="218"/>
      <c r="L52" s="218"/>
      <c r="M52" s="219" t="s">
        <v>857</v>
      </c>
      <c r="N52" s="219"/>
      <c r="O52" s="219" t="s">
        <v>64</v>
      </c>
      <c r="P52" s="219"/>
      <c r="Q52" s="220" t="s">
        <v>53</v>
      </c>
      <c r="R52" s="220"/>
      <c r="S52" s="34" t="s">
        <v>54</v>
      </c>
      <c r="T52" s="34" t="s">
        <v>71</v>
      </c>
      <c r="U52" s="34" t="s">
        <v>1246</v>
      </c>
      <c r="V52" s="34">
        <f t="shared" si="0"/>
        <v>197</v>
      </c>
      <c r="W52" s="35">
        <f t="shared" si="1"/>
        <v>98.5</v>
      </c>
    </row>
    <row r="53" spans="2:23" ht="56.25" customHeight="1" x14ac:dyDescent="0.2">
      <c r="B53" s="217" t="s">
        <v>1245</v>
      </c>
      <c r="C53" s="218"/>
      <c r="D53" s="218"/>
      <c r="E53" s="218"/>
      <c r="F53" s="218"/>
      <c r="G53" s="218"/>
      <c r="H53" s="218"/>
      <c r="I53" s="218"/>
      <c r="J53" s="218"/>
      <c r="K53" s="218"/>
      <c r="L53" s="218"/>
      <c r="M53" s="219" t="s">
        <v>857</v>
      </c>
      <c r="N53" s="219"/>
      <c r="O53" s="219" t="s">
        <v>64</v>
      </c>
      <c r="P53" s="219"/>
      <c r="Q53" s="220" t="s">
        <v>53</v>
      </c>
      <c r="R53" s="220"/>
      <c r="S53" s="34" t="s">
        <v>54</v>
      </c>
      <c r="T53" s="34" t="s">
        <v>54</v>
      </c>
      <c r="U53" s="34" t="s">
        <v>1244</v>
      </c>
      <c r="V53" s="34">
        <f t="shared" si="0"/>
        <v>194</v>
      </c>
      <c r="W53" s="35">
        <f t="shared" si="1"/>
        <v>194</v>
      </c>
    </row>
    <row r="54" spans="2:23" ht="56.25" customHeight="1" x14ac:dyDescent="0.2">
      <c r="B54" s="217" t="s">
        <v>1243</v>
      </c>
      <c r="C54" s="218"/>
      <c r="D54" s="218"/>
      <c r="E54" s="218"/>
      <c r="F54" s="218"/>
      <c r="G54" s="218"/>
      <c r="H54" s="218"/>
      <c r="I54" s="218"/>
      <c r="J54" s="218"/>
      <c r="K54" s="218"/>
      <c r="L54" s="218"/>
      <c r="M54" s="219" t="s">
        <v>857</v>
      </c>
      <c r="N54" s="219"/>
      <c r="O54" s="219" t="s">
        <v>64</v>
      </c>
      <c r="P54" s="219"/>
      <c r="Q54" s="220" t="s">
        <v>53</v>
      </c>
      <c r="R54" s="220"/>
      <c r="S54" s="34" t="s">
        <v>54</v>
      </c>
      <c r="T54" s="34" t="s">
        <v>54</v>
      </c>
      <c r="U54" s="34" t="s">
        <v>1242</v>
      </c>
      <c r="V54" s="34">
        <f t="shared" si="0"/>
        <v>107.8</v>
      </c>
      <c r="W54" s="35">
        <f t="shared" si="1"/>
        <v>107.8</v>
      </c>
    </row>
    <row r="55" spans="2:23" ht="56.25" customHeight="1" x14ac:dyDescent="0.2">
      <c r="B55" s="217" t="s">
        <v>1241</v>
      </c>
      <c r="C55" s="218"/>
      <c r="D55" s="218"/>
      <c r="E55" s="218"/>
      <c r="F55" s="218"/>
      <c r="G55" s="218"/>
      <c r="H55" s="218"/>
      <c r="I55" s="218"/>
      <c r="J55" s="218"/>
      <c r="K55" s="218"/>
      <c r="L55" s="218"/>
      <c r="M55" s="219" t="s">
        <v>857</v>
      </c>
      <c r="N55" s="219"/>
      <c r="O55" s="219" t="s">
        <v>64</v>
      </c>
      <c r="P55" s="219"/>
      <c r="Q55" s="220" t="s">
        <v>53</v>
      </c>
      <c r="R55" s="220"/>
      <c r="S55" s="34" t="s">
        <v>54</v>
      </c>
      <c r="T55" s="34" t="s">
        <v>54</v>
      </c>
      <c r="U55" s="34" t="s">
        <v>54</v>
      </c>
      <c r="V55" s="34">
        <f t="shared" si="0"/>
        <v>100</v>
      </c>
      <c r="W55" s="35">
        <f t="shared" si="1"/>
        <v>100</v>
      </c>
    </row>
    <row r="56" spans="2:23" ht="56.25" customHeight="1" x14ac:dyDescent="0.2">
      <c r="B56" s="217" t="s">
        <v>1240</v>
      </c>
      <c r="C56" s="218"/>
      <c r="D56" s="218"/>
      <c r="E56" s="218"/>
      <c r="F56" s="218"/>
      <c r="G56" s="218"/>
      <c r="H56" s="218"/>
      <c r="I56" s="218"/>
      <c r="J56" s="218"/>
      <c r="K56" s="218"/>
      <c r="L56" s="218"/>
      <c r="M56" s="219" t="s">
        <v>857</v>
      </c>
      <c r="N56" s="219"/>
      <c r="O56" s="219" t="s">
        <v>64</v>
      </c>
      <c r="P56" s="219"/>
      <c r="Q56" s="220" t="s">
        <v>53</v>
      </c>
      <c r="R56" s="220"/>
      <c r="S56" s="34" t="s">
        <v>54</v>
      </c>
      <c r="T56" s="34" t="s">
        <v>54</v>
      </c>
      <c r="U56" s="34" t="s">
        <v>54</v>
      </c>
      <c r="V56" s="34">
        <f t="shared" si="0"/>
        <v>100</v>
      </c>
      <c r="W56" s="35">
        <f t="shared" si="1"/>
        <v>100</v>
      </c>
    </row>
    <row r="57" spans="2:23" ht="56.25" customHeight="1" x14ac:dyDescent="0.2">
      <c r="B57" s="217" t="s">
        <v>1239</v>
      </c>
      <c r="C57" s="218"/>
      <c r="D57" s="218"/>
      <c r="E57" s="218"/>
      <c r="F57" s="218"/>
      <c r="G57" s="218"/>
      <c r="H57" s="218"/>
      <c r="I57" s="218"/>
      <c r="J57" s="218"/>
      <c r="K57" s="218"/>
      <c r="L57" s="218"/>
      <c r="M57" s="219" t="s">
        <v>857</v>
      </c>
      <c r="N57" s="219"/>
      <c r="O57" s="219" t="s">
        <v>1003</v>
      </c>
      <c r="P57" s="219"/>
      <c r="Q57" s="220" t="s">
        <v>53</v>
      </c>
      <c r="R57" s="220"/>
      <c r="S57" s="34" t="s">
        <v>71</v>
      </c>
      <c r="T57" s="34" t="s">
        <v>71</v>
      </c>
      <c r="U57" s="34" t="s">
        <v>71</v>
      </c>
      <c r="V57" s="34">
        <f t="shared" si="0"/>
        <v>100</v>
      </c>
      <c r="W57" s="35">
        <f t="shared" si="1"/>
        <v>100</v>
      </c>
    </row>
    <row r="58" spans="2:23" ht="56.25" customHeight="1" x14ac:dyDescent="0.2">
      <c r="B58" s="217" t="s">
        <v>1238</v>
      </c>
      <c r="C58" s="218"/>
      <c r="D58" s="218"/>
      <c r="E58" s="218"/>
      <c r="F58" s="218"/>
      <c r="G58" s="218"/>
      <c r="H58" s="218"/>
      <c r="I58" s="218"/>
      <c r="J58" s="218"/>
      <c r="K58" s="218"/>
      <c r="L58" s="218"/>
      <c r="M58" s="219" t="s">
        <v>857</v>
      </c>
      <c r="N58" s="219"/>
      <c r="O58" s="219" t="s">
        <v>64</v>
      </c>
      <c r="P58" s="219"/>
      <c r="Q58" s="220" t="s">
        <v>53</v>
      </c>
      <c r="R58" s="220"/>
      <c r="S58" s="34" t="s">
        <v>54</v>
      </c>
      <c r="T58" s="34" t="s">
        <v>1237</v>
      </c>
      <c r="U58" s="34" t="s">
        <v>1236</v>
      </c>
      <c r="V58" s="34">
        <f t="shared" si="0"/>
        <v>100.36</v>
      </c>
      <c r="W58" s="35">
        <f t="shared" si="1"/>
        <v>84.7</v>
      </c>
    </row>
    <row r="59" spans="2:23" ht="56.25" customHeight="1" x14ac:dyDescent="0.2">
      <c r="B59" s="217" t="s">
        <v>1235</v>
      </c>
      <c r="C59" s="218"/>
      <c r="D59" s="218"/>
      <c r="E59" s="218"/>
      <c r="F59" s="218"/>
      <c r="G59" s="218"/>
      <c r="H59" s="218"/>
      <c r="I59" s="218"/>
      <c r="J59" s="218"/>
      <c r="K59" s="218"/>
      <c r="L59" s="218"/>
      <c r="M59" s="219" t="s">
        <v>857</v>
      </c>
      <c r="N59" s="219"/>
      <c r="O59" s="219" t="s">
        <v>64</v>
      </c>
      <c r="P59" s="219"/>
      <c r="Q59" s="220" t="s">
        <v>53</v>
      </c>
      <c r="R59" s="220"/>
      <c r="S59" s="34" t="s">
        <v>54</v>
      </c>
      <c r="T59" s="34" t="s">
        <v>71</v>
      </c>
      <c r="U59" s="34" t="s">
        <v>1234</v>
      </c>
      <c r="V59" s="34">
        <f t="shared" si="0"/>
        <v>101.6</v>
      </c>
      <c r="W59" s="35">
        <f t="shared" si="1"/>
        <v>50.8</v>
      </c>
    </row>
    <row r="60" spans="2:23" ht="56.25" customHeight="1" x14ac:dyDescent="0.2">
      <c r="B60" s="217" t="s">
        <v>1233</v>
      </c>
      <c r="C60" s="218"/>
      <c r="D60" s="218"/>
      <c r="E60" s="218"/>
      <c r="F60" s="218"/>
      <c r="G60" s="218"/>
      <c r="H60" s="218"/>
      <c r="I60" s="218"/>
      <c r="J60" s="218"/>
      <c r="K60" s="218"/>
      <c r="L60" s="218"/>
      <c r="M60" s="219" t="s">
        <v>857</v>
      </c>
      <c r="N60" s="219"/>
      <c r="O60" s="219" t="s">
        <v>64</v>
      </c>
      <c r="P60" s="219"/>
      <c r="Q60" s="220" t="s">
        <v>53</v>
      </c>
      <c r="R60" s="220"/>
      <c r="S60" s="34" t="s">
        <v>1232</v>
      </c>
      <c r="T60" s="34" t="s">
        <v>1231</v>
      </c>
      <c r="U60" s="34" t="s">
        <v>1230</v>
      </c>
      <c r="V60" s="34">
        <f t="shared" si="0"/>
        <v>100.31</v>
      </c>
      <c r="W60" s="35">
        <f t="shared" si="1"/>
        <v>84.59</v>
      </c>
    </row>
    <row r="61" spans="2:23" ht="56.25" customHeight="1" x14ac:dyDescent="0.2">
      <c r="B61" s="217" t="s">
        <v>1229</v>
      </c>
      <c r="C61" s="218"/>
      <c r="D61" s="218"/>
      <c r="E61" s="218"/>
      <c r="F61" s="218"/>
      <c r="G61" s="218"/>
      <c r="H61" s="218"/>
      <c r="I61" s="218"/>
      <c r="J61" s="218"/>
      <c r="K61" s="218"/>
      <c r="L61" s="218"/>
      <c r="M61" s="219" t="s">
        <v>857</v>
      </c>
      <c r="N61" s="219"/>
      <c r="O61" s="219" t="s">
        <v>64</v>
      </c>
      <c r="P61" s="219"/>
      <c r="Q61" s="220" t="s">
        <v>53</v>
      </c>
      <c r="R61" s="220"/>
      <c r="S61" s="34" t="s">
        <v>1228</v>
      </c>
      <c r="T61" s="34" t="s">
        <v>1227</v>
      </c>
      <c r="U61" s="34" t="s">
        <v>1226</v>
      </c>
      <c r="V61" s="34">
        <f t="shared" si="0"/>
        <v>100.32</v>
      </c>
      <c r="W61" s="35">
        <f t="shared" si="1"/>
        <v>83.36</v>
      </c>
    </row>
    <row r="62" spans="2:23" ht="56.25" customHeight="1" x14ac:dyDescent="0.2">
      <c r="B62" s="217" t="s">
        <v>1225</v>
      </c>
      <c r="C62" s="218"/>
      <c r="D62" s="218"/>
      <c r="E62" s="218"/>
      <c r="F62" s="218"/>
      <c r="G62" s="218"/>
      <c r="H62" s="218"/>
      <c r="I62" s="218"/>
      <c r="J62" s="218"/>
      <c r="K62" s="218"/>
      <c r="L62" s="218"/>
      <c r="M62" s="219" t="s">
        <v>980</v>
      </c>
      <c r="N62" s="219"/>
      <c r="O62" s="219" t="s">
        <v>64</v>
      </c>
      <c r="P62" s="219"/>
      <c r="Q62" s="220" t="s">
        <v>53</v>
      </c>
      <c r="R62" s="220"/>
      <c r="S62" s="34" t="s">
        <v>54</v>
      </c>
      <c r="T62" s="34" t="s">
        <v>54</v>
      </c>
      <c r="U62" s="34" t="s">
        <v>1224</v>
      </c>
      <c r="V62" s="34">
        <f t="shared" si="0"/>
        <v>18.2</v>
      </c>
      <c r="W62" s="35">
        <f t="shared" si="1"/>
        <v>18.2</v>
      </c>
    </row>
    <row r="63" spans="2:23" ht="56.25" customHeight="1" x14ac:dyDescent="0.2">
      <c r="B63" s="217" t="s">
        <v>1223</v>
      </c>
      <c r="C63" s="218"/>
      <c r="D63" s="218"/>
      <c r="E63" s="218"/>
      <c r="F63" s="218"/>
      <c r="G63" s="218"/>
      <c r="H63" s="218"/>
      <c r="I63" s="218"/>
      <c r="J63" s="218"/>
      <c r="K63" s="218"/>
      <c r="L63" s="218"/>
      <c r="M63" s="219" t="s">
        <v>980</v>
      </c>
      <c r="N63" s="219"/>
      <c r="O63" s="219" t="s">
        <v>64</v>
      </c>
      <c r="P63" s="219"/>
      <c r="Q63" s="220" t="s">
        <v>53</v>
      </c>
      <c r="R63" s="220"/>
      <c r="S63" s="34" t="s">
        <v>1222</v>
      </c>
      <c r="T63" s="34" t="s">
        <v>776</v>
      </c>
      <c r="U63" s="34" t="s">
        <v>1221</v>
      </c>
      <c r="V63" s="34">
        <f t="shared" si="0"/>
        <v>174.44</v>
      </c>
      <c r="W63" s="35">
        <f t="shared" si="1"/>
        <v>171.85</v>
      </c>
    </row>
    <row r="64" spans="2:23" ht="56.25" customHeight="1" x14ac:dyDescent="0.2">
      <c r="B64" s="217" t="s">
        <v>1220</v>
      </c>
      <c r="C64" s="218"/>
      <c r="D64" s="218"/>
      <c r="E64" s="218"/>
      <c r="F64" s="218"/>
      <c r="G64" s="218"/>
      <c r="H64" s="218"/>
      <c r="I64" s="218"/>
      <c r="J64" s="218"/>
      <c r="K64" s="218"/>
      <c r="L64" s="218"/>
      <c r="M64" s="219" t="s">
        <v>980</v>
      </c>
      <c r="N64" s="219"/>
      <c r="O64" s="219" t="s">
        <v>64</v>
      </c>
      <c r="P64" s="219"/>
      <c r="Q64" s="220" t="s">
        <v>53</v>
      </c>
      <c r="R64" s="220"/>
      <c r="S64" s="34" t="s">
        <v>1219</v>
      </c>
      <c r="T64" s="34" t="s">
        <v>1218</v>
      </c>
      <c r="U64" s="34" t="s">
        <v>1217</v>
      </c>
      <c r="V64" s="34">
        <f t="shared" si="0"/>
        <v>83.42</v>
      </c>
      <c r="W64" s="35">
        <f t="shared" si="1"/>
        <v>80.22</v>
      </c>
    </row>
    <row r="65" spans="2:25" ht="56.25" customHeight="1" x14ac:dyDescent="0.2">
      <c r="B65" s="217" t="s">
        <v>1216</v>
      </c>
      <c r="C65" s="218"/>
      <c r="D65" s="218"/>
      <c r="E65" s="218"/>
      <c r="F65" s="218"/>
      <c r="G65" s="218"/>
      <c r="H65" s="218"/>
      <c r="I65" s="218"/>
      <c r="J65" s="218"/>
      <c r="K65" s="218"/>
      <c r="L65" s="218"/>
      <c r="M65" s="219" t="s">
        <v>980</v>
      </c>
      <c r="N65" s="219"/>
      <c r="O65" s="219" t="s">
        <v>64</v>
      </c>
      <c r="P65" s="219"/>
      <c r="Q65" s="220" t="s">
        <v>53</v>
      </c>
      <c r="R65" s="220"/>
      <c r="S65" s="34" t="s">
        <v>1215</v>
      </c>
      <c r="T65" s="34" t="s">
        <v>1214</v>
      </c>
      <c r="U65" s="34" t="s">
        <v>1213</v>
      </c>
      <c r="V65" s="34">
        <f t="shared" si="0"/>
        <v>92.6</v>
      </c>
      <c r="W65" s="35">
        <f t="shared" si="1"/>
        <v>98.13</v>
      </c>
    </row>
    <row r="66" spans="2:25" ht="56.25" customHeight="1" x14ac:dyDescent="0.2">
      <c r="B66" s="217" t="s">
        <v>1212</v>
      </c>
      <c r="C66" s="218"/>
      <c r="D66" s="218"/>
      <c r="E66" s="218"/>
      <c r="F66" s="218"/>
      <c r="G66" s="218"/>
      <c r="H66" s="218"/>
      <c r="I66" s="218"/>
      <c r="J66" s="218"/>
      <c r="K66" s="218"/>
      <c r="L66" s="218"/>
      <c r="M66" s="219" t="s">
        <v>980</v>
      </c>
      <c r="N66" s="219"/>
      <c r="O66" s="219" t="s">
        <v>64</v>
      </c>
      <c r="P66" s="219"/>
      <c r="Q66" s="220" t="s">
        <v>53</v>
      </c>
      <c r="R66" s="220"/>
      <c r="S66" s="34" t="s">
        <v>1211</v>
      </c>
      <c r="T66" s="34" t="s">
        <v>1210</v>
      </c>
      <c r="U66" s="34" t="s">
        <v>1209</v>
      </c>
      <c r="V66" s="34">
        <f t="shared" si="0"/>
        <v>97.1</v>
      </c>
      <c r="W66" s="35">
        <f t="shared" si="1"/>
        <v>94.99</v>
      </c>
    </row>
    <row r="67" spans="2:25" ht="56.25" customHeight="1" x14ac:dyDescent="0.2">
      <c r="B67" s="217" t="s">
        <v>1208</v>
      </c>
      <c r="C67" s="218"/>
      <c r="D67" s="218"/>
      <c r="E67" s="218"/>
      <c r="F67" s="218"/>
      <c r="G67" s="218"/>
      <c r="H67" s="218"/>
      <c r="I67" s="218"/>
      <c r="J67" s="218"/>
      <c r="K67" s="218"/>
      <c r="L67" s="218"/>
      <c r="M67" s="219" t="s">
        <v>1203</v>
      </c>
      <c r="N67" s="219"/>
      <c r="O67" s="219" t="s">
        <v>64</v>
      </c>
      <c r="P67" s="219"/>
      <c r="Q67" s="220" t="s">
        <v>53</v>
      </c>
      <c r="R67" s="220"/>
      <c r="S67" s="34" t="s">
        <v>1207</v>
      </c>
      <c r="T67" s="34" t="s">
        <v>1206</v>
      </c>
      <c r="U67" s="34" t="s">
        <v>1205</v>
      </c>
      <c r="V67" s="34">
        <f t="shared" si="0"/>
        <v>102.6</v>
      </c>
      <c r="W67" s="35">
        <f t="shared" si="1"/>
        <v>1.3</v>
      </c>
    </row>
    <row r="68" spans="2:25" ht="56.25" customHeight="1" x14ac:dyDescent="0.2">
      <c r="B68" s="217" t="s">
        <v>1204</v>
      </c>
      <c r="C68" s="218"/>
      <c r="D68" s="218"/>
      <c r="E68" s="218"/>
      <c r="F68" s="218"/>
      <c r="G68" s="218"/>
      <c r="H68" s="218"/>
      <c r="I68" s="218"/>
      <c r="J68" s="218"/>
      <c r="K68" s="218"/>
      <c r="L68" s="218"/>
      <c r="M68" s="219" t="s">
        <v>1203</v>
      </c>
      <c r="N68" s="219"/>
      <c r="O68" s="219" t="s">
        <v>64</v>
      </c>
      <c r="P68" s="219"/>
      <c r="Q68" s="220" t="s">
        <v>53</v>
      </c>
      <c r="R68" s="220"/>
      <c r="S68" s="34" t="s">
        <v>1202</v>
      </c>
      <c r="T68" s="34" t="s">
        <v>1201</v>
      </c>
      <c r="U68" s="34" t="s">
        <v>1200</v>
      </c>
      <c r="V68" s="34">
        <f t="shared" si="0"/>
        <v>74.48</v>
      </c>
      <c r="W68" s="35">
        <f t="shared" si="1"/>
        <v>0.91</v>
      </c>
    </row>
    <row r="69" spans="2:25" ht="56.25" customHeight="1" thickBot="1" x14ac:dyDescent="0.25">
      <c r="B69" s="217" t="s">
        <v>1199</v>
      </c>
      <c r="C69" s="218"/>
      <c r="D69" s="218"/>
      <c r="E69" s="218"/>
      <c r="F69" s="218"/>
      <c r="G69" s="218"/>
      <c r="H69" s="218"/>
      <c r="I69" s="218"/>
      <c r="J69" s="218"/>
      <c r="K69" s="218"/>
      <c r="L69" s="218"/>
      <c r="M69" s="219" t="s">
        <v>851</v>
      </c>
      <c r="N69" s="219"/>
      <c r="O69" s="219" t="s">
        <v>64</v>
      </c>
      <c r="P69" s="219"/>
      <c r="Q69" s="220" t="s">
        <v>53</v>
      </c>
      <c r="R69" s="220"/>
      <c r="S69" s="34" t="s">
        <v>1198</v>
      </c>
      <c r="T69" s="34" t="s">
        <v>1197</v>
      </c>
      <c r="U69" s="34" t="s">
        <v>1196</v>
      </c>
      <c r="V69" s="34">
        <f t="shared" si="0"/>
        <v>107.11</v>
      </c>
      <c r="W69" s="35">
        <f t="shared" si="1"/>
        <v>101.3</v>
      </c>
    </row>
    <row r="70" spans="2:25" ht="21.75" customHeight="1" thickTop="1" thickBot="1" x14ac:dyDescent="0.25">
      <c r="B70" s="11" t="s">
        <v>72</v>
      </c>
      <c r="C70" s="12"/>
      <c r="D70" s="12"/>
      <c r="E70" s="12"/>
      <c r="F70" s="12"/>
      <c r="G70" s="12"/>
      <c r="H70" s="13"/>
      <c r="I70" s="13"/>
      <c r="J70" s="13"/>
      <c r="K70" s="13"/>
      <c r="L70" s="13"/>
      <c r="M70" s="13"/>
      <c r="N70" s="13"/>
      <c r="O70" s="13"/>
      <c r="P70" s="13"/>
      <c r="Q70" s="13"/>
      <c r="R70" s="13"/>
      <c r="S70" s="13"/>
      <c r="T70" s="13"/>
      <c r="U70" s="13"/>
      <c r="V70" s="13"/>
      <c r="W70" s="14"/>
      <c r="X70" s="36"/>
    </row>
    <row r="71" spans="2:25" ht="29.25" customHeight="1" thickTop="1" thickBot="1" x14ac:dyDescent="0.25">
      <c r="B71" s="195" t="s">
        <v>2624</v>
      </c>
      <c r="C71" s="196"/>
      <c r="D71" s="196"/>
      <c r="E71" s="196"/>
      <c r="F71" s="196"/>
      <c r="G71" s="196"/>
      <c r="H71" s="196"/>
      <c r="I71" s="196"/>
      <c r="J71" s="196"/>
      <c r="K71" s="196"/>
      <c r="L71" s="196"/>
      <c r="M71" s="196"/>
      <c r="N71" s="196"/>
      <c r="O71" s="196"/>
      <c r="P71" s="196"/>
      <c r="Q71" s="197"/>
      <c r="R71" s="37" t="s">
        <v>45</v>
      </c>
      <c r="S71" s="216" t="s">
        <v>46</v>
      </c>
      <c r="T71" s="216"/>
      <c r="U71" s="38" t="s">
        <v>73</v>
      </c>
      <c r="V71" s="210" t="s">
        <v>74</v>
      </c>
      <c r="W71" s="211"/>
    </row>
    <row r="72" spans="2:25" ht="30.75" customHeight="1" thickBot="1" x14ac:dyDescent="0.25">
      <c r="B72" s="198"/>
      <c r="C72" s="199"/>
      <c r="D72" s="199"/>
      <c r="E72" s="199"/>
      <c r="F72" s="199"/>
      <c r="G72" s="199"/>
      <c r="H72" s="199"/>
      <c r="I72" s="199"/>
      <c r="J72" s="199"/>
      <c r="K72" s="199"/>
      <c r="L72" s="199"/>
      <c r="M72" s="199"/>
      <c r="N72" s="199"/>
      <c r="O72" s="199"/>
      <c r="P72" s="199"/>
      <c r="Q72" s="200"/>
      <c r="R72" s="39" t="s">
        <v>75</v>
      </c>
      <c r="S72" s="39" t="s">
        <v>75</v>
      </c>
      <c r="T72" s="39" t="s">
        <v>64</v>
      </c>
      <c r="U72" s="39" t="s">
        <v>75</v>
      </c>
      <c r="V72" s="39" t="s">
        <v>76</v>
      </c>
      <c r="W72" s="32" t="s">
        <v>77</v>
      </c>
      <c r="Y72" s="36"/>
    </row>
    <row r="73" spans="2:25" ht="23.25" customHeight="1" thickBot="1" x14ac:dyDescent="0.25">
      <c r="B73" s="212" t="s">
        <v>78</v>
      </c>
      <c r="C73" s="213"/>
      <c r="D73" s="213"/>
      <c r="E73" s="40" t="s">
        <v>1194</v>
      </c>
      <c r="F73" s="40"/>
      <c r="G73" s="40"/>
      <c r="H73" s="41"/>
      <c r="I73" s="41"/>
      <c r="J73" s="41"/>
      <c r="K73" s="41"/>
      <c r="L73" s="41"/>
      <c r="M73" s="41"/>
      <c r="N73" s="41"/>
      <c r="O73" s="41"/>
      <c r="P73" s="42"/>
      <c r="Q73" s="42"/>
      <c r="R73" s="43" t="s">
        <v>1195</v>
      </c>
      <c r="S73" s="44" t="s">
        <v>11</v>
      </c>
      <c r="T73" s="42"/>
      <c r="U73" s="44" t="s">
        <v>1191</v>
      </c>
      <c r="V73" s="42"/>
      <c r="W73" s="45">
        <f t="shared" ref="W73:W84" si="2">+IF(ISERR(U73/R73*100),"N/A",ROUND(U73/R73*100,2))</f>
        <v>47.37</v>
      </c>
    </row>
    <row r="74" spans="2:25" ht="26.25" customHeight="1" x14ac:dyDescent="0.2">
      <c r="B74" s="214" t="s">
        <v>82</v>
      </c>
      <c r="C74" s="215"/>
      <c r="D74" s="215"/>
      <c r="E74" s="46" t="s">
        <v>1194</v>
      </c>
      <c r="F74" s="46"/>
      <c r="G74" s="46"/>
      <c r="H74" s="47"/>
      <c r="I74" s="47"/>
      <c r="J74" s="47"/>
      <c r="K74" s="47"/>
      <c r="L74" s="47"/>
      <c r="M74" s="47"/>
      <c r="N74" s="47"/>
      <c r="O74" s="47"/>
      <c r="P74" s="48"/>
      <c r="Q74" s="48"/>
      <c r="R74" s="49" t="s">
        <v>1193</v>
      </c>
      <c r="S74" s="50" t="s">
        <v>1192</v>
      </c>
      <c r="T74" s="51">
        <f>+IF(ISERR(S74/R74*100),"N/A",ROUND(S74/R74*100,2))</f>
        <v>48.26</v>
      </c>
      <c r="U74" s="50" t="s">
        <v>1191</v>
      </c>
      <c r="V74" s="51">
        <f>+IF(ISERR(U74/S74*100),"N/A",ROUND(U74/S74*100,2))</f>
        <v>99.9</v>
      </c>
      <c r="W74" s="52">
        <f t="shared" si="2"/>
        <v>48.21</v>
      </c>
    </row>
    <row r="75" spans="2:25" ht="23.25" customHeight="1" thickBot="1" x14ac:dyDescent="0.25">
      <c r="B75" s="212" t="s">
        <v>78</v>
      </c>
      <c r="C75" s="213"/>
      <c r="D75" s="213"/>
      <c r="E75" s="40" t="s">
        <v>1190</v>
      </c>
      <c r="F75" s="40"/>
      <c r="G75" s="40"/>
      <c r="H75" s="41"/>
      <c r="I75" s="41"/>
      <c r="J75" s="41"/>
      <c r="K75" s="41"/>
      <c r="L75" s="41"/>
      <c r="M75" s="41"/>
      <c r="N75" s="41"/>
      <c r="O75" s="41"/>
      <c r="P75" s="42"/>
      <c r="Q75" s="42"/>
      <c r="R75" s="43" t="s">
        <v>320</v>
      </c>
      <c r="S75" s="44" t="s">
        <v>11</v>
      </c>
      <c r="T75" s="42"/>
      <c r="U75" s="44" t="s">
        <v>1189</v>
      </c>
      <c r="V75" s="42"/>
      <c r="W75" s="45">
        <f t="shared" si="2"/>
        <v>25</v>
      </c>
    </row>
    <row r="76" spans="2:25" ht="26.25" customHeight="1" x14ac:dyDescent="0.2">
      <c r="B76" s="214" t="s">
        <v>82</v>
      </c>
      <c r="C76" s="215"/>
      <c r="D76" s="215"/>
      <c r="E76" s="46" t="s">
        <v>1190</v>
      </c>
      <c r="F76" s="46"/>
      <c r="G76" s="46"/>
      <c r="H76" s="47"/>
      <c r="I76" s="47"/>
      <c r="J76" s="47"/>
      <c r="K76" s="47"/>
      <c r="L76" s="47"/>
      <c r="M76" s="47"/>
      <c r="N76" s="47"/>
      <c r="O76" s="47"/>
      <c r="P76" s="48"/>
      <c r="Q76" s="48"/>
      <c r="R76" s="49" t="s">
        <v>320</v>
      </c>
      <c r="S76" s="50" t="s">
        <v>1189</v>
      </c>
      <c r="T76" s="51">
        <f>+IF(ISERR(S76/R76*100),"N/A",ROUND(S76/R76*100,2))</f>
        <v>25</v>
      </c>
      <c r="U76" s="50" t="s">
        <v>1189</v>
      </c>
      <c r="V76" s="51">
        <f>+IF(ISERR(U76/S76*100),"N/A",ROUND(U76/S76*100,2))</f>
        <v>100</v>
      </c>
      <c r="W76" s="52">
        <f t="shared" si="2"/>
        <v>25</v>
      </c>
    </row>
    <row r="77" spans="2:25" ht="23.25" customHeight="1" thickBot="1" x14ac:dyDescent="0.25">
      <c r="B77" s="212" t="s">
        <v>78</v>
      </c>
      <c r="C77" s="213"/>
      <c r="D77" s="213"/>
      <c r="E77" s="40" t="s">
        <v>839</v>
      </c>
      <c r="F77" s="40"/>
      <c r="G77" s="40"/>
      <c r="H77" s="41"/>
      <c r="I77" s="41"/>
      <c r="J77" s="41"/>
      <c r="K77" s="41"/>
      <c r="L77" s="41"/>
      <c r="M77" s="41"/>
      <c r="N77" s="41"/>
      <c r="O77" s="41"/>
      <c r="P77" s="42"/>
      <c r="Q77" s="42"/>
      <c r="R77" s="43" t="s">
        <v>1188</v>
      </c>
      <c r="S77" s="44" t="s">
        <v>11</v>
      </c>
      <c r="T77" s="42"/>
      <c r="U77" s="44" t="s">
        <v>1185</v>
      </c>
      <c r="V77" s="42"/>
      <c r="W77" s="45">
        <f t="shared" si="2"/>
        <v>25.29</v>
      </c>
    </row>
    <row r="78" spans="2:25" ht="26.25" customHeight="1" x14ac:dyDescent="0.2">
      <c r="B78" s="214" t="s">
        <v>82</v>
      </c>
      <c r="C78" s="215"/>
      <c r="D78" s="215"/>
      <c r="E78" s="46" t="s">
        <v>839</v>
      </c>
      <c r="F78" s="46"/>
      <c r="G78" s="46"/>
      <c r="H78" s="47"/>
      <c r="I78" s="47"/>
      <c r="J78" s="47"/>
      <c r="K78" s="47"/>
      <c r="L78" s="47"/>
      <c r="M78" s="47"/>
      <c r="N78" s="47"/>
      <c r="O78" s="47"/>
      <c r="P78" s="48"/>
      <c r="Q78" s="48"/>
      <c r="R78" s="49" t="s">
        <v>1187</v>
      </c>
      <c r="S78" s="50" t="s">
        <v>1186</v>
      </c>
      <c r="T78" s="51">
        <f>+IF(ISERR(S78/R78*100),"N/A",ROUND(S78/R78*100,2))</f>
        <v>27.6</v>
      </c>
      <c r="U78" s="50" t="s">
        <v>1185</v>
      </c>
      <c r="V78" s="51">
        <f>+IF(ISERR(U78/S78*100),"N/A",ROUND(U78/S78*100,2))</f>
        <v>99.98</v>
      </c>
      <c r="W78" s="52">
        <f t="shared" si="2"/>
        <v>27.6</v>
      </c>
    </row>
    <row r="79" spans="2:25" ht="23.25" customHeight="1" thickBot="1" x14ac:dyDescent="0.25">
      <c r="B79" s="212" t="s">
        <v>78</v>
      </c>
      <c r="C79" s="213"/>
      <c r="D79" s="213"/>
      <c r="E79" s="40" t="s">
        <v>938</v>
      </c>
      <c r="F79" s="40"/>
      <c r="G79" s="40"/>
      <c r="H79" s="41"/>
      <c r="I79" s="41"/>
      <c r="J79" s="41"/>
      <c r="K79" s="41"/>
      <c r="L79" s="41"/>
      <c r="M79" s="41"/>
      <c r="N79" s="41"/>
      <c r="O79" s="41"/>
      <c r="P79" s="42"/>
      <c r="Q79" s="42"/>
      <c r="R79" s="43" t="s">
        <v>1184</v>
      </c>
      <c r="S79" s="44" t="s">
        <v>11</v>
      </c>
      <c r="T79" s="42"/>
      <c r="U79" s="44" t="s">
        <v>1183</v>
      </c>
      <c r="V79" s="42"/>
      <c r="W79" s="45">
        <f t="shared" si="2"/>
        <v>21.76</v>
      </c>
    </row>
    <row r="80" spans="2:25" ht="26.25" customHeight="1" x14ac:dyDescent="0.2">
      <c r="B80" s="214" t="s">
        <v>82</v>
      </c>
      <c r="C80" s="215"/>
      <c r="D80" s="215"/>
      <c r="E80" s="46" t="s">
        <v>938</v>
      </c>
      <c r="F80" s="46"/>
      <c r="G80" s="46"/>
      <c r="H80" s="47"/>
      <c r="I80" s="47"/>
      <c r="J80" s="47"/>
      <c r="K80" s="47"/>
      <c r="L80" s="47"/>
      <c r="M80" s="47"/>
      <c r="N80" s="47"/>
      <c r="O80" s="47"/>
      <c r="P80" s="48"/>
      <c r="Q80" s="48"/>
      <c r="R80" s="49" t="s">
        <v>1184</v>
      </c>
      <c r="S80" s="50" t="s">
        <v>1183</v>
      </c>
      <c r="T80" s="51">
        <f>+IF(ISERR(S80/R80*100),"N/A",ROUND(S80/R80*100,2))</f>
        <v>21.76</v>
      </c>
      <c r="U80" s="50" t="s">
        <v>1183</v>
      </c>
      <c r="V80" s="51">
        <f>+IF(ISERR(U80/S80*100),"N/A",ROUND(U80/S80*100,2))</f>
        <v>100</v>
      </c>
      <c r="W80" s="52">
        <f t="shared" si="2"/>
        <v>21.76</v>
      </c>
    </row>
    <row r="81" spans="2:23" ht="23.25" customHeight="1" thickBot="1" x14ac:dyDescent="0.25">
      <c r="B81" s="212" t="s">
        <v>78</v>
      </c>
      <c r="C81" s="213"/>
      <c r="D81" s="213"/>
      <c r="E81" s="40" t="s">
        <v>1181</v>
      </c>
      <c r="F81" s="40"/>
      <c r="G81" s="40"/>
      <c r="H81" s="41"/>
      <c r="I81" s="41"/>
      <c r="J81" s="41"/>
      <c r="K81" s="41"/>
      <c r="L81" s="41"/>
      <c r="M81" s="41"/>
      <c r="N81" s="41"/>
      <c r="O81" s="41"/>
      <c r="P81" s="42"/>
      <c r="Q81" s="42"/>
      <c r="R81" s="43" t="s">
        <v>1182</v>
      </c>
      <c r="S81" s="44" t="s">
        <v>11</v>
      </c>
      <c r="T81" s="42"/>
      <c r="U81" s="44" t="s">
        <v>1179</v>
      </c>
      <c r="V81" s="42"/>
      <c r="W81" s="45">
        <f t="shared" si="2"/>
        <v>0.26</v>
      </c>
    </row>
    <row r="82" spans="2:23" ht="26.25" customHeight="1" x14ac:dyDescent="0.2">
      <c r="B82" s="214" t="s">
        <v>82</v>
      </c>
      <c r="C82" s="215"/>
      <c r="D82" s="215"/>
      <c r="E82" s="46" t="s">
        <v>1181</v>
      </c>
      <c r="F82" s="46"/>
      <c r="G82" s="46"/>
      <c r="H82" s="47"/>
      <c r="I82" s="47"/>
      <c r="J82" s="47"/>
      <c r="K82" s="47"/>
      <c r="L82" s="47"/>
      <c r="M82" s="47"/>
      <c r="N82" s="47"/>
      <c r="O82" s="47"/>
      <c r="P82" s="48"/>
      <c r="Q82" s="48"/>
      <c r="R82" s="49" t="s">
        <v>1180</v>
      </c>
      <c r="S82" s="50" t="s">
        <v>1179</v>
      </c>
      <c r="T82" s="51">
        <f>+IF(ISERR(S82/R82*100),"N/A",ROUND(S82/R82*100,2))</f>
        <v>4.55</v>
      </c>
      <c r="U82" s="50" t="s">
        <v>1179</v>
      </c>
      <c r="V82" s="51">
        <f>+IF(ISERR(U82/S82*100),"N/A",ROUND(U82/S82*100,2))</f>
        <v>100</v>
      </c>
      <c r="W82" s="52">
        <f t="shared" si="2"/>
        <v>4.55</v>
      </c>
    </row>
    <row r="83" spans="2:23" ht="23.25" customHeight="1" thickBot="1" x14ac:dyDescent="0.25">
      <c r="B83" s="212" t="s">
        <v>78</v>
      </c>
      <c r="C83" s="213"/>
      <c r="D83" s="213"/>
      <c r="E83" s="40" t="s">
        <v>836</v>
      </c>
      <c r="F83" s="40"/>
      <c r="G83" s="40"/>
      <c r="H83" s="41"/>
      <c r="I83" s="41"/>
      <c r="J83" s="41"/>
      <c r="K83" s="41"/>
      <c r="L83" s="41"/>
      <c r="M83" s="41"/>
      <c r="N83" s="41"/>
      <c r="O83" s="41"/>
      <c r="P83" s="42"/>
      <c r="Q83" s="42"/>
      <c r="R83" s="43" t="s">
        <v>1178</v>
      </c>
      <c r="S83" s="44" t="s">
        <v>11</v>
      </c>
      <c r="T83" s="42"/>
      <c r="U83" s="44" t="s">
        <v>1177</v>
      </c>
      <c r="V83" s="42"/>
      <c r="W83" s="45">
        <f t="shared" si="2"/>
        <v>1.81</v>
      </c>
    </row>
    <row r="84" spans="2:23" ht="26.25" customHeight="1" thickBot="1" x14ac:dyDescent="0.25">
      <c r="B84" s="214" t="s">
        <v>82</v>
      </c>
      <c r="C84" s="215"/>
      <c r="D84" s="215"/>
      <c r="E84" s="46" t="s">
        <v>836</v>
      </c>
      <c r="F84" s="46"/>
      <c r="G84" s="46"/>
      <c r="H84" s="47"/>
      <c r="I84" s="47"/>
      <c r="J84" s="47"/>
      <c r="K84" s="47"/>
      <c r="L84" s="47"/>
      <c r="M84" s="47"/>
      <c r="N84" s="47"/>
      <c r="O84" s="47"/>
      <c r="P84" s="48"/>
      <c r="Q84" s="48"/>
      <c r="R84" s="49" t="s">
        <v>1178</v>
      </c>
      <c r="S84" s="50" t="s">
        <v>1177</v>
      </c>
      <c r="T84" s="51">
        <f>+IF(ISERR(S84/R84*100),"N/A",ROUND(S84/R84*100,2))</f>
        <v>1.81</v>
      </c>
      <c r="U84" s="50" t="s">
        <v>1177</v>
      </c>
      <c r="V84" s="51">
        <f>+IF(ISERR(U84/S84*100),"N/A",ROUND(U84/S84*100,2))</f>
        <v>100</v>
      </c>
      <c r="W84" s="52">
        <f t="shared" si="2"/>
        <v>1.81</v>
      </c>
    </row>
    <row r="85" spans="2:23" ht="22.5" customHeight="1" thickTop="1" thickBot="1" x14ac:dyDescent="0.25">
      <c r="B85" s="11" t="s">
        <v>88</v>
      </c>
      <c r="C85" s="12"/>
      <c r="D85" s="12"/>
      <c r="E85" s="12"/>
      <c r="F85" s="12"/>
      <c r="G85" s="12"/>
      <c r="H85" s="13"/>
      <c r="I85" s="13"/>
      <c r="J85" s="13"/>
      <c r="K85" s="13"/>
      <c r="L85" s="13"/>
      <c r="M85" s="13"/>
      <c r="N85" s="13"/>
      <c r="O85" s="13"/>
      <c r="P85" s="13"/>
      <c r="Q85" s="13"/>
      <c r="R85" s="13"/>
      <c r="S85" s="13"/>
      <c r="T85" s="13"/>
      <c r="U85" s="13"/>
      <c r="V85" s="13"/>
      <c r="W85" s="14"/>
    </row>
    <row r="86" spans="2:23" ht="37.5" customHeight="1" thickTop="1" x14ac:dyDescent="0.2">
      <c r="B86" s="201" t="s">
        <v>1176</v>
      </c>
      <c r="C86" s="202"/>
      <c r="D86" s="202"/>
      <c r="E86" s="202"/>
      <c r="F86" s="202"/>
      <c r="G86" s="202"/>
      <c r="H86" s="202"/>
      <c r="I86" s="202"/>
      <c r="J86" s="202"/>
      <c r="K86" s="202"/>
      <c r="L86" s="202"/>
      <c r="M86" s="202"/>
      <c r="N86" s="202"/>
      <c r="O86" s="202"/>
      <c r="P86" s="202"/>
      <c r="Q86" s="202"/>
      <c r="R86" s="202"/>
      <c r="S86" s="202"/>
      <c r="T86" s="202"/>
      <c r="U86" s="202"/>
      <c r="V86" s="202"/>
      <c r="W86" s="203"/>
    </row>
    <row r="87" spans="2:23" ht="237.75" customHeight="1" thickBot="1" x14ac:dyDescent="0.25">
      <c r="B87" s="204"/>
      <c r="C87" s="205"/>
      <c r="D87" s="205"/>
      <c r="E87" s="205"/>
      <c r="F87" s="205"/>
      <c r="G87" s="205"/>
      <c r="H87" s="205"/>
      <c r="I87" s="205"/>
      <c r="J87" s="205"/>
      <c r="K87" s="205"/>
      <c r="L87" s="205"/>
      <c r="M87" s="205"/>
      <c r="N87" s="205"/>
      <c r="O87" s="205"/>
      <c r="P87" s="205"/>
      <c r="Q87" s="205"/>
      <c r="R87" s="205"/>
      <c r="S87" s="205"/>
      <c r="T87" s="205"/>
      <c r="U87" s="205"/>
      <c r="V87" s="205"/>
      <c r="W87" s="206"/>
    </row>
    <row r="88" spans="2:23" ht="37.5" customHeight="1" thickTop="1" x14ac:dyDescent="0.2">
      <c r="B88" s="201" t="s">
        <v>1175</v>
      </c>
      <c r="C88" s="202"/>
      <c r="D88" s="202"/>
      <c r="E88" s="202"/>
      <c r="F88" s="202"/>
      <c r="G88" s="202"/>
      <c r="H88" s="202"/>
      <c r="I88" s="202"/>
      <c r="J88" s="202"/>
      <c r="K88" s="202"/>
      <c r="L88" s="202"/>
      <c r="M88" s="202"/>
      <c r="N88" s="202"/>
      <c r="O88" s="202"/>
      <c r="P88" s="202"/>
      <c r="Q88" s="202"/>
      <c r="R88" s="202"/>
      <c r="S88" s="202"/>
      <c r="T88" s="202"/>
      <c r="U88" s="202"/>
      <c r="V88" s="202"/>
      <c r="W88" s="203"/>
    </row>
    <row r="89" spans="2:23" ht="261.75" customHeight="1" thickBot="1" x14ac:dyDescent="0.25">
      <c r="B89" s="204"/>
      <c r="C89" s="205"/>
      <c r="D89" s="205"/>
      <c r="E89" s="205"/>
      <c r="F89" s="205"/>
      <c r="G89" s="205"/>
      <c r="H89" s="205"/>
      <c r="I89" s="205"/>
      <c r="J89" s="205"/>
      <c r="K89" s="205"/>
      <c r="L89" s="205"/>
      <c r="M89" s="205"/>
      <c r="N89" s="205"/>
      <c r="O89" s="205"/>
      <c r="P89" s="205"/>
      <c r="Q89" s="205"/>
      <c r="R89" s="205"/>
      <c r="S89" s="205"/>
      <c r="T89" s="205"/>
      <c r="U89" s="205"/>
      <c r="V89" s="205"/>
      <c r="W89" s="206"/>
    </row>
    <row r="90" spans="2:23" ht="37.5" customHeight="1" thickTop="1" x14ac:dyDescent="0.2">
      <c r="B90" s="201" t="s">
        <v>1174</v>
      </c>
      <c r="C90" s="202"/>
      <c r="D90" s="202"/>
      <c r="E90" s="202"/>
      <c r="F90" s="202"/>
      <c r="G90" s="202"/>
      <c r="H90" s="202"/>
      <c r="I90" s="202"/>
      <c r="J90" s="202"/>
      <c r="K90" s="202"/>
      <c r="L90" s="202"/>
      <c r="M90" s="202"/>
      <c r="N90" s="202"/>
      <c r="O90" s="202"/>
      <c r="P90" s="202"/>
      <c r="Q90" s="202"/>
      <c r="R90" s="202"/>
      <c r="S90" s="202"/>
      <c r="T90" s="202"/>
      <c r="U90" s="202"/>
      <c r="V90" s="202"/>
      <c r="W90" s="203"/>
    </row>
    <row r="91" spans="2:23" ht="298.5" customHeight="1" thickBot="1" x14ac:dyDescent="0.25">
      <c r="B91" s="207"/>
      <c r="C91" s="208"/>
      <c r="D91" s="208"/>
      <c r="E91" s="208"/>
      <c r="F91" s="208"/>
      <c r="G91" s="208"/>
      <c r="H91" s="208"/>
      <c r="I91" s="208"/>
      <c r="J91" s="208"/>
      <c r="K91" s="208"/>
      <c r="L91" s="208"/>
      <c r="M91" s="208"/>
      <c r="N91" s="208"/>
      <c r="O91" s="208"/>
      <c r="P91" s="208"/>
      <c r="Q91" s="208"/>
      <c r="R91" s="208"/>
      <c r="S91" s="208"/>
      <c r="T91" s="208"/>
      <c r="U91" s="208"/>
      <c r="V91" s="208"/>
      <c r="W91" s="209"/>
    </row>
  </sheetData>
  <mergeCells count="250">
    <mergeCell ref="B86:W87"/>
    <mergeCell ref="B88:W89"/>
    <mergeCell ref="B90:W91"/>
    <mergeCell ref="B78:D78"/>
    <mergeCell ref="B79:D79"/>
    <mergeCell ref="B80:D80"/>
    <mergeCell ref="B81:D81"/>
    <mergeCell ref="B82:D82"/>
    <mergeCell ref="B83:D83"/>
    <mergeCell ref="B71:Q72"/>
    <mergeCell ref="S71:T71"/>
    <mergeCell ref="V71:W71"/>
    <mergeCell ref="B73:D73"/>
    <mergeCell ref="B74:D74"/>
    <mergeCell ref="B75:D75"/>
    <mergeCell ref="B76:D76"/>
    <mergeCell ref="B77:D77"/>
    <mergeCell ref="B84:D84"/>
    <mergeCell ref="B67:L67"/>
    <mergeCell ref="M67:N67"/>
    <mergeCell ref="O67:P67"/>
    <mergeCell ref="Q67:R67"/>
    <mergeCell ref="B68:L68"/>
    <mergeCell ref="M68:N68"/>
    <mergeCell ref="O68:P68"/>
    <mergeCell ref="Q68:R68"/>
    <mergeCell ref="B69:L69"/>
    <mergeCell ref="M69:N69"/>
    <mergeCell ref="O69:P69"/>
    <mergeCell ref="Q69:R69"/>
    <mergeCell ref="B64:L64"/>
    <mergeCell ref="M64:N64"/>
    <mergeCell ref="O64:P64"/>
    <mergeCell ref="Q64:R64"/>
    <mergeCell ref="B65:L65"/>
    <mergeCell ref="M65:N65"/>
    <mergeCell ref="O65:P65"/>
    <mergeCell ref="Q65:R65"/>
    <mergeCell ref="B66:L66"/>
    <mergeCell ref="M66:N66"/>
    <mergeCell ref="O66:P66"/>
    <mergeCell ref="Q66:R66"/>
    <mergeCell ref="B61:L61"/>
    <mergeCell ref="M61:N61"/>
    <mergeCell ref="O61:P61"/>
    <mergeCell ref="Q61:R61"/>
    <mergeCell ref="B62:L62"/>
    <mergeCell ref="M62:N62"/>
    <mergeCell ref="O62:P62"/>
    <mergeCell ref="Q62:R62"/>
    <mergeCell ref="B63:L63"/>
    <mergeCell ref="M63:N63"/>
    <mergeCell ref="O63:P63"/>
    <mergeCell ref="Q63:R63"/>
    <mergeCell ref="B58:L58"/>
    <mergeCell ref="M58:N58"/>
    <mergeCell ref="O58:P58"/>
    <mergeCell ref="Q58:R58"/>
    <mergeCell ref="B59:L59"/>
    <mergeCell ref="M59:N59"/>
    <mergeCell ref="O59:P59"/>
    <mergeCell ref="Q59:R59"/>
    <mergeCell ref="B60:L60"/>
    <mergeCell ref="M60:N60"/>
    <mergeCell ref="O60:P60"/>
    <mergeCell ref="Q60:R60"/>
    <mergeCell ref="B55:L55"/>
    <mergeCell ref="M55:N55"/>
    <mergeCell ref="O55:P55"/>
    <mergeCell ref="Q55:R55"/>
    <mergeCell ref="B56:L56"/>
    <mergeCell ref="M56:N56"/>
    <mergeCell ref="O56:P56"/>
    <mergeCell ref="Q56:R56"/>
    <mergeCell ref="B57:L57"/>
    <mergeCell ref="M57:N57"/>
    <mergeCell ref="O57:P57"/>
    <mergeCell ref="Q57:R57"/>
    <mergeCell ref="B52:L52"/>
    <mergeCell ref="M52:N52"/>
    <mergeCell ref="O52:P52"/>
    <mergeCell ref="Q52:R52"/>
    <mergeCell ref="B53:L53"/>
    <mergeCell ref="M53:N53"/>
    <mergeCell ref="O53:P53"/>
    <mergeCell ref="Q53:R53"/>
    <mergeCell ref="B54:L54"/>
    <mergeCell ref="M54:N54"/>
    <mergeCell ref="O54:P54"/>
    <mergeCell ref="Q54:R54"/>
    <mergeCell ref="B49:L49"/>
    <mergeCell ref="M49:N49"/>
    <mergeCell ref="O49:P49"/>
    <mergeCell ref="Q49:R49"/>
    <mergeCell ref="B50:L50"/>
    <mergeCell ref="M50:N50"/>
    <mergeCell ref="O50:P50"/>
    <mergeCell ref="Q50:R50"/>
    <mergeCell ref="B51:L51"/>
    <mergeCell ref="M51:N51"/>
    <mergeCell ref="O51:P51"/>
    <mergeCell ref="Q51:R51"/>
    <mergeCell ref="B46:L46"/>
    <mergeCell ref="M46:N46"/>
    <mergeCell ref="O46:P46"/>
    <mergeCell ref="Q46:R46"/>
    <mergeCell ref="B47:L47"/>
    <mergeCell ref="M47:N47"/>
    <mergeCell ref="O47:P47"/>
    <mergeCell ref="Q47:R47"/>
    <mergeCell ref="B48:L48"/>
    <mergeCell ref="M48:N48"/>
    <mergeCell ref="O48:P48"/>
    <mergeCell ref="Q48:R48"/>
    <mergeCell ref="B43:L43"/>
    <mergeCell ref="M43:N43"/>
    <mergeCell ref="O43:P43"/>
    <mergeCell ref="Q43:R43"/>
    <mergeCell ref="B44:L44"/>
    <mergeCell ref="M44:N44"/>
    <mergeCell ref="O44:P44"/>
    <mergeCell ref="Q44:R44"/>
    <mergeCell ref="B45:L45"/>
    <mergeCell ref="M45:N45"/>
    <mergeCell ref="O45:P45"/>
    <mergeCell ref="Q45:R45"/>
    <mergeCell ref="B40:L40"/>
    <mergeCell ref="M40:N40"/>
    <mergeCell ref="O40:P40"/>
    <mergeCell ref="Q40:R40"/>
    <mergeCell ref="B41:L41"/>
    <mergeCell ref="M41:N41"/>
    <mergeCell ref="O41:P41"/>
    <mergeCell ref="Q41:R41"/>
    <mergeCell ref="B42:L42"/>
    <mergeCell ref="M42:N42"/>
    <mergeCell ref="O42:P42"/>
    <mergeCell ref="Q42:R42"/>
    <mergeCell ref="B37:L37"/>
    <mergeCell ref="M37:N37"/>
    <mergeCell ref="O37:P37"/>
    <mergeCell ref="Q37:R37"/>
    <mergeCell ref="B38:L38"/>
    <mergeCell ref="M38:N38"/>
    <mergeCell ref="O38:P38"/>
    <mergeCell ref="Q38:R38"/>
    <mergeCell ref="B39:L39"/>
    <mergeCell ref="M39:N39"/>
    <mergeCell ref="O39:P39"/>
    <mergeCell ref="Q39:R39"/>
    <mergeCell ref="B34:L34"/>
    <mergeCell ref="M34:N34"/>
    <mergeCell ref="O34:P34"/>
    <mergeCell ref="Q34:R34"/>
    <mergeCell ref="B35:L35"/>
    <mergeCell ref="M35:N35"/>
    <mergeCell ref="O35:P35"/>
    <mergeCell ref="Q35:R35"/>
    <mergeCell ref="B36:L36"/>
    <mergeCell ref="M36:N36"/>
    <mergeCell ref="O36:P36"/>
    <mergeCell ref="Q36:R36"/>
    <mergeCell ref="B31:L31"/>
    <mergeCell ref="M31:N31"/>
    <mergeCell ref="O31:P31"/>
    <mergeCell ref="Q31:R31"/>
    <mergeCell ref="B32:L32"/>
    <mergeCell ref="M32:N32"/>
    <mergeCell ref="O32:P32"/>
    <mergeCell ref="Q32:R32"/>
    <mergeCell ref="B33:L33"/>
    <mergeCell ref="M33:N33"/>
    <mergeCell ref="O33:P33"/>
    <mergeCell ref="Q33:R33"/>
    <mergeCell ref="B28:L28"/>
    <mergeCell ref="M28:N28"/>
    <mergeCell ref="O28:P28"/>
    <mergeCell ref="Q28:R28"/>
    <mergeCell ref="B29:L29"/>
    <mergeCell ref="M29:N29"/>
    <mergeCell ref="O29:P29"/>
    <mergeCell ref="Q29:R29"/>
    <mergeCell ref="B30:L30"/>
    <mergeCell ref="M30:N30"/>
    <mergeCell ref="O30:P30"/>
    <mergeCell ref="Q30:R30"/>
    <mergeCell ref="B25:L25"/>
    <mergeCell ref="M25:N25"/>
    <mergeCell ref="O25:P25"/>
    <mergeCell ref="Q25:R25"/>
    <mergeCell ref="B26:L26"/>
    <mergeCell ref="M26:N26"/>
    <mergeCell ref="O26:P26"/>
    <mergeCell ref="Q26:R26"/>
    <mergeCell ref="B27:L27"/>
    <mergeCell ref="M27:N27"/>
    <mergeCell ref="O27:P27"/>
    <mergeCell ref="Q27:R27"/>
    <mergeCell ref="B22:L22"/>
    <mergeCell ref="M22:N22"/>
    <mergeCell ref="O22:P22"/>
    <mergeCell ref="Q22:R22"/>
    <mergeCell ref="B23:L23"/>
    <mergeCell ref="M23:N23"/>
    <mergeCell ref="O23:P23"/>
    <mergeCell ref="Q23:R23"/>
    <mergeCell ref="B24:L24"/>
    <mergeCell ref="M24:N24"/>
    <mergeCell ref="O24:P24"/>
    <mergeCell ref="Q24:R24"/>
    <mergeCell ref="B20:L21"/>
    <mergeCell ref="M20:N21"/>
    <mergeCell ref="O20:P21"/>
    <mergeCell ref="Q20:R21"/>
    <mergeCell ref="S20:S21"/>
    <mergeCell ref="T20:T21"/>
    <mergeCell ref="U20:U21"/>
    <mergeCell ref="V20:V21"/>
    <mergeCell ref="W20:W21"/>
    <mergeCell ref="C15:I15"/>
    <mergeCell ref="L15:Q15"/>
    <mergeCell ref="T15:W15"/>
    <mergeCell ref="C16:I16"/>
    <mergeCell ref="L16:Q16"/>
    <mergeCell ref="T16:W16"/>
    <mergeCell ref="C17:W17"/>
    <mergeCell ref="B19:T19"/>
    <mergeCell ref="U19:W19"/>
    <mergeCell ref="D7:H7"/>
    <mergeCell ref="O7:W7"/>
    <mergeCell ref="D8:H8"/>
    <mergeCell ref="P8:W8"/>
    <mergeCell ref="C9:W9"/>
    <mergeCell ref="B14:I14"/>
    <mergeCell ref="K14:Q14"/>
    <mergeCell ref="S14:W14"/>
    <mergeCell ref="C10:W11"/>
    <mergeCell ref="B10:B11"/>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2" min="1" max="22" man="1"/>
    <brk id="17" min="1" max="22" man="1"/>
    <brk id="89" min="1" max="22"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indexed="53"/>
  </sheetPr>
  <dimension ref="A1:AC33"/>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876</v>
      </c>
      <c r="D4" s="248" t="s">
        <v>875</v>
      </c>
      <c r="E4" s="248"/>
      <c r="F4" s="248"/>
      <c r="G4" s="248"/>
      <c r="H4" s="249"/>
      <c r="I4" s="18"/>
      <c r="J4" s="250" t="s">
        <v>6</v>
      </c>
      <c r="K4" s="248"/>
      <c r="L4" s="17" t="s">
        <v>1352</v>
      </c>
      <c r="M4" s="251" t="s">
        <v>1351</v>
      </c>
      <c r="N4" s="251"/>
      <c r="O4" s="251"/>
      <c r="P4" s="251"/>
      <c r="Q4" s="252"/>
      <c r="R4" s="19"/>
      <c r="S4" s="253" t="s">
        <v>9</v>
      </c>
      <c r="T4" s="254"/>
      <c r="U4" s="254"/>
      <c r="V4" s="241" t="s">
        <v>1350</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1342</v>
      </c>
      <c r="D6" s="237" t="s">
        <v>1349</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1347</v>
      </c>
      <c r="K8" s="26" t="s">
        <v>1348</v>
      </c>
      <c r="L8" s="26" t="s">
        <v>1347</v>
      </c>
      <c r="M8" s="26" t="s">
        <v>1346</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132.75" customHeight="1" thickTop="1" thickBot="1" x14ac:dyDescent="0.25">
      <c r="B10" s="27" t="s">
        <v>25</v>
      </c>
      <c r="C10" s="241" t="s">
        <v>1345</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1344</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thickBot="1" x14ac:dyDescent="0.25">
      <c r="B21" s="217" t="s">
        <v>1343</v>
      </c>
      <c r="C21" s="218"/>
      <c r="D21" s="218"/>
      <c r="E21" s="218"/>
      <c r="F21" s="218"/>
      <c r="G21" s="218"/>
      <c r="H21" s="218"/>
      <c r="I21" s="218"/>
      <c r="J21" s="218"/>
      <c r="K21" s="218"/>
      <c r="L21" s="218"/>
      <c r="M21" s="219" t="s">
        <v>1342</v>
      </c>
      <c r="N21" s="219"/>
      <c r="O21" s="219" t="s">
        <v>64</v>
      </c>
      <c r="P21" s="219"/>
      <c r="Q21" s="220" t="s">
        <v>517</v>
      </c>
      <c r="R21" s="220"/>
      <c r="S21" s="34" t="s">
        <v>61</v>
      </c>
      <c r="T21" s="34" t="s">
        <v>1341</v>
      </c>
      <c r="U21" s="34" t="s">
        <v>1340</v>
      </c>
      <c r="V21" s="34">
        <f>+IF(ISERR(U21/T21*100),"N/A",ROUND(U21/T21*100,2))</f>
        <v>211.49</v>
      </c>
      <c r="W21" s="35">
        <f>+IF(ISERR(U21/S21*100),"N/A",ROUND(U21/S21*100,2))</f>
        <v>97.76</v>
      </c>
    </row>
    <row r="22" spans="2:27" ht="21.75" customHeight="1" thickTop="1" thickBot="1" x14ac:dyDescent="0.25">
      <c r="B22" s="11" t="s">
        <v>72</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95" t="s">
        <v>2624</v>
      </c>
      <c r="C23" s="196"/>
      <c r="D23" s="196"/>
      <c r="E23" s="196"/>
      <c r="F23" s="196"/>
      <c r="G23" s="196"/>
      <c r="H23" s="196"/>
      <c r="I23" s="196"/>
      <c r="J23" s="196"/>
      <c r="K23" s="196"/>
      <c r="L23" s="196"/>
      <c r="M23" s="196"/>
      <c r="N23" s="196"/>
      <c r="O23" s="196"/>
      <c r="P23" s="196"/>
      <c r="Q23" s="197"/>
      <c r="R23" s="37" t="s">
        <v>45</v>
      </c>
      <c r="S23" s="216" t="s">
        <v>46</v>
      </c>
      <c r="T23" s="216"/>
      <c r="U23" s="38" t="s">
        <v>73</v>
      </c>
      <c r="V23" s="210" t="s">
        <v>74</v>
      </c>
      <c r="W23" s="211"/>
    </row>
    <row r="24" spans="2:27" ht="30.75" customHeight="1" thickBot="1" x14ac:dyDescent="0.25">
      <c r="B24" s="198"/>
      <c r="C24" s="199"/>
      <c r="D24" s="199"/>
      <c r="E24" s="199"/>
      <c r="F24" s="199"/>
      <c r="G24" s="199"/>
      <c r="H24" s="199"/>
      <c r="I24" s="199"/>
      <c r="J24" s="199"/>
      <c r="K24" s="199"/>
      <c r="L24" s="199"/>
      <c r="M24" s="199"/>
      <c r="N24" s="199"/>
      <c r="O24" s="199"/>
      <c r="P24" s="199"/>
      <c r="Q24" s="200"/>
      <c r="R24" s="39" t="s">
        <v>75</v>
      </c>
      <c r="S24" s="39" t="s">
        <v>75</v>
      </c>
      <c r="T24" s="39" t="s">
        <v>64</v>
      </c>
      <c r="U24" s="39" t="s">
        <v>75</v>
      </c>
      <c r="V24" s="39" t="s">
        <v>76</v>
      </c>
      <c r="W24" s="32" t="s">
        <v>77</v>
      </c>
      <c r="Y24" s="36"/>
    </row>
    <row r="25" spans="2:27" ht="23.25" customHeight="1" thickBot="1" x14ac:dyDescent="0.25">
      <c r="B25" s="212" t="s">
        <v>78</v>
      </c>
      <c r="C25" s="213"/>
      <c r="D25" s="213"/>
      <c r="E25" s="40" t="s">
        <v>1338</v>
      </c>
      <c r="F25" s="40"/>
      <c r="G25" s="40"/>
      <c r="H25" s="41"/>
      <c r="I25" s="41"/>
      <c r="J25" s="41"/>
      <c r="K25" s="41"/>
      <c r="L25" s="41"/>
      <c r="M25" s="41"/>
      <c r="N25" s="41"/>
      <c r="O25" s="41"/>
      <c r="P25" s="42"/>
      <c r="Q25" s="42"/>
      <c r="R25" s="43" t="s">
        <v>1339</v>
      </c>
      <c r="S25" s="44" t="s">
        <v>11</v>
      </c>
      <c r="T25" s="42"/>
      <c r="U25" s="44" t="s">
        <v>1335</v>
      </c>
      <c r="V25" s="42"/>
      <c r="W25" s="45">
        <f>+IF(ISERR(U25/R25*100),"N/A",ROUND(U25/R25*100,2))</f>
        <v>43</v>
      </c>
    </row>
    <row r="26" spans="2:27" ht="26.25" customHeight="1" thickBot="1" x14ac:dyDescent="0.25">
      <c r="B26" s="214" t="s">
        <v>82</v>
      </c>
      <c r="C26" s="215"/>
      <c r="D26" s="215"/>
      <c r="E26" s="46" t="s">
        <v>1338</v>
      </c>
      <c r="F26" s="46"/>
      <c r="G26" s="46"/>
      <c r="H26" s="47"/>
      <c r="I26" s="47"/>
      <c r="J26" s="47"/>
      <c r="K26" s="47"/>
      <c r="L26" s="47"/>
      <c r="M26" s="47"/>
      <c r="N26" s="47"/>
      <c r="O26" s="47"/>
      <c r="P26" s="48"/>
      <c r="Q26" s="48"/>
      <c r="R26" s="49" t="s">
        <v>1337</v>
      </c>
      <c r="S26" s="50" t="s">
        <v>1336</v>
      </c>
      <c r="T26" s="51">
        <f>+IF(ISERR(S26/R26*100),"N/A",ROUND(S26/R26*100,2))</f>
        <v>43.33</v>
      </c>
      <c r="U26" s="50" t="s">
        <v>1335</v>
      </c>
      <c r="V26" s="51">
        <f>+IF(ISERR(U26/S26*100),"N/A",ROUND(U26/S26*100,2))</f>
        <v>99.67</v>
      </c>
      <c r="W26" s="52">
        <f>+IF(ISERR(U26/R26*100),"N/A",ROUND(U26/R26*100,2))</f>
        <v>43.19</v>
      </c>
    </row>
    <row r="27" spans="2:27" ht="22.5" customHeight="1" thickTop="1" thickBot="1" x14ac:dyDescent="0.25">
      <c r="B27" s="11" t="s">
        <v>88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01" t="s">
        <v>1334</v>
      </c>
      <c r="C28" s="202"/>
      <c r="D28" s="202"/>
      <c r="E28" s="202"/>
      <c r="F28" s="202"/>
      <c r="G28" s="202"/>
      <c r="H28" s="202"/>
      <c r="I28" s="202"/>
      <c r="J28" s="202"/>
      <c r="K28" s="202"/>
      <c r="L28" s="202"/>
      <c r="M28" s="202"/>
      <c r="N28" s="202"/>
      <c r="O28" s="202"/>
      <c r="P28" s="202"/>
      <c r="Q28" s="202"/>
      <c r="R28" s="202"/>
      <c r="S28" s="202"/>
      <c r="T28" s="202"/>
      <c r="U28" s="202"/>
      <c r="V28" s="202"/>
      <c r="W28" s="203"/>
    </row>
    <row r="29" spans="2:27" ht="15" customHeight="1" thickBot="1" x14ac:dyDescent="0.25">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
      <c r="B30" s="201" t="s">
        <v>1333</v>
      </c>
      <c r="C30" s="202"/>
      <c r="D30" s="202"/>
      <c r="E30" s="202"/>
      <c r="F30" s="202"/>
      <c r="G30" s="202"/>
      <c r="H30" s="202"/>
      <c r="I30" s="202"/>
      <c r="J30" s="202"/>
      <c r="K30" s="202"/>
      <c r="L30" s="202"/>
      <c r="M30" s="202"/>
      <c r="N30" s="202"/>
      <c r="O30" s="202"/>
      <c r="P30" s="202"/>
      <c r="Q30" s="202"/>
      <c r="R30" s="202"/>
      <c r="S30" s="202"/>
      <c r="T30" s="202"/>
      <c r="U30" s="202"/>
      <c r="V30" s="202"/>
      <c r="W30" s="203"/>
    </row>
    <row r="31" spans="2:27" ht="82.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1332</v>
      </c>
      <c r="C32" s="202"/>
      <c r="D32" s="202"/>
      <c r="E32" s="202"/>
      <c r="F32" s="202"/>
      <c r="G32" s="202"/>
      <c r="H32" s="202"/>
      <c r="I32" s="202"/>
      <c r="J32" s="202"/>
      <c r="K32" s="202"/>
      <c r="L32" s="202"/>
      <c r="M32" s="202"/>
      <c r="N32" s="202"/>
      <c r="O32" s="202"/>
      <c r="P32" s="202"/>
      <c r="Q32" s="202"/>
      <c r="R32" s="202"/>
      <c r="S32" s="202"/>
      <c r="T32" s="202"/>
      <c r="U32" s="202"/>
      <c r="V32" s="202"/>
      <c r="W32" s="203"/>
    </row>
    <row r="33" spans="2:23" ht="42"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indexed="53"/>
  </sheetPr>
  <dimension ref="A1:AC33"/>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876</v>
      </c>
      <c r="D4" s="248" t="s">
        <v>875</v>
      </c>
      <c r="E4" s="248"/>
      <c r="F4" s="248"/>
      <c r="G4" s="248"/>
      <c r="H4" s="249"/>
      <c r="I4" s="18"/>
      <c r="J4" s="250" t="s">
        <v>6</v>
      </c>
      <c r="K4" s="248"/>
      <c r="L4" s="17" t="s">
        <v>1368</v>
      </c>
      <c r="M4" s="251" t="s">
        <v>1367</v>
      </c>
      <c r="N4" s="251"/>
      <c r="O4" s="251"/>
      <c r="P4" s="251"/>
      <c r="Q4" s="252"/>
      <c r="R4" s="19"/>
      <c r="S4" s="253" t="s">
        <v>9</v>
      </c>
      <c r="T4" s="254"/>
      <c r="U4" s="254"/>
      <c r="V4" s="241" t="s">
        <v>1366</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1342</v>
      </c>
      <c r="D6" s="237" t="s">
        <v>1349</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1365</v>
      </c>
      <c r="K8" s="26" t="s">
        <v>1364</v>
      </c>
      <c r="L8" s="26" t="s">
        <v>1363</v>
      </c>
      <c r="M8" s="26" t="s">
        <v>1362</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111.75" customHeight="1" thickTop="1" thickBot="1" x14ac:dyDescent="0.25">
      <c r="B10" s="27" t="s">
        <v>25</v>
      </c>
      <c r="C10" s="241" t="s">
        <v>1361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1344</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thickBot="1" x14ac:dyDescent="0.25">
      <c r="B21" s="217" t="s">
        <v>1360</v>
      </c>
      <c r="C21" s="218"/>
      <c r="D21" s="218"/>
      <c r="E21" s="218"/>
      <c r="F21" s="218"/>
      <c r="G21" s="218"/>
      <c r="H21" s="218"/>
      <c r="I21" s="218"/>
      <c r="J21" s="218"/>
      <c r="K21" s="218"/>
      <c r="L21" s="218"/>
      <c r="M21" s="219" t="s">
        <v>1342</v>
      </c>
      <c r="N21" s="219"/>
      <c r="O21" s="219" t="s">
        <v>64</v>
      </c>
      <c r="P21" s="219"/>
      <c r="Q21" s="220" t="s">
        <v>53</v>
      </c>
      <c r="R21" s="220"/>
      <c r="S21" s="34" t="s">
        <v>965</v>
      </c>
      <c r="T21" s="34" t="s">
        <v>1359</v>
      </c>
      <c r="U21" s="34" t="s">
        <v>968</v>
      </c>
      <c r="V21" s="34">
        <f>+IF(ISERR(U21/T21*100),"N/A",ROUND(U21/T21*100,2))</f>
        <v>107.1</v>
      </c>
      <c r="W21" s="35">
        <f>+IF(ISERR(U21/S21*100),"N/A",ROUND(U21/S21*100,2))</f>
        <v>53.63</v>
      </c>
    </row>
    <row r="22" spans="2:27" ht="21.75" customHeight="1" thickTop="1" thickBot="1" x14ac:dyDescent="0.25">
      <c r="B22" s="11" t="s">
        <v>72</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95" t="s">
        <v>2624</v>
      </c>
      <c r="C23" s="196"/>
      <c r="D23" s="196"/>
      <c r="E23" s="196"/>
      <c r="F23" s="196"/>
      <c r="G23" s="196"/>
      <c r="H23" s="196"/>
      <c r="I23" s="196"/>
      <c r="J23" s="196"/>
      <c r="K23" s="196"/>
      <c r="L23" s="196"/>
      <c r="M23" s="196"/>
      <c r="N23" s="196"/>
      <c r="O23" s="196"/>
      <c r="P23" s="196"/>
      <c r="Q23" s="197"/>
      <c r="R23" s="37" t="s">
        <v>45</v>
      </c>
      <c r="S23" s="216" t="s">
        <v>46</v>
      </c>
      <c r="T23" s="216"/>
      <c r="U23" s="38" t="s">
        <v>73</v>
      </c>
      <c r="V23" s="210" t="s">
        <v>74</v>
      </c>
      <c r="W23" s="211"/>
    </row>
    <row r="24" spans="2:27" ht="30.75" customHeight="1" thickBot="1" x14ac:dyDescent="0.25">
      <c r="B24" s="198"/>
      <c r="C24" s="199"/>
      <c r="D24" s="199"/>
      <c r="E24" s="199"/>
      <c r="F24" s="199"/>
      <c r="G24" s="199"/>
      <c r="H24" s="199"/>
      <c r="I24" s="199"/>
      <c r="J24" s="199"/>
      <c r="K24" s="199"/>
      <c r="L24" s="199"/>
      <c r="M24" s="199"/>
      <c r="N24" s="199"/>
      <c r="O24" s="199"/>
      <c r="P24" s="199"/>
      <c r="Q24" s="200"/>
      <c r="R24" s="39" t="s">
        <v>75</v>
      </c>
      <c r="S24" s="39" t="s">
        <v>75</v>
      </c>
      <c r="T24" s="39" t="s">
        <v>64</v>
      </c>
      <c r="U24" s="39" t="s">
        <v>75</v>
      </c>
      <c r="V24" s="39" t="s">
        <v>76</v>
      </c>
      <c r="W24" s="32" t="s">
        <v>77</v>
      </c>
      <c r="Y24" s="36"/>
    </row>
    <row r="25" spans="2:27" ht="23.25" customHeight="1" thickBot="1" x14ac:dyDescent="0.25">
      <c r="B25" s="212" t="s">
        <v>78</v>
      </c>
      <c r="C25" s="213"/>
      <c r="D25" s="213"/>
      <c r="E25" s="40" t="s">
        <v>1338</v>
      </c>
      <c r="F25" s="40"/>
      <c r="G25" s="40"/>
      <c r="H25" s="41"/>
      <c r="I25" s="41"/>
      <c r="J25" s="41"/>
      <c r="K25" s="41"/>
      <c r="L25" s="41"/>
      <c r="M25" s="41"/>
      <c r="N25" s="41"/>
      <c r="O25" s="41"/>
      <c r="P25" s="42"/>
      <c r="Q25" s="42"/>
      <c r="R25" s="43" t="s">
        <v>1358</v>
      </c>
      <c r="S25" s="44" t="s">
        <v>11</v>
      </c>
      <c r="T25" s="42"/>
      <c r="U25" s="44" t="s">
        <v>1356</v>
      </c>
      <c r="V25" s="42"/>
      <c r="W25" s="45">
        <f>+IF(ISERR(U25/R25*100),"N/A",ROUND(U25/R25*100,2))</f>
        <v>115.93</v>
      </c>
    </row>
    <row r="26" spans="2:27" ht="26.25" customHeight="1" thickBot="1" x14ac:dyDescent="0.25">
      <c r="B26" s="214" t="s">
        <v>82</v>
      </c>
      <c r="C26" s="215"/>
      <c r="D26" s="215"/>
      <c r="E26" s="46" t="s">
        <v>1338</v>
      </c>
      <c r="F26" s="46"/>
      <c r="G26" s="46"/>
      <c r="H26" s="47"/>
      <c r="I26" s="47"/>
      <c r="J26" s="47"/>
      <c r="K26" s="47"/>
      <c r="L26" s="47"/>
      <c r="M26" s="47"/>
      <c r="N26" s="47"/>
      <c r="O26" s="47"/>
      <c r="P26" s="48"/>
      <c r="Q26" s="48"/>
      <c r="R26" s="49" t="s">
        <v>1357</v>
      </c>
      <c r="S26" s="50" t="s">
        <v>1356</v>
      </c>
      <c r="T26" s="51">
        <f>+IF(ISERR(S26/R26*100),"N/A",ROUND(S26/R26*100,2))</f>
        <v>97.8</v>
      </c>
      <c r="U26" s="50" t="s">
        <v>1356</v>
      </c>
      <c r="V26" s="51">
        <f>+IF(ISERR(U26/S26*100),"N/A",ROUND(U26/S26*100,2))</f>
        <v>100</v>
      </c>
      <c r="W26" s="52">
        <f>+IF(ISERR(U26/R26*100),"N/A",ROUND(U26/R26*100,2))</f>
        <v>97.8</v>
      </c>
    </row>
    <row r="27" spans="2:27" ht="22.5" customHeight="1" thickTop="1" thickBot="1" x14ac:dyDescent="0.25">
      <c r="B27" s="11" t="s">
        <v>88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01" t="s">
        <v>1355</v>
      </c>
      <c r="C28" s="202"/>
      <c r="D28" s="202"/>
      <c r="E28" s="202"/>
      <c r="F28" s="202"/>
      <c r="G28" s="202"/>
      <c r="H28" s="202"/>
      <c r="I28" s="202"/>
      <c r="J28" s="202"/>
      <c r="K28" s="202"/>
      <c r="L28" s="202"/>
      <c r="M28" s="202"/>
      <c r="N28" s="202"/>
      <c r="O28" s="202"/>
      <c r="P28" s="202"/>
      <c r="Q28" s="202"/>
      <c r="R28" s="202"/>
      <c r="S28" s="202"/>
      <c r="T28" s="202"/>
      <c r="U28" s="202"/>
      <c r="V28" s="202"/>
      <c r="W28" s="203"/>
    </row>
    <row r="29" spans="2:27" ht="31.5" customHeight="1" thickBot="1" x14ac:dyDescent="0.25">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
      <c r="B30" s="201" t="s">
        <v>1354</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1353</v>
      </c>
      <c r="C32" s="202"/>
      <c r="D32" s="202"/>
      <c r="E32" s="202"/>
      <c r="F32" s="202"/>
      <c r="G32" s="202"/>
      <c r="H32" s="202"/>
      <c r="I32" s="202"/>
      <c r="J32" s="202"/>
      <c r="K32" s="202"/>
      <c r="L32" s="202"/>
      <c r="M32" s="202"/>
      <c r="N32" s="202"/>
      <c r="O32" s="202"/>
      <c r="P32" s="202"/>
      <c r="Q32" s="202"/>
      <c r="R32" s="202"/>
      <c r="S32" s="202"/>
      <c r="T32" s="202"/>
      <c r="U32" s="202"/>
      <c r="V32" s="202"/>
      <c r="W32" s="203"/>
    </row>
    <row r="33" spans="2:23" ht="48.7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indexed="53"/>
  </sheetPr>
  <dimension ref="A1:AC39"/>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876</v>
      </c>
      <c r="D4" s="248" t="s">
        <v>875</v>
      </c>
      <c r="E4" s="248"/>
      <c r="F4" s="248"/>
      <c r="G4" s="248"/>
      <c r="H4" s="249"/>
      <c r="I4" s="18"/>
      <c r="J4" s="250" t="s">
        <v>6</v>
      </c>
      <c r="K4" s="248"/>
      <c r="L4" s="17" t="s">
        <v>1398</v>
      </c>
      <c r="M4" s="251" t="s">
        <v>1397</v>
      </c>
      <c r="N4" s="251"/>
      <c r="O4" s="251"/>
      <c r="P4" s="251"/>
      <c r="Q4" s="252"/>
      <c r="R4" s="19"/>
      <c r="S4" s="253" t="s">
        <v>9</v>
      </c>
      <c r="T4" s="254"/>
      <c r="U4" s="254"/>
      <c r="V4" s="241" t="s">
        <v>1396</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1386</v>
      </c>
      <c r="D6" s="237" t="s">
        <v>1395</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454</v>
      </c>
      <c r="D7" s="239" t="s">
        <v>1394</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1393</v>
      </c>
      <c r="K8" s="26" t="s">
        <v>1392</v>
      </c>
      <c r="L8" s="26" t="s">
        <v>1391</v>
      </c>
      <c r="M8" s="26" t="s">
        <v>1390</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158.25" customHeight="1" thickTop="1" thickBot="1" x14ac:dyDescent="0.25">
      <c r="B10" s="27" t="s">
        <v>25</v>
      </c>
      <c r="C10" s="241" t="s">
        <v>1389</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1388</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1387</v>
      </c>
      <c r="C21" s="218"/>
      <c r="D21" s="218"/>
      <c r="E21" s="218"/>
      <c r="F21" s="218"/>
      <c r="G21" s="218"/>
      <c r="H21" s="218"/>
      <c r="I21" s="218"/>
      <c r="J21" s="218"/>
      <c r="K21" s="218"/>
      <c r="L21" s="218"/>
      <c r="M21" s="219" t="s">
        <v>1386</v>
      </c>
      <c r="N21" s="219"/>
      <c r="O21" s="219" t="s">
        <v>64</v>
      </c>
      <c r="P21" s="219"/>
      <c r="Q21" s="220" t="s">
        <v>53</v>
      </c>
      <c r="R21" s="220"/>
      <c r="S21" s="34" t="s">
        <v>1385</v>
      </c>
      <c r="T21" s="34" t="s">
        <v>71</v>
      </c>
      <c r="U21" s="34" t="s">
        <v>1384</v>
      </c>
      <c r="V21" s="34">
        <f>+IF(ISERR(U21/T21*100),"N/A",ROUND(U21/T21*100,2))</f>
        <v>84</v>
      </c>
      <c r="W21" s="35">
        <f>+IF(ISERR(U21/S21*100),"N/A",ROUND(U21/S21*100,2))</f>
        <v>0</v>
      </c>
    </row>
    <row r="22" spans="2:27" ht="56.25" customHeight="1" x14ac:dyDescent="0.2">
      <c r="B22" s="217" t="s">
        <v>1383</v>
      </c>
      <c r="C22" s="218"/>
      <c r="D22" s="218"/>
      <c r="E22" s="218"/>
      <c r="F22" s="218"/>
      <c r="G22" s="218"/>
      <c r="H22" s="218"/>
      <c r="I22" s="218"/>
      <c r="J22" s="218"/>
      <c r="K22" s="218"/>
      <c r="L22" s="218"/>
      <c r="M22" s="219" t="s">
        <v>454</v>
      </c>
      <c r="N22" s="219"/>
      <c r="O22" s="219" t="s">
        <v>64</v>
      </c>
      <c r="P22" s="219"/>
      <c r="Q22" s="220" t="s">
        <v>53</v>
      </c>
      <c r="R22" s="220"/>
      <c r="S22" s="34" t="s">
        <v>61</v>
      </c>
      <c r="T22" s="34" t="s">
        <v>691</v>
      </c>
      <c r="U22" s="34" t="s">
        <v>679</v>
      </c>
      <c r="V22" s="34">
        <f>+IF(ISERR(U22/T22*100),"N/A",ROUND(U22/T22*100,2))</f>
        <v>117.78</v>
      </c>
      <c r="W22" s="35">
        <f>+IF(ISERR(U22/S22*100),"N/A",ROUND(U22/S22*100,2))</f>
        <v>58.89</v>
      </c>
    </row>
    <row r="23" spans="2:27" ht="56.25" customHeight="1" x14ac:dyDescent="0.2">
      <c r="B23" s="217" t="s">
        <v>1382</v>
      </c>
      <c r="C23" s="218"/>
      <c r="D23" s="218"/>
      <c r="E23" s="218"/>
      <c r="F23" s="218"/>
      <c r="G23" s="218"/>
      <c r="H23" s="218"/>
      <c r="I23" s="218"/>
      <c r="J23" s="218"/>
      <c r="K23" s="218"/>
      <c r="L23" s="218"/>
      <c r="M23" s="219" t="s">
        <v>454</v>
      </c>
      <c r="N23" s="219"/>
      <c r="O23" s="219" t="s">
        <v>64</v>
      </c>
      <c r="P23" s="219"/>
      <c r="Q23" s="220" t="s">
        <v>53</v>
      </c>
      <c r="R23" s="220"/>
      <c r="S23" s="34" t="s">
        <v>61</v>
      </c>
      <c r="T23" s="34" t="s">
        <v>691</v>
      </c>
      <c r="U23" s="34" t="s">
        <v>1312</v>
      </c>
      <c r="V23" s="34">
        <f>+IF(ISERR(U23/T23*100),"N/A",ROUND(U23/T23*100,2))</f>
        <v>120</v>
      </c>
      <c r="W23" s="35">
        <f>+IF(ISERR(U23/S23*100),"N/A",ROUND(U23/S23*100,2))</f>
        <v>60</v>
      </c>
    </row>
    <row r="24" spans="2:27" ht="56.25" customHeight="1" x14ac:dyDescent="0.2">
      <c r="B24" s="217" t="s">
        <v>1381</v>
      </c>
      <c r="C24" s="218"/>
      <c r="D24" s="218"/>
      <c r="E24" s="218"/>
      <c r="F24" s="218"/>
      <c r="G24" s="218"/>
      <c r="H24" s="218"/>
      <c r="I24" s="218"/>
      <c r="J24" s="218"/>
      <c r="K24" s="218"/>
      <c r="L24" s="218"/>
      <c r="M24" s="219" t="s">
        <v>454</v>
      </c>
      <c r="N24" s="219"/>
      <c r="O24" s="219" t="s">
        <v>64</v>
      </c>
      <c r="P24" s="219"/>
      <c r="Q24" s="220" t="s">
        <v>53</v>
      </c>
      <c r="R24" s="220"/>
      <c r="S24" s="34" t="s">
        <v>559</v>
      </c>
      <c r="T24" s="34" t="s">
        <v>62</v>
      </c>
      <c r="U24" s="34" t="s">
        <v>1380</v>
      </c>
      <c r="V24" s="34">
        <f>+IF(ISERR(U24/T24*100),"N/A",ROUND(U24/T24*100,2))</f>
        <v>117.5</v>
      </c>
      <c r="W24" s="35">
        <f>+IF(ISERR(U24/S24*100),"N/A",ROUND(U24/S24*100,2))</f>
        <v>58.75</v>
      </c>
    </row>
    <row r="25" spans="2:27" ht="56.25" customHeight="1" thickBot="1" x14ac:dyDescent="0.25">
      <c r="B25" s="217" t="s">
        <v>1379</v>
      </c>
      <c r="C25" s="218"/>
      <c r="D25" s="218"/>
      <c r="E25" s="218"/>
      <c r="F25" s="218"/>
      <c r="G25" s="218"/>
      <c r="H25" s="218"/>
      <c r="I25" s="218"/>
      <c r="J25" s="218"/>
      <c r="K25" s="218"/>
      <c r="L25" s="218"/>
      <c r="M25" s="219" t="s">
        <v>454</v>
      </c>
      <c r="N25" s="219"/>
      <c r="O25" s="219" t="s">
        <v>64</v>
      </c>
      <c r="P25" s="219"/>
      <c r="Q25" s="220" t="s">
        <v>53</v>
      </c>
      <c r="R25" s="220"/>
      <c r="S25" s="34" t="s">
        <v>559</v>
      </c>
      <c r="T25" s="34" t="s">
        <v>62</v>
      </c>
      <c r="U25" s="34" t="s">
        <v>1378</v>
      </c>
      <c r="V25" s="34">
        <f>+IF(ISERR(U25/T25*100),"N/A",ROUND(U25/T25*100,2))</f>
        <v>127.5</v>
      </c>
      <c r="W25" s="35">
        <f>+IF(ISERR(U25/S25*100),"N/A",ROUND(U25/S25*100,2))</f>
        <v>63.75</v>
      </c>
    </row>
    <row r="26" spans="2:27" ht="21.75" customHeight="1" thickTop="1" thickBot="1" x14ac:dyDescent="0.25">
      <c r="B26" s="11" t="s">
        <v>72</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195" t="s">
        <v>2624</v>
      </c>
      <c r="C27" s="196"/>
      <c r="D27" s="196"/>
      <c r="E27" s="196"/>
      <c r="F27" s="196"/>
      <c r="G27" s="196"/>
      <c r="H27" s="196"/>
      <c r="I27" s="196"/>
      <c r="J27" s="196"/>
      <c r="K27" s="196"/>
      <c r="L27" s="196"/>
      <c r="M27" s="196"/>
      <c r="N27" s="196"/>
      <c r="O27" s="196"/>
      <c r="P27" s="196"/>
      <c r="Q27" s="197"/>
      <c r="R27" s="37" t="s">
        <v>45</v>
      </c>
      <c r="S27" s="216" t="s">
        <v>46</v>
      </c>
      <c r="T27" s="216"/>
      <c r="U27" s="38" t="s">
        <v>73</v>
      </c>
      <c r="V27" s="210" t="s">
        <v>74</v>
      </c>
      <c r="W27" s="211"/>
    </row>
    <row r="28" spans="2:27" ht="30.75" customHeight="1" thickBot="1" x14ac:dyDescent="0.25">
      <c r="B28" s="198"/>
      <c r="C28" s="199"/>
      <c r="D28" s="199"/>
      <c r="E28" s="199"/>
      <c r="F28" s="199"/>
      <c r="G28" s="199"/>
      <c r="H28" s="199"/>
      <c r="I28" s="199"/>
      <c r="J28" s="199"/>
      <c r="K28" s="199"/>
      <c r="L28" s="199"/>
      <c r="M28" s="199"/>
      <c r="N28" s="199"/>
      <c r="O28" s="199"/>
      <c r="P28" s="199"/>
      <c r="Q28" s="200"/>
      <c r="R28" s="39" t="s">
        <v>75</v>
      </c>
      <c r="S28" s="39" t="s">
        <v>75</v>
      </c>
      <c r="T28" s="39" t="s">
        <v>64</v>
      </c>
      <c r="U28" s="39" t="s">
        <v>75</v>
      </c>
      <c r="V28" s="39" t="s">
        <v>76</v>
      </c>
      <c r="W28" s="32" t="s">
        <v>77</v>
      </c>
      <c r="Y28" s="36"/>
    </row>
    <row r="29" spans="2:27" ht="23.25" customHeight="1" thickBot="1" x14ac:dyDescent="0.25">
      <c r="B29" s="212" t="s">
        <v>78</v>
      </c>
      <c r="C29" s="213"/>
      <c r="D29" s="213"/>
      <c r="E29" s="40" t="s">
        <v>1376</v>
      </c>
      <c r="F29" s="40"/>
      <c r="G29" s="40"/>
      <c r="H29" s="41"/>
      <c r="I29" s="41"/>
      <c r="J29" s="41"/>
      <c r="K29" s="41"/>
      <c r="L29" s="41"/>
      <c r="M29" s="41"/>
      <c r="N29" s="41"/>
      <c r="O29" s="41"/>
      <c r="P29" s="42"/>
      <c r="Q29" s="42"/>
      <c r="R29" s="43" t="s">
        <v>1377</v>
      </c>
      <c r="S29" s="44" t="s">
        <v>11</v>
      </c>
      <c r="T29" s="42"/>
      <c r="U29" s="44" t="s">
        <v>1374</v>
      </c>
      <c r="V29" s="42"/>
      <c r="W29" s="45">
        <f>+IF(ISERR(U29/R29*100),"N/A",ROUND(U29/R29*100,2))</f>
        <v>97.49</v>
      </c>
    </row>
    <row r="30" spans="2:27" ht="26.25" customHeight="1" x14ac:dyDescent="0.2">
      <c r="B30" s="214" t="s">
        <v>82</v>
      </c>
      <c r="C30" s="215"/>
      <c r="D30" s="215"/>
      <c r="E30" s="46" t="s">
        <v>1376</v>
      </c>
      <c r="F30" s="46"/>
      <c r="G30" s="46"/>
      <c r="H30" s="47"/>
      <c r="I30" s="47"/>
      <c r="J30" s="47"/>
      <c r="K30" s="47"/>
      <c r="L30" s="47"/>
      <c r="M30" s="47"/>
      <c r="N30" s="47"/>
      <c r="O30" s="47"/>
      <c r="P30" s="48"/>
      <c r="Q30" s="48"/>
      <c r="R30" s="49" t="s">
        <v>1375</v>
      </c>
      <c r="S30" s="50" t="s">
        <v>1374</v>
      </c>
      <c r="T30" s="51">
        <f>+IF(ISERR(S30/R30*100),"N/A",ROUND(S30/R30*100,2))</f>
        <v>96.81</v>
      </c>
      <c r="U30" s="50" t="s">
        <v>1374</v>
      </c>
      <c r="V30" s="51">
        <f>+IF(ISERR(U30/S30*100),"N/A",ROUND(U30/S30*100,2))</f>
        <v>100</v>
      </c>
      <c r="W30" s="52">
        <f>+IF(ISERR(U30/R30*100),"N/A",ROUND(U30/R30*100,2))</f>
        <v>96.81</v>
      </c>
    </row>
    <row r="31" spans="2:27" ht="23.25" customHeight="1" thickBot="1" x14ac:dyDescent="0.25">
      <c r="B31" s="212" t="s">
        <v>78</v>
      </c>
      <c r="C31" s="213"/>
      <c r="D31" s="213"/>
      <c r="E31" s="40" t="s">
        <v>438</v>
      </c>
      <c r="F31" s="40"/>
      <c r="G31" s="40"/>
      <c r="H31" s="41"/>
      <c r="I31" s="41"/>
      <c r="J31" s="41"/>
      <c r="K31" s="41"/>
      <c r="L31" s="41"/>
      <c r="M31" s="41"/>
      <c r="N31" s="41"/>
      <c r="O31" s="41"/>
      <c r="P31" s="42"/>
      <c r="Q31" s="42"/>
      <c r="R31" s="43" t="s">
        <v>1372</v>
      </c>
      <c r="S31" s="44" t="s">
        <v>11</v>
      </c>
      <c r="T31" s="42"/>
      <c r="U31" s="44" t="s">
        <v>1372</v>
      </c>
      <c r="V31" s="42"/>
      <c r="W31" s="45">
        <f>+IF(ISERR(U31/R31*100),"N/A",ROUND(U31/R31*100,2))</f>
        <v>100</v>
      </c>
    </row>
    <row r="32" spans="2:27" ht="26.25" customHeight="1" thickBot="1" x14ac:dyDescent="0.25">
      <c r="B32" s="214" t="s">
        <v>82</v>
      </c>
      <c r="C32" s="215"/>
      <c r="D32" s="215"/>
      <c r="E32" s="46" t="s">
        <v>438</v>
      </c>
      <c r="F32" s="46"/>
      <c r="G32" s="46"/>
      <c r="H32" s="47"/>
      <c r="I32" s="47"/>
      <c r="J32" s="47"/>
      <c r="K32" s="47"/>
      <c r="L32" s="47"/>
      <c r="M32" s="47"/>
      <c r="N32" s="47"/>
      <c r="O32" s="47"/>
      <c r="P32" s="48"/>
      <c r="Q32" s="48"/>
      <c r="R32" s="49" t="s">
        <v>1373</v>
      </c>
      <c r="S32" s="50" t="s">
        <v>1372</v>
      </c>
      <c r="T32" s="51">
        <f>+IF(ISERR(S32/R32*100),"N/A",ROUND(S32/R32*100,2))</f>
        <v>91.26</v>
      </c>
      <c r="U32" s="50" t="s">
        <v>1372</v>
      </c>
      <c r="V32" s="51">
        <f>+IF(ISERR(U32/S32*100),"N/A",ROUND(U32/S32*100,2))</f>
        <v>100</v>
      </c>
      <c r="W32" s="52">
        <f>+IF(ISERR(U32/R32*100),"N/A",ROUND(U32/R32*100,2))</f>
        <v>91.26</v>
      </c>
    </row>
    <row r="33" spans="2:23" ht="22.5" customHeight="1" thickTop="1" thickBot="1" x14ac:dyDescent="0.25">
      <c r="B33" s="11" t="s">
        <v>88</v>
      </c>
      <c r="C33" s="12"/>
      <c r="D33" s="12"/>
      <c r="E33" s="12"/>
      <c r="F33" s="12"/>
      <c r="G33" s="12"/>
      <c r="H33" s="13"/>
      <c r="I33" s="13"/>
      <c r="J33" s="13"/>
      <c r="K33" s="13"/>
      <c r="L33" s="13"/>
      <c r="M33" s="13"/>
      <c r="N33" s="13"/>
      <c r="O33" s="13"/>
      <c r="P33" s="13"/>
      <c r="Q33" s="13"/>
      <c r="R33" s="13"/>
      <c r="S33" s="13"/>
      <c r="T33" s="13"/>
      <c r="U33" s="13"/>
      <c r="V33" s="13"/>
      <c r="W33" s="14"/>
    </row>
    <row r="34" spans="2:23" ht="37.5" customHeight="1" thickTop="1" x14ac:dyDescent="0.2">
      <c r="B34" s="201" t="s">
        <v>1371</v>
      </c>
      <c r="C34" s="202"/>
      <c r="D34" s="202"/>
      <c r="E34" s="202"/>
      <c r="F34" s="202"/>
      <c r="G34" s="202"/>
      <c r="H34" s="202"/>
      <c r="I34" s="202"/>
      <c r="J34" s="202"/>
      <c r="K34" s="202"/>
      <c r="L34" s="202"/>
      <c r="M34" s="202"/>
      <c r="N34" s="202"/>
      <c r="O34" s="202"/>
      <c r="P34" s="202"/>
      <c r="Q34" s="202"/>
      <c r="R34" s="202"/>
      <c r="S34" s="202"/>
      <c r="T34" s="202"/>
      <c r="U34" s="202"/>
      <c r="V34" s="202"/>
      <c r="W34" s="203"/>
    </row>
    <row r="35" spans="2:23" ht="75.75" customHeight="1" thickBot="1" x14ac:dyDescent="0.25">
      <c r="B35" s="204"/>
      <c r="C35" s="205"/>
      <c r="D35" s="205"/>
      <c r="E35" s="205"/>
      <c r="F35" s="205"/>
      <c r="G35" s="205"/>
      <c r="H35" s="205"/>
      <c r="I35" s="205"/>
      <c r="J35" s="205"/>
      <c r="K35" s="205"/>
      <c r="L35" s="205"/>
      <c r="M35" s="205"/>
      <c r="N35" s="205"/>
      <c r="O35" s="205"/>
      <c r="P35" s="205"/>
      <c r="Q35" s="205"/>
      <c r="R35" s="205"/>
      <c r="S35" s="205"/>
      <c r="T35" s="205"/>
      <c r="U35" s="205"/>
      <c r="V35" s="205"/>
      <c r="W35" s="206"/>
    </row>
    <row r="36" spans="2:23" ht="37.5" customHeight="1" thickTop="1" x14ac:dyDescent="0.2">
      <c r="B36" s="201" t="s">
        <v>1370</v>
      </c>
      <c r="C36" s="202"/>
      <c r="D36" s="202"/>
      <c r="E36" s="202"/>
      <c r="F36" s="202"/>
      <c r="G36" s="202"/>
      <c r="H36" s="202"/>
      <c r="I36" s="202"/>
      <c r="J36" s="202"/>
      <c r="K36" s="202"/>
      <c r="L36" s="202"/>
      <c r="M36" s="202"/>
      <c r="N36" s="202"/>
      <c r="O36" s="202"/>
      <c r="P36" s="202"/>
      <c r="Q36" s="202"/>
      <c r="R36" s="202"/>
      <c r="S36" s="202"/>
      <c r="T36" s="202"/>
      <c r="U36" s="202"/>
      <c r="V36" s="202"/>
      <c r="W36" s="203"/>
    </row>
    <row r="37" spans="2:23" ht="79.5" customHeight="1" thickBot="1" x14ac:dyDescent="0.25">
      <c r="B37" s="204"/>
      <c r="C37" s="205"/>
      <c r="D37" s="205"/>
      <c r="E37" s="205"/>
      <c r="F37" s="205"/>
      <c r="G37" s="205"/>
      <c r="H37" s="205"/>
      <c r="I37" s="205"/>
      <c r="J37" s="205"/>
      <c r="K37" s="205"/>
      <c r="L37" s="205"/>
      <c r="M37" s="205"/>
      <c r="N37" s="205"/>
      <c r="O37" s="205"/>
      <c r="P37" s="205"/>
      <c r="Q37" s="205"/>
      <c r="R37" s="205"/>
      <c r="S37" s="205"/>
      <c r="T37" s="205"/>
      <c r="U37" s="205"/>
      <c r="V37" s="205"/>
      <c r="W37" s="206"/>
    </row>
    <row r="38" spans="2:23" ht="37.5" customHeight="1" thickTop="1" x14ac:dyDescent="0.2">
      <c r="B38" s="201" t="s">
        <v>1369</v>
      </c>
      <c r="C38" s="202"/>
      <c r="D38" s="202"/>
      <c r="E38" s="202"/>
      <c r="F38" s="202"/>
      <c r="G38" s="202"/>
      <c r="H38" s="202"/>
      <c r="I38" s="202"/>
      <c r="J38" s="202"/>
      <c r="K38" s="202"/>
      <c r="L38" s="202"/>
      <c r="M38" s="202"/>
      <c r="N38" s="202"/>
      <c r="O38" s="202"/>
      <c r="P38" s="202"/>
      <c r="Q38" s="202"/>
      <c r="R38" s="202"/>
      <c r="S38" s="202"/>
      <c r="T38" s="202"/>
      <c r="U38" s="202"/>
      <c r="V38" s="202"/>
      <c r="W38" s="203"/>
    </row>
    <row r="39" spans="2:23" ht="67.5" customHeight="1" thickBot="1" x14ac:dyDescent="0.25">
      <c r="B39" s="207"/>
      <c r="C39" s="208"/>
      <c r="D39" s="208"/>
      <c r="E39" s="208"/>
      <c r="F39" s="208"/>
      <c r="G39" s="208"/>
      <c r="H39" s="208"/>
      <c r="I39" s="208"/>
      <c r="J39" s="208"/>
      <c r="K39" s="208"/>
      <c r="L39" s="208"/>
      <c r="M39" s="208"/>
      <c r="N39" s="208"/>
      <c r="O39" s="208"/>
      <c r="P39" s="208"/>
      <c r="Q39" s="208"/>
      <c r="R39" s="208"/>
      <c r="S39" s="208"/>
      <c r="T39" s="208"/>
      <c r="U39" s="208"/>
      <c r="V39" s="208"/>
      <c r="W39" s="209"/>
    </row>
  </sheetData>
  <mergeCells count="69">
    <mergeCell ref="B32:D32"/>
    <mergeCell ref="B34:W35"/>
    <mergeCell ref="B36:W37"/>
    <mergeCell ref="B38:W39"/>
    <mergeCell ref="B27:Q28"/>
    <mergeCell ref="S27:T27"/>
    <mergeCell ref="V27:W27"/>
    <mergeCell ref="B29:D29"/>
    <mergeCell ref="B30:D30"/>
    <mergeCell ref="B31:D31"/>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indexed="53"/>
  </sheetPr>
  <dimension ref="A1:AC35"/>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1472</v>
      </c>
      <c r="D4" s="248" t="s">
        <v>1471</v>
      </c>
      <c r="E4" s="248"/>
      <c r="F4" s="248"/>
      <c r="G4" s="248"/>
      <c r="H4" s="249"/>
      <c r="I4" s="18"/>
      <c r="J4" s="250" t="s">
        <v>6</v>
      </c>
      <c r="K4" s="248"/>
      <c r="L4" s="17" t="s">
        <v>1470</v>
      </c>
      <c r="M4" s="251" t="s">
        <v>1469</v>
      </c>
      <c r="N4" s="251"/>
      <c r="O4" s="251"/>
      <c r="P4" s="251"/>
      <c r="Q4" s="252"/>
      <c r="R4" s="19"/>
      <c r="S4" s="253" t="s">
        <v>9</v>
      </c>
      <c r="T4" s="254"/>
      <c r="U4" s="254"/>
      <c r="V4" s="241" t="s">
        <v>1459</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155</v>
      </c>
      <c r="D6" s="237" t="s">
        <v>1468</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1467</v>
      </c>
      <c r="K8" s="26" t="s">
        <v>1466</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1465</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1464</v>
      </c>
      <c r="C21" s="218"/>
      <c r="D21" s="218"/>
      <c r="E21" s="218"/>
      <c r="F21" s="218"/>
      <c r="G21" s="218"/>
      <c r="H21" s="218"/>
      <c r="I21" s="218"/>
      <c r="J21" s="218"/>
      <c r="K21" s="218"/>
      <c r="L21" s="218"/>
      <c r="M21" s="219" t="s">
        <v>155</v>
      </c>
      <c r="N21" s="219"/>
      <c r="O21" s="219" t="s">
        <v>537</v>
      </c>
      <c r="P21" s="219"/>
      <c r="Q21" s="220" t="s">
        <v>53</v>
      </c>
      <c r="R21" s="220"/>
      <c r="S21" s="34" t="s">
        <v>54</v>
      </c>
      <c r="T21" s="34" t="s">
        <v>54</v>
      </c>
      <c r="U21" s="34" t="s">
        <v>1463</v>
      </c>
      <c r="V21" s="34">
        <f>+IF(ISERR(U21/T21*100),"N/A",ROUND(U21/T21*100,2))</f>
        <v>189</v>
      </c>
      <c r="W21" s="35">
        <f>+IF(ISERR(U21/S21*100),"N/A",ROUND(U21/S21*100,2))</f>
        <v>189</v>
      </c>
    </row>
    <row r="22" spans="2:27" ht="56.25" customHeight="1" x14ac:dyDescent="0.2">
      <c r="B22" s="217" t="s">
        <v>1462</v>
      </c>
      <c r="C22" s="218"/>
      <c r="D22" s="218"/>
      <c r="E22" s="218"/>
      <c r="F22" s="218"/>
      <c r="G22" s="218"/>
      <c r="H22" s="218"/>
      <c r="I22" s="218"/>
      <c r="J22" s="218"/>
      <c r="K22" s="218"/>
      <c r="L22" s="218"/>
      <c r="M22" s="219" t="s">
        <v>155</v>
      </c>
      <c r="N22" s="219"/>
      <c r="O22" s="219" t="s">
        <v>1461</v>
      </c>
      <c r="P22" s="219"/>
      <c r="Q22" s="220" t="s">
        <v>53</v>
      </c>
      <c r="R22" s="220"/>
      <c r="S22" s="34" t="s">
        <v>54</v>
      </c>
      <c r="T22" s="34" t="s">
        <v>54</v>
      </c>
      <c r="U22" s="34" t="s">
        <v>59</v>
      </c>
      <c r="V22" s="34">
        <f>+IF(ISERR(U22/T22*100),"N/A",ROUND(U22/T22*100,2))</f>
        <v>0</v>
      </c>
      <c r="W22" s="35">
        <f>+IF(ISERR(U22/S22*100),"N/A",ROUND(U22/S22*100,2))</f>
        <v>0</v>
      </c>
    </row>
    <row r="23" spans="2:27" ht="56.25" customHeight="1" thickBot="1" x14ac:dyDescent="0.25">
      <c r="B23" s="217" t="s">
        <v>1460</v>
      </c>
      <c r="C23" s="218"/>
      <c r="D23" s="218"/>
      <c r="E23" s="218"/>
      <c r="F23" s="218"/>
      <c r="G23" s="218"/>
      <c r="H23" s="218"/>
      <c r="I23" s="218"/>
      <c r="J23" s="218"/>
      <c r="K23" s="218"/>
      <c r="L23" s="218"/>
      <c r="M23" s="219" t="s">
        <v>155</v>
      </c>
      <c r="N23" s="219"/>
      <c r="O23" s="219" t="s">
        <v>537</v>
      </c>
      <c r="P23" s="219"/>
      <c r="Q23" s="220" t="s">
        <v>53</v>
      </c>
      <c r="R23" s="220"/>
      <c r="S23" s="34" t="s">
        <v>54</v>
      </c>
      <c r="T23" s="34" t="s">
        <v>59</v>
      </c>
      <c r="U23" s="34" t="s">
        <v>59</v>
      </c>
      <c r="V23" s="34" t="str">
        <f>+IF(ISERR(U23/T23*100),"N/A",ROUND(U23/T23*100,2))</f>
        <v>N/A</v>
      </c>
      <c r="W23" s="35">
        <f>+IF(ISERR(U23/S23*100),"N/A",ROUND(U23/S23*100,2))</f>
        <v>0</v>
      </c>
    </row>
    <row r="24" spans="2:27" ht="21.75" customHeight="1" thickTop="1" thickBot="1" x14ac:dyDescent="0.25">
      <c r="B24" s="11" t="s">
        <v>72</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95" t="s">
        <v>2624</v>
      </c>
      <c r="C25" s="196"/>
      <c r="D25" s="196"/>
      <c r="E25" s="196"/>
      <c r="F25" s="196"/>
      <c r="G25" s="196"/>
      <c r="H25" s="196"/>
      <c r="I25" s="196"/>
      <c r="J25" s="196"/>
      <c r="K25" s="196"/>
      <c r="L25" s="196"/>
      <c r="M25" s="196"/>
      <c r="N25" s="196"/>
      <c r="O25" s="196"/>
      <c r="P25" s="196"/>
      <c r="Q25" s="197"/>
      <c r="R25" s="37" t="s">
        <v>45</v>
      </c>
      <c r="S25" s="216" t="s">
        <v>46</v>
      </c>
      <c r="T25" s="216"/>
      <c r="U25" s="38" t="s">
        <v>73</v>
      </c>
      <c r="V25" s="210" t="s">
        <v>74</v>
      </c>
      <c r="W25" s="211"/>
    </row>
    <row r="26" spans="2:27" ht="30.75" customHeight="1" thickBot="1" x14ac:dyDescent="0.25">
      <c r="B26" s="198"/>
      <c r="C26" s="199"/>
      <c r="D26" s="199"/>
      <c r="E26" s="199"/>
      <c r="F26" s="199"/>
      <c r="G26" s="199"/>
      <c r="H26" s="199"/>
      <c r="I26" s="199"/>
      <c r="J26" s="199"/>
      <c r="K26" s="199"/>
      <c r="L26" s="199"/>
      <c r="M26" s="199"/>
      <c r="N26" s="199"/>
      <c r="O26" s="199"/>
      <c r="P26" s="199"/>
      <c r="Q26" s="200"/>
      <c r="R26" s="39" t="s">
        <v>75</v>
      </c>
      <c r="S26" s="39" t="s">
        <v>75</v>
      </c>
      <c r="T26" s="39" t="s">
        <v>64</v>
      </c>
      <c r="U26" s="39" t="s">
        <v>75</v>
      </c>
      <c r="V26" s="39" t="s">
        <v>76</v>
      </c>
      <c r="W26" s="32" t="s">
        <v>77</v>
      </c>
      <c r="Y26" s="36"/>
    </row>
    <row r="27" spans="2:27" ht="23.25" customHeight="1" thickBot="1" x14ac:dyDescent="0.25">
      <c r="B27" s="212" t="s">
        <v>78</v>
      </c>
      <c r="C27" s="213"/>
      <c r="D27" s="213"/>
      <c r="E27" s="40" t="s">
        <v>1458</v>
      </c>
      <c r="F27" s="40"/>
      <c r="G27" s="40"/>
      <c r="H27" s="41"/>
      <c r="I27" s="41"/>
      <c r="J27" s="41"/>
      <c r="K27" s="41"/>
      <c r="L27" s="41"/>
      <c r="M27" s="41"/>
      <c r="N27" s="41"/>
      <c r="O27" s="41"/>
      <c r="P27" s="42"/>
      <c r="Q27" s="42"/>
      <c r="R27" s="43" t="s">
        <v>1459</v>
      </c>
      <c r="S27" s="44" t="s">
        <v>11</v>
      </c>
      <c r="T27" s="42"/>
      <c r="U27" s="44" t="s">
        <v>1456</v>
      </c>
      <c r="V27" s="42"/>
      <c r="W27" s="45">
        <f>+IF(ISERR(U27/R27*100),"N/A",ROUND(U27/R27*100,2))</f>
        <v>40.86</v>
      </c>
    </row>
    <row r="28" spans="2:27" ht="26.25" customHeight="1" thickBot="1" x14ac:dyDescent="0.25">
      <c r="B28" s="214" t="s">
        <v>82</v>
      </c>
      <c r="C28" s="215"/>
      <c r="D28" s="215"/>
      <c r="E28" s="46" t="s">
        <v>1458</v>
      </c>
      <c r="F28" s="46"/>
      <c r="G28" s="46"/>
      <c r="H28" s="47"/>
      <c r="I28" s="47"/>
      <c r="J28" s="47"/>
      <c r="K28" s="47"/>
      <c r="L28" s="47"/>
      <c r="M28" s="47"/>
      <c r="N28" s="47"/>
      <c r="O28" s="47"/>
      <c r="P28" s="48"/>
      <c r="Q28" s="48"/>
      <c r="R28" s="49" t="s">
        <v>1457</v>
      </c>
      <c r="S28" s="50" t="s">
        <v>1456</v>
      </c>
      <c r="T28" s="51">
        <f>+IF(ISERR(S28/R28*100),"N/A",ROUND(S28/R28*100,2))</f>
        <v>99.31</v>
      </c>
      <c r="U28" s="50" t="s">
        <v>1456</v>
      </c>
      <c r="V28" s="51">
        <f>+IF(ISERR(U28/S28*100),"N/A",ROUND(U28/S28*100,2))</f>
        <v>100</v>
      </c>
      <c r="W28" s="52">
        <f>+IF(ISERR(U28/R28*100),"N/A",ROUND(U28/R28*100,2))</f>
        <v>99.31</v>
      </c>
    </row>
    <row r="29" spans="2:27" ht="22.5" customHeight="1" thickTop="1" thickBot="1" x14ac:dyDescent="0.25">
      <c r="B29" s="11" t="s">
        <v>88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01" t="s">
        <v>1455</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14"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1454</v>
      </c>
      <c r="C32" s="202"/>
      <c r="D32" s="202"/>
      <c r="E32" s="202"/>
      <c r="F32" s="202"/>
      <c r="G32" s="202"/>
      <c r="H32" s="202"/>
      <c r="I32" s="202"/>
      <c r="J32" s="202"/>
      <c r="K32" s="202"/>
      <c r="L32" s="202"/>
      <c r="M32" s="202"/>
      <c r="N32" s="202"/>
      <c r="O32" s="202"/>
      <c r="P32" s="202"/>
      <c r="Q32" s="202"/>
      <c r="R32" s="202"/>
      <c r="S32" s="202"/>
      <c r="T32" s="202"/>
      <c r="U32" s="202"/>
      <c r="V32" s="202"/>
      <c r="W32" s="203"/>
    </row>
    <row r="33" spans="2:23" ht="78"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1453</v>
      </c>
      <c r="C34" s="202"/>
      <c r="D34" s="202"/>
      <c r="E34" s="202"/>
      <c r="F34" s="202"/>
      <c r="G34" s="202"/>
      <c r="H34" s="202"/>
      <c r="I34" s="202"/>
      <c r="J34" s="202"/>
      <c r="K34" s="202"/>
      <c r="L34" s="202"/>
      <c r="M34" s="202"/>
      <c r="N34" s="202"/>
      <c r="O34" s="202"/>
      <c r="P34" s="202"/>
      <c r="Q34" s="202"/>
      <c r="R34" s="202"/>
      <c r="S34" s="202"/>
      <c r="T34" s="202"/>
      <c r="U34" s="202"/>
      <c r="V34" s="202"/>
      <c r="W34" s="203"/>
    </row>
    <row r="35" spans="2:23" ht="88.5" customHeight="1" thickBot="1" x14ac:dyDescent="0.25">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8" min="1" max="22"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tabColor indexed="53"/>
  </sheetPr>
  <dimension ref="A1:AC33"/>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1412</v>
      </c>
      <c r="D4" s="248" t="s">
        <v>1411</v>
      </c>
      <c r="E4" s="248"/>
      <c r="F4" s="248"/>
      <c r="G4" s="248"/>
      <c r="H4" s="249"/>
      <c r="I4" s="18"/>
      <c r="J4" s="250" t="s">
        <v>6</v>
      </c>
      <c r="K4" s="248"/>
      <c r="L4" s="17" t="s">
        <v>247</v>
      </c>
      <c r="M4" s="251" t="s">
        <v>1410</v>
      </c>
      <c r="N4" s="251"/>
      <c r="O4" s="251"/>
      <c r="P4" s="251"/>
      <c r="Q4" s="252"/>
      <c r="R4" s="19"/>
      <c r="S4" s="253" t="s">
        <v>9</v>
      </c>
      <c r="T4" s="254"/>
      <c r="U4" s="254"/>
      <c r="V4" s="241" t="s">
        <v>1404</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707</v>
      </c>
      <c r="D6" s="237" t="s">
        <v>1409</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1408</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thickBot="1" x14ac:dyDescent="0.25">
      <c r="B21" s="217" t="s">
        <v>1407</v>
      </c>
      <c r="C21" s="218"/>
      <c r="D21" s="218"/>
      <c r="E21" s="218"/>
      <c r="F21" s="218"/>
      <c r="G21" s="218"/>
      <c r="H21" s="218"/>
      <c r="I21" s="218"/>
      <c r="J21" s="218"/>
      <c r="K21" s="218"/>
      <c r="L21" s="218"/>
      <c r="M21" s="219" t="s">
        <v>707</v>
      </c>
      <c r="N21" s="219"/>
      <c r="O21" s="219" t="s">
        <v>64</v>
      </c>
      <c r="P21" s="219"/>
      <c r="Q21" s="220" t="s">
        <v>53</v>
      </c>
      <c r="R21" s="220"/>
      <c r="S21" s="34" t="s">
        <v>1406</v>
      </c>
      <c r="T21" s="34" t="s">
        <v>963</v>
      </c>
      <c r="U21" s="34" t="s">
        <v>1405</v>
      </c>
      <c r="V21" s="34">
        <f>+IF(ISERR(U21/T21*100),"N/A",ROUND(U21/T21*100,2))</f>
        <v>133.16</v>
      </c>
      <c r="W21" s="35">
        <f>+IF(ISERR(U21/S21*100),"N/A",ROUND(U21/S21*100,2))</f>
        <v>0.09</v>
      </c>
    </row>
    <row r="22" spans="2:27" ht="21.75" customHeight="1" thickTop="1" thickBot="1" x14ac:dyDescent="0.25">
      <c r="B22" s="11" t="s">
        <v>72</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95" t="s">
        <v>2624</v>
      </c>
      <c r="C23" s="196"/>
      <c r="D23" s="196"/>
      <c r="E23" s="196"/>
      <c r="F23" s="196"/>
      <c r="G23" s="196"/>
      <c r="H23" s="196"/>
      <c r="I23" s="196"/>
      <c r="J23" s="196"/>
      <c r="K23" s="196"/>
      <c r="L23" s="196"/>
      <c r="M23" s="196"/>
      <c r="N23" s="196"/>
      <c r="O23" s="196"/>
      <c r="P23" s="196"/>
      <c r="Q23" s="197"/>
      <c r="R23" s="37" t="s">
        <v>45</v>
      </c>
      <c r="S23" s="216" t="s">
        <v>46</v>
      </c>
      <c r="T23" s="216"/>
      <c r="U23" s="38" t="s">
        <v>73</v>
      </c>
      <c r="V23" s="210" t="s">
        <v>74</v>
      </c>
      <c r="W23" s="211"/>
    </row>
    <row r="24" spans="2:27" ht="30.75" customHeight="1" thickBot="1" x14ac:dyDescent="0.25">
      <c r="B24" s="198"/>
      <c r="C24" s="199"/>
      <c r="D24" s="199"/>
      <c r="E24" s="199"/>
      <c r="F24" s="199"/>
      <c r="G24" s="199"/>
      <c r="H24" s="199"/>
      <c r="I24" s="199"/>
      <c r="J24" s="199"/>
      <c r="K24" s="199"/>
      <c r="L24" s="199"/>
      <c r="M24" s="199"/>
      <c r="N24" s="199"/>
      <c r="O24" s="199"/>
      <c r="P24" s="199"/>
      <c r="Q24" s="200"/>
      <c r="R24" s="39" t="s">
        <v>75</v>
      </c>
      <c r="S24" s="39" t="s">
        <v>75</v>
      </c>
      <c r="T24" s="39" t="s">
        <v>64</v>
      </c>
      <c r="U24" s="39" t="s">
        <v>75</v>
      </c>
      <c r="V24" s="39" t="s">
        <v>76</v>
      </c>
      <c r="W24" s="32" t="s">
        <v>77</v>
      </c>
      <c r="Y24" s="36"/>
    </row>
    <row r="25" spans="2:27" ht="23.25" customHeight="1" thickBot="1" x14ac:dyDescent="0.25">
      <c r="B25" s="212" t="s">
        <v>78</v>
      </c>
      <c r="C25" s="213"/>
      <c r="D25" s="213"/>
      <c r="E25" s="40" t="s">
        <v>673</v>
      </c>
      <c r="F25" s="40"/>
      <c r="G25" s="40"/>
      <c r="H25" s="41"/>
      <c r="I25" s="41"/>
      <c r="J25" s="41"/>
      <c r="K25" s="41"/>
      <c r="L25" s="41"/>
      <c r="M25" s="41"/>
      <c r="N25" s="41"/>
      <c r="O25" s="41"/>
      <c r="P25" s="42"/>
      <c r="Q25" s="42"/>
      <c r="R25" s="43" t="s">
        <v>1404</v>
      </c>
      <c r="S25" s="44" t="s">
        <v>11</v>
      </c>
      <c r="T25" s="42"/>
      <c r="U25" s="44" t="s">
        <v>1402</v>
      </c>
      <c r="V25" s="42"/>
      <c r="W25" s="45">
        <f>+IF(ISERR(U25/R25*100),"N/A",ROUND(U25/R25*100,2))</f>
        <v>45.85</v>
      </c>
    </row>
    <row r="26" spans="2:27" ht="26.25" customHeight="1" thickBot="1" x14ac:dyDescent="0.25">
      <c r="B26" s="214" t="s">
        <v>82</v>
      </c>
      <c r="C26" s="215"/>
      <c r="D26" s="215"/>
      <c r="E26" s="46" t="s">
        <v>673</v>
      </c>
      <c r="F26" s="46"/>
      <c r="G26" s="46"/>
      <c r="H26" s="47"/>
      <c r="I26" s="47"/>
      <c r="J26" s="47"/>
      <c r="K26" s="47"/>
      <c r="L26" s="47"/>
      <c r="M26" s="47"/>
      <c r="N26" s="47"/>
      <c r="O26" s="47"/>
      <c r="P26" s="48"/>
      <c r="Q26" s="48"/>
      <c r="R26" s="49" t="s">
        <v>1403</v>
      </c>
      <c r="S26" s="50" t="s">
        <v>1402</v>
      </c>
      <c r="T26" s="51">
        <f>+IF(ISERR(S26/R26*100),"N/A",ROUND(S26/R26*100,2))</f>
        <v>45.51</v>
      </c>
      <c r="U26" s="50" t="s">
        <v>1402</v>
      </c>
      <c r="V26" s="51">
        <f>+IF(ISERR(U26/S26*100),"N/A",ROUND(U26/S26*100,2))</f>
        <v>100</v>
      </c>
      <c r="W26" s="52">
        <f>+IF(ISERR(U26/R26*100),"N/A",ROUND(U26/R26*100,2))</f>
        <v>45.51</v>
      </c>
    </row>
    <row r="27" spans="2:27" ht="22.5" customHeight="1" thickTop="1" thickBot="1" x14ac:dyDescent="0.25">
      <c r="B27" s="11" t="s">
        <v>88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01" t="s">
        <v>1401</v>
      </c>
      <c r="C28" s="202"/>
      <c r="D28" s="202"/>
      <c r="E28" s="202"/>
      <c r="F28" s="202"/>
      <c r="G28" s="202"/>
      <c r="H28" s="202"/>
      <c r="I28" s="202"/>
      <c r="J28" s="202"/>
      <c r="K28" s="202"/>
      <c r="L28" s="202"/>
      <c r="M28" s="202"/>
      <c r="N28" s="202"/>
      <c r="O28" s="202"/>
      <c r="P28" s="202"/>
      <c r="Q28" s="202"/>
      <c r="R28" s="202"/>
      <c r="S28" s="202"/>
      <c r="T28" s="202"/>
      <c r="U28" s="202"/>
      <c r="V28" s="202"/>
      <c r="W28" s="203"/>
    </row>
    <row r="29" spans="2:27" ht="88.5" customHeight="1" thickBot="1" x14ac:dyDescent="0.25">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
      <c r="B30" s="201" t="s">
        <v>1400</v>
      </c>
      <c r="C30" s="202"/>
      <c r="D30" s="202"/>
      <c r="E30" s="202"/>
      <c r="F30" s="202"/>
      <c r="G30" s="202"/>
      <c r="H30" s="202"/>
      <c r="I30" s="202"/>
      <c r="J30" s="202"/>
      <c r="K30" s="202"/>
      <c r="L30" s="202"/>
      <c r="M30" s="202"/>
      <c r="N30" s="202"/>
      <c r="O30" s="202"/>
      <c r="P30" s="202"/>
      <c r="Q30" s="202"/>
      <c r="R30" s="202"/>
      <c r="S30" s="202"/>
      <c r="T30" s="202"/>
      <c r="U30" s="202"/>
      <c r="V30" s="202"/>
      <c r="W30" s="203"/>
    </row>
    <row r="31" spans="2:27" ht="38.2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1399</v>
      </c>
      <c r="C32" s="202"/>
      <c r="D32" s="202"/>
      <c r="E32" s="202"/>
      <c r="F32" s="202"/>
      <c r="G32" s="202"/>
      <c r="H32" s="202"/>
      <c r="I32" s="202"/>
      <c r="J32" s="202"/>
      <c r="K32" s="202"/>
      <c r="L32" s="202"/>
      <c r="M32" s="202"/>
      <c r="N32" s="202"/>
      <c r="O32" s="202"/>
      <c r="P32" s="202"/>
      <c r="Q32" s="202"/>
      <c r="R32" s="202"/>
      <c r="S32" s="202"/>
      <c r="T32" s="202"/>
      <c r="U32" s="202"/>
      <c r="V32" s="202"/>
      <c r="W32" s="203"/>
    </row>
    <row r="33" spans="2:23" ht="41.2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tabColor indexed="53"/>
  </sheetPr>
  <dimension ref="A1:AC37"/>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1412</v>
      </c>
      <c r="D4" s="248" t="s">
        <v>1411</v>
      </c>
      <c r="E4" s="248"/>
      <c r="F4" s="248"/>
      <c r="G4" s="248"/>
      <c r="H4" s="249"/>
      <c r="I4" s="18"/>
      <c r="J4" s="250" t="s">
        <v>6</v>
      </c>
      <c r="K4" s="248"/>
      <c r="L4" s="17" t="s">
        <v>1437</v>
      </c>
      <c r="M4" s="251" t="s">
        <v>1436</v>
      </c>
      <c r="N4" s="251"/>
      <c r="O4" s="251"/>
      <c r="P4" s="251"/>
      <c r="Q4" s="252"/>
      <c r="R4" s="19"/>
      <c r="S4" s="253" t="s">
        <v>9</v>
      </c>
      <c r="T4" s="254"/>
      <c r="U4" s="254"/>
      <c r="V4" s="241" t="s">
        <v>1435</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1421</v>
      </c>
      <c r="D6" s="237" t="s">
        <v>1434</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1433</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1432</v>
      </c>
      <c r="C21" s="218"/>
      <c r="D21" s="218"/>
      <c r="E21" s="218"/>
      <c r="F21" s="218"/>
      <c r="G21" s="218"/>
      <c r="H21" s="218"/>
      <c r="I21" s="218"/>
      <c r="J21" s="218"/>
      <c r="K21" s="218"/>
      <c r="L21" s="218"/>
      <c r="M21" s="219" t="s">
        <v>1421</v>
      </c>
      <c r="N21" s="219"/>
      <c r="O21" s="219" t="s">
        <v>64</v>
      </c>
      <c r="P21" s="219"/>
      <c r="Q21" s="220" t="s">
        <v>77</v>
      </c>
      <c r="R21" s="220"/>
      <c r="S21" s="34" t="s">
        <v>54</v>
      </c>
      <c r="T21" s="34" t="s">
        <v>184</v>
      </c>
      <c r="U21" s="34" t="s">
        <v>184</v>
      </c>
      <c r="V21" s="34" t="str">
        <f>+IF(ISERR(U21/T21*100),"N/A",ROUND(U21/T21*100,2))</f>
        <v>N/A</v>
      </c>
      <c r="W21" s="35" t="str">
        <f>+IF(ISERR(U21/S21*100),"N/A",ROUND(U21/S21*100,2))</f>
        <v>N/A</v>
      </c>
    </row>
    <row r="22" spans="2:27" ht="56.25" customHeight="1" x14ac:dyDescent="0.2">
      <c r="B22" s="217" t="s">
        <v>1431</v>
      </c>
      <c r="C22" s="218"/>
      <c r="D22" s="218"/>
      <c r="E22" s="218"/>
      <c r="F22" s="218"/>
      <c r="G22" s="218"/>
      <c r="H22" s="218"/>
      <c r="I22" s="218"/>
      <c r="J22" s="218"/>
      <c r="K22" s="218"/>
      <c r="L22" s="218"/>
      <c r="M22" s="219" t="s">
        <v>1421</v>
      </c>
      <c r="N22" s="219"/>
      <c r="O22" s="219" t="s">
        <v>537</v>
      </c>
      <c r="P22" s="219"/>
      <c r="Q22" s="220" t="s">
        <v>53</v>
      </c>
      <c r="R22" s="220"/>
      <c r="S22" s="34" t="s">
        <v>1430</v>
      </c>
      <c r="T22" s="34" t="s">
        <v>1429</v>
      </c>
      <c r="U22" s="34" t="s">
        <v>1428</v>
      </c>
      <c r="V22" s="34">
        <f>+IF(ISERR(U22/T22*100),"N/A",ROUND(U22/T22*100,2))</f>
        <v>3.47</v>
      </c>
      <c r="W22" s="35">
        <f>+IF(ISERR(U22/S22*100),"N/A",ROUND(U22/S22*100,2))</f>
        <v>1.34</v>
      </c>
    </row>
    <row r="23" spans="2:27" ht="56.25" customHeight="1" x14ac:dyDescent="0.2">
      <c r="B23" s="217" t="s">
        <v>1427</v>
      </c>
      <c r="C23" s="218"/>
      <c r="D23" s="218"/>
      <c r="E23" s="218"/>
      <c r="F23" s="218"/>
      <c r="G23" s="218"/>
      <c r="H23" s="218"/>
      <c r="I23" s="218"/>
      <c r="J23" s="218"/>
      <c r="K23" s="218"/>
      <c r="L23" s="218"/>
      <c r="M23" s="219" t="s">
        <v>1421</v>
      </c>
      <c r="N23" s="219"/>
      <c r="O23" s="219" t="s">
        <v>537</v>
      </c>
      <c r="P23" s="219"/>
      <c r="Q23" s="220" t="s">
        <v>53</v>
      </c>
      <c r="R23" s="220"/>
      <c r="S23" s="34" t="s">
        <v>1426</v>
      </c>
      <c r="T23" s="34" t="s">
        <v>1425</v>
      </c>
      <c r="U23" s="34" t="s">
        <v>1424</v>
      </c>
      <c r="V23" s="34">
        <f>+IF(ISERR(U23/T23*100),"N/A",ROUND(U23/T23*100,2))</f>
        <v>722.57</v>
      </c>
      <c r="W23" s="35">
        <f>+IF(ISERR(U23/S23*100),"N/A",ROUND(U23/S23*100,2))</f>
        <v>361.28</v>
      </c>
    </row>
    <row r="24" spans="2:27" ht="56.25" customHeight="1" x14ac:dyDescent="0.2">
      <c r="B24" s="217" t="s">
        <v>1423</v>
      </c>
      <c r="C24" s="218"/>
      <c r="D24" s="218"/>
      <c r="E24" s="218"/>
      <c r="F24" s="218"/>
      <c r="G24" s="218"/>
      <c r="H24" s="218"/>
      <c r="I24" s="218"/>
      <c r="J24" s="218"/>
      <c r="K24" s="218"/>
      <c r="L24" s="218"/>
      <c r="M24" s="219" t="s">
        <v>1421</v>
      </c>
      <c r="N24" s="219"/>
      <c r="O24" s="219" t="s">
        <v>64</v>
      </c>
      <c r="P24" s="219"/>
      <c r="Q24" s="220" t="s">
        <v>517</v>
      </c>
      <c r="R24" s="220"/>
      <c r="S24" s="34" t="s">
        <v>54</v>
      </c>
      <c r="T24" s="34" t="s">
        <v>71</v>
      </c>
      <c r="U24" s="34" t="s">
        <v>896</v>
      </c>
      <c r="V24" s="34">
        <f>+IF(ISERR(U24/T24*100),"N/A",ROUND(U24/T24*100,2))</f>
        <v>2</v>
      </c>
      <c r="W24" s="35">
        <f>+IF(ISERR(U24/S24*100),"N/A",ROUND(U24/S24*100,2))</f>
        <v>1</v>
      </c>
    </row>
    <row r="25" spans="2:27" ht="56.25" customHeight="1" thickBot="1" x14ac:dyDescent="0.25">
      <c r="B25" s="217" t="s">
        <v>1422</v>
      </c>
      <c r="C25" s="218"/>
      <c r="D25" s="218"/>
      <c r="E25" s="218"/>
      <c r="F25" s="218"/>
      <c r="G25" s="218"/>
      <c r="H25" s="218"/>
      <c r="I25" s="218"/>
      <c r="J25" s="218"/>
      <c r="K25" s="218"/>
      <c r="L25" s="218"/>
      <c r="M25" s="219" t="s">
        <v>1421</v>
      </c>
      <c r="N25" s="219"/>
      <c r="O25" s="219" t="s">
        <v>64</v>
      </c>
      <c r="P25" s="219"/>
      <c r="Q25" s="220" t="s">
        <v>53</v>
      </c>
      <c r="R25" s="220"/>
      <c r="S25" s="34" t="s">
        <v>54</v>
      </c>
      <c r="T25" s="34" t="s">
        <v>71</v>
      </c>
      <c r="U25" s="34" t="s">
        <v>71</v>
      </c>
      <c r="V25" s="34">
        <f>+IF(ISERR(U25/T25*100),"N/A",ROUND(U25/T25*100,2))</f>
        <v>100</v>
      </c>
      <c r="W25" s="35">
        <f>+IF(ISERR(U25/S25*100),"N/A",ROUND(U25/S25*100,2))</f>
        <v>50</v>
      </c>
    </row>
    <row r="26" spans="2:27" ht="21.75" customHeight="1" thickTop="1" thickBot="1" x14ac:dyDescent="0.25">
      <c r="B26" s="11" t="s">
        <v>72</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195" t="s">
        <v>2624</v>
      </c>
      <c r="C27" s="196"/>
      <c r="D27" s="196"/>
      <c r="E27" s="196"/>
      <c r="F27" s="196"/>
      <c r="G27" s="196"/>
      <c r="H27" s="196"/>
      <c r="I27" s="196"/>
      <c r="J27" s="196"/>
      <c r="K27" s="196"/>
      <c r="L27" s="196"/>
      <c r="M27" s="196"/>
      <c r="N27" s="196"/>
      <c r="O27" s="196"/>
      <c r="P27" s="196"/>
      <c r="Q27" s="197"/>
      <c r="R27" s="37" t="s">
        <v>45</v>
      </c>
      <c r="S27" s="216" t="s">
        <v>46</v>
      </c>
      <c r="T27" s="216"/>
      <c r="U27" s="38" t="s">
        <v>73</v>
      </c>
      <c r="V27" s="210" t="s">
        <v>74</v>
      </c>
      <c r="W27" s="211"/>
    </row>
    <row r="28" spans="2:27" ht="30.75" customHeight="1" thickBot="1" x14ac:dyDescent="0.25">
      <c r="B28" s="198"/>
      <c r="C28" s="199"/>
      <c r="D28" s="199"/>
      <c r="E28" s="199"/>
      <c r="F28" s="199"/>
      <c r="G28" s="199"/>
      <c r="H28" s="199"/>
      <c r="I28" s="199"/>
      <c r="J28" s="199"/>
      <c r="K28" s="199"/>
      <c r="L28" s="199"/>
      <c r="M28" s="199"/>
      <c r="N28" s="199"/>
      <c r="O28" s="199"/>
      <c r="P28" s="199"/>
      <c r="Q28" s="200"/>
      <c r="R28" s="39" t="s">
        <v>75</v>
      </c>
      <c r="S28" s="39" t="s">
        <v>75</v>
      </c>
      <c r="T28" s="39" t="s">
        <v>64</v>
      </c>
      <c r="U28" s="39" t="s">
        <v>75</v>
      </c>
      <c r="V28" s="39" t="s">
        <v>76</v>
      </c>
      <c r="W28" s="32" t="s">
        <v>77</v>
      </c>
      <c r="Y28" s="36"/>
    </row>
    <row r="29" spans="2:27" ht="23.25" customHeight="1" thickBot="1" x14ac:dyDescent="0.25">
      <c r="B29" s="212" t="s">
        <v>78</v>
      </c>
      <c r="C29" s="213"/>
      <c r="D29" s="213"/>
      <c r="E29" s="40" t="s">
        <v>1419</v>
      </c>
      <c r="F29" s="40"/>
      <c r="G29" s="40"/>
      <c r="H29" s="41"/>
      <c r="I29" s="41"/>
      <c r="J29" s="41"/>
      <c r="K29" s="41"/>
      <c r="L29" s="41"/>
      <c r="M29" s="41"/>
      <c r="N29" s="41"/>
      <c r="O29" s="41"/>
      <c r="P29" s="42"/>
      <c r="Q29" s="42"/>
      <c r="R29" s="43" t="s">
        <v>1420</v>
      </c>
      <c r="S29" s="44" t="s">
        <v>11</v>
      </c>
      <c r="T29" s="42"/>
      <c r="U29" s="44" t="s">
        <v>1416</v>
      </c>
      <c r="V29" s="42"/>
      <c r="W29" s="45">
        <f>+IF(ISERR(U29/R29*100),"N/A",ROUND(U29/R29*100,2))</f>
        <v>41.77</v>
      </c>
    </row>
    <row r="30" spans="2:27" ht="26.25" customHeight="1" thickBot="1" x14ac:dyDescent="0.25">
      <c r="B30" s="214" t="s">
        <v>82</v>
      </c>
      <c r="C30" s="215"/>
      <c r="D30" s="215"/>
      <c r="E30" s="46" t="s">
        <v>1419</v>
      </c>
      <c r="F30" s="46"/>
      <c r="G30" s="46"/>
      <c r="H30" s="47"/>
      <c r="I30" s="47"/>
      <c r="J30" s="47"/>
      <c r="K30" s="47"/>
      <c r="L30" s="47"/>
      <c r="M30" s="47"/>
      <c r="N30" s="47"/>
      <c r="O30" s="47"/>
      <c r="P30" s="48"/>
      <c r="Q30" s="48"/>
      <c r="R30" s="49" t="s">
        <v>1418</v>
      </c>
      <c r="S30" s="50" t="s">
        <v>1417</v>
      </c>
      <c r="T30" s="51">
        <f>+IF(ISERR(S30/R30*100),"N/A",ROUND(S30/R30*100,2))</f>
        <v>43.35</v>
      </c>
      <c r="U30" s="50" t="s">
        <v>1416</v>
      </c>
      <c r="V30" s="51">
        <f>+IF(ISERR(U30/S30*100),"N/A",ROUND(U30/S30*100,2))</f>
        <v>99.16</v>
      </c>
      <c r="W30" s="52">
        <f>+IF(ISERR(U30/R30*100),"N/A",ROUND(U30/R30*100,2))</f>
        <v>42.99</v>
      </c>
    </row>
    <row r="31" spans="2:27" ht="22.5" customHeight="1" thickTop="1" thickBot="1" x14ac:dyDescent="0.25">
      <c r="B31" s="11" t="s">
        <v>88</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01" t="s">
        <v>1415</v>
      </c>
      <c r="C32" s="202"/>
      <c r="D32" s="202"/>
      <c r="E32" s="202"/>
      <c r="F32" s="202"/>
      <c r="G32" s="202"/>
      <c r="H32" s="202"/>
      <c r="I32" s="202"/>
      <c r="J32" s="202"/>
      <c r="K32" s="202"/>
      <c r="L32" s="202"/>
      <c r="M32" s="202"/>
      <c r="N32" s="202"/>
      <c r="O32" s="202"/>
      <c r="P32" s="202"/>
      <c r="Q32" s="202"/>
      <c r="R32" s="202"/>
      <c r="S32" s="202"/>
      <c r="T32" s="202"/>
      <c r="U32" s="202"/>
      <c r="V32" s="202"/>
      <c r="W32" s="203"/>
    </row>
    <row r="33" spans="2:23" ht="78"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1414</v>
      </c>
      <c r="C34" s="202"/>
      <c r="D34" s="202"/>
      <c r="E34" s="202"/>
      <c r="F34" s="202"/>
      <c r="G34" s="202"/>
      <c r="H34" s="202"/>
      <c r="I34" s="202"/>
      <c r="J34" s="202"/>
      <c r="K34" s="202"/>
      <c r="L34" s="202"/>
      <c r="M34" s="202"/>
      <c r="N34" s="202"/>
      <c r="O34" s="202"/>
      <c r="P34" s="202"/>
      <c r="Q34" s="202"/>
      <c r="R34" s="202"/>
      <c r="S34" s="202"/>
      <c r="T34" s="202"/>
      <c r="U34" s="202"/>
      <c r="V34" s="202"/>
      <c r="W34" s="203"/>
    </row>
    <row r="35" spans="2:23" ht="15" customHeight="1" thickBot="1" x14ac:dyDescent="0.25">
      <c r="B35" s="204"/>
      <c r="C35" s="205"/>
      <c r="D35" s="205"/>
      <c r="E35" s="205"/>
      <c r="F35" s="205"/>
      <c r="G35" s="205"/>
      <c r="H35" s="205"/>
      <c r="I35" s="205"/>
      <c r="J35" s="205"/>
      <c r="K35" s="205"/>
      <c r="L35" s="205"/>
      <c r="M35" s="205"/>
      <c r="N35" s="205"/>
      <c r="O35" s="205"/>
      <c r="P35" s="205"/>
      <c r="Q35" s="205"/>
      <c r="R35" s="205"/>
      <c r="S35" s="205"/>
      <c r="T35" s="205"/>
      <c r="U35" s="205"/>
      <c r="V35" s="205"/>
      <c r="W35" s="206"/>
    </row>
    <row r="36" spans="2:23" ht="37.5" customHeight="1" thickTop="1" x14ac:dyDescent="0.2">
      <c r="B36" s="201" t="s">
        <v>1413</v>
      </c>
      <c r="C36" s="202"/>
      <c r="D36" s="202"/>
      <c r="E36" s="202"/>
      <c r="F36" s="202"/>
      <c r="G36" s="202"/>
      <c r="H36" s="202"/>
      <c r="I36" s="202"/>
      <c r="J36" s="202"/>
      <c r="K36" s="202"/>
      <c r="L36" s="202"/>
      <c r="M36" s="202"/>
      <c r="N36" s="202"/>
      <c r="O36" s="202"/>
      <c r="P36" s="202"/>
      <c r="Q36" s="202"/>
      <c r="R36" s="202"/>
      <c r="S36" s="202"/>
      <c r="T36" s="202"/>
      <c r="U36" s="202"/>
      <c r="V36" s="202"/>
      <c r="W36" s="203"/>
    </row>
    <row r="37" spans="2:23" ht="80.25" customHeight="1" thickBot="1" x14ac:dyDescent="0.25">
      <c r="B37" s="207"/>
      <c r="C37" s="208"/>
      <c r="D37" s="208"/>
      <c r="E37" s="208"/>
      <c r="F37" s="208"/>
      <c r="G37" s="208"/>
      <c r="H37" s="208"/>
      <c r="I37" s="208"/>
      <c r="J37" s="208"/>
      <c r="K37" s="208"/>
      <c r="L37" s="208"/>
      <c r="M37" s="208"/>
      <c r="N37" s="208"/>
      <c r="O37" s="208"/>
      <c r="P37" s="208"/>
      <c r="Q37" s="208"/>
      <c r="R37" s="208"/>
      <c r="S37" s="208"/>
      <c r="T37" s="208"/>
      <c r="U37" s="208"/>
      <c r="V37" s="208"/>
      <c r="W37" s="209"/>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tabColor indexed="53"/>
  </sheetPr>
  <dimension ref="A1:AC33"/>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1412</v>
      </c>
      <c r="D4" s="248" t="s">
        <v>1411</v>
      </c>
      <c r="E4" s="248"/>
      <c r="F4" s="248"/>
      <c r="G4" s="248"/>
      <c r="H4" s="249"/>
      <c r="I4" s="18"/>
      <c r="J4" s="250" t="s">
        <v>6</v>
      </c>
      <c r="K4" s="248"/>
      <c r="L4" s="17" t="s">
        <v>1452</v>
      </c>
      <c r="M4" s="251" t="s">
        <v>1451</v>
      </c>
      <c r="N4" s="251"/>
      <c r="O4" s="251"/>
      <c r="P4" s="251"/>
      <c r="Q4" s="252"/>
      <c r="R4" s="19"/>
      <c r="S4" s="253" t="s">
        <v>9</v>
      </c>
      <c r="T4" s="254"/>
      <c r="U4" s="254"/>
      <c r="V4" s="241" t="s">
        <v>1444</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454</v>
      </c>
      <c r="D6" s="237" t="s">
        <v>1450</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1449</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1433</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thickBot="1" x14ac:dyDescent="0.25">
      <c r="B21" s="217" t="s">
        <v>1448</v>
      </c>
      <c r="C21" s="218"/>
      <c r="D21" s="218"/>
      <c r="E21" s="218"/>
      <c r="F21" s="218"/>
      <c r="G21" s="218"/>
      <c r="H21" s="218"/>
      <c r="I21" s="218"/>
      <c r="J21" s="218"/>
      <c r="K21" s="218"/>
      <c r="L21" s="218"/>
      <c r="M21" s="219" t="s">
        <v>454</v>
      </c>
      <c r="N21" s="219"/>
      <c r="O21" s="219" t="s">
        <v>537</v>
      </c>
      <c r="P21" s="219"/>
      <c r="Q21" s="220" t="s">
        <v>53</v>
      </c>
      <c r="R21" s="220"/>
      <c r="S21" s="34" t="s">
        <v>1447</v>
      </c>
      <c r="T21" s="34" t="s">
        <v>1446</v>
      </c>
      <c r="U21" s="34" t="s">
        <v>1445</v>
      </c>
      <c r="V21" s="34">
        <f>+IF(ISERR(U21/T21*100),"N/A",ROUND(U21/T21*100,2))</f>
        <v>170.83</v>
      </c>
      <c r="W21" s="35">
        <f>+IF(ISERR(U21/S21*100),"N/A",ROUND(U21/S21*100,2))</f>
        <v>7.0000000000000007E-2</v>
      </c>
    </row>
    <row r="22" spans="2:27" ht="21.75" customHeight="1" thickTop="1" thickBot="1" x14ac:dyDescent="0.25">
      <c r="B22" s="11" t="s">
        <v>72</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95" t="s">
        <v>2624</v>
      </c>
      <c r="C23" s="196"/>
      <c r="D23" s="196"/>
      <c r="E23" s="196"/>
      <c r="F23" s="196"/>
      <c r="G23" s="196"/>
      <c r="H23" s="196"/>
      <c r="I23" s="196"/>
      <c r="J23" s="196"/>
      <c r="K23" s="196"/>
      <c r="L23" s="196"/>
      <c r="M23" s="196"/>
      <c r="N23" s="196"/>
      <c r="O23" s="196"/>
      <c r="P23" s="196"/>
      <c r="Q23" s="197"/>
      <c r="R23" s="37" t="s">
        <v>45</v>
      </c>
      <c r="S23" s="216" t="s">
        <v>46</v>
      </c>
      <c r="T23" s="216"/>
      <c r="U23" s="38" t="s">
        <v>73</v>
      </c>
      <c r="V23" s="210" t="s">
        <v>74</v>
      </c>
      <c r="W23" s="211"/>
    </row>
    <row r="24" spans="2:27" ht="30.75" customHeight="1" thickBot="1" x14ac:dyDescent="0.25">
      <c r="B24" s="198"/>
      <c r="C24" s="199"/>
      <c r="D24" s="199"/>
      <c r="E24" s="199"/>
      <c r="F24" s="199"/>
      <c r="G24" s="199"/>
      <c r="H24" s="199"/>
      <c r="I24" s="199"/>
      <c r="J24" s="199"/>
      <c r="K24" s="199"/>
      <c r="L24" s="199"/>
      <c r="M24" s="199"/>
      <c r="N24" s="199"/>
      <c r="O24" s="199"/>
      <c r="P24" s="199"/>
      <c r="Q24" s="200"/>
      <c r="R24" s="39" t="s">
        <v>75</v>
      </c>
      <c r="S24" s="39" t="s">
        <v>75</v>
      </c>
      <c r="T24" s="39" t="s">
        <v>64</v>
      </c>
      <c r="U24" s="39" t="s">
        <v>75</v>
      </c>
      <c r="V24" s="39" t="s">
        <v>76</v>
      </c>
      <c r="W24" s="32" t="s">
        <v>77</v>
      </c>
      <c r="Y24" s="36"/>
    </row>
    <row r="25" spans="2:27" ht="23.25" customHeight="1" thickBot="1" x14ac:dyDescent="0.25">
      <c r="B25" s="212" t="s">
        <v>78</v>
      </c>
      <c r="C25" s="213"/>
      <c r="D25" s="213"/>
      <c r="E25" s="40" t="s">
        <v>438</v>
      </c>
      <c r="F25" s="40"/>
      <c r="G25" s="40"/>
      <c r="H25" s="41"/>
      <c r="I25" s="41"/>
      <c r="J25" s="41"/>
      <c r="K25" s="41"/>
      <c r="L25" s="41"/>
      <c r="M25" s="41"/>
      <c r="N25" s="41"/>
      <c r="O25" s="41"/>
      <c r="P25" s="42"/>
      <c r="Q25" s="42"/>
      <c r="R25" s="43" t="s">
        <v>1444</v>
      </c>
      <c r="S25" s="44" t="s">
        <v>11</v>
      </c>
      <c r="T25" s="42"/>
      <c r="U25" s="44" t="s">
        <v>1441</v>
      </c>
      <c r="V25" s="42"/>
      <c r="W25" s="45">
        <f>+IF(ISERR(U25/R25*100),"N/A",ROUND(U25/R25*100,2))</f>
        <v>60.45</v>
      </c>
    </row>
    <row r="26" spans="2:27" ht="26.25" customHeight="1" thickBot="1" x14ac:dyDescent="0.25">
      <c r="B26" s="214" t="s">
        <v>82</v>
      </c>
      <c r="C26" s="215"/>
      <c r="D26" s="215"/>
      <c r="E26" s="46" t="s">
        <v>438</v>
      </c>
      <c r="F26" s="46"/>
      <c r="G26" s="46"/>
      <c r="H26" s="47"/>
      <c r="I26" s="47"/>
      <c r="J26" s="47"/>
      <c r="K26" s="47"/>
      <c r="L26" s="47"/>
      <c r="M26" s="47"/>
      <c r="N26" s="47"/>
      <c r="O26" s="47"/>
      <c r="P26" s="48"/>
      <c r="Q26" s="48"/>
      <c r="R26" s="49" t="s">
        <v>1443</v>
      </c>
      <c r="S26" s="50" t="s">
        <v>1442</v>
      </c>
      <c r="T26" s="51">
        <f>+IF(ISERR(S26/R26*100),"N/A",ROUND(S26/R26*100,2))</f>
        <v>56.65</v>
      </c>
      <c r="U26" s="50" t="s">
        <v>1441</v>
      </c>
      <c r="V26" s="51">
        <f>+IF(ISERR(U26/S26*100),"N/A",ROUND(U26/S26*100,2))</f>
        <v>84.52</v>
      </c>
      <c r="W26" s="52">
        <f>+IF(ISERR(U26/R26*100),"N/A",ROUND(U26/R26*100,2))</f>
        <v>47.88</v>
      </c>
    </row>
    <row r="27" spans="2:27" ht="22.5" customHeight="1" thickTop="1" thickBot="1" x14ac:dyDescent="0.25">
      <c r="B27" s="11" t="s">
        <v>88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01" t="s">
        <v>1440</v>
      </c>
      <c r="C28" s="202"/>
      <c r="D28" s="202"/>
      <c r="E28" s="202"/>
      <c r="F28" s="202"/>
      <c r="G28" s="202"/>
      <c r="H28" s="202"/>
      <c r="I28" s="202"/>
      <c r="J28" s="202"/>
      <c r="K28" s="202"/>
      <c r="L28" s="202"/>
      <c r="M28" s="202"/>
      <c r="N28" s="202"/>
      <c r="O28" s="202"/>
      <c r="P28" s="202"/>
      <c r="Q28" s="202"/>
      <c r="R28" s="202"/>
      <c r="S28" s="202"/>
      <c r="T28" s="202"/>
      <c r="U28" s="202"/>
      <c r="V28" s="202"/>
      <c r="W28" s="203"/>
    </row>
    <row r="29" spans="2:27" ht="37.5" customHeight="1" thickBot="1" x14ac:dyDescent="0.25">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
      <c r="B30" s="201" t="s">
        <v>1439</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1438</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3.5"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tabColor indexed="53"/>
  </sheetPr>
  <dimension ref="A1:AC33"/>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1484</v>
      </c>
      <c r="D4" s="248" t="s">
        <v>1483</v>
      </c>
      <c r="E4" s="248"/>
      <c r="F4" s="248"/>
      <c r="G4" s="248"/>
      <c r="H4" s="249"/>
      <c r="I4" s="18"/>
      <c r="J4" s="250" t="s">
        <v>6</v>
      </c>
      <c r="K4" s="248"/>
      <c r="L4" s="17" t="s">
        <v>270</v>
      </c>
      <c r="M4" s="251" t="s">
        <v>269</v>
      </c>
      <c r="N4" s="251"/>
      <c r="O4" s="251"/>
      <c r="P4" s="251"/>
      <c r="Q4" s="252"/>
      <c r="R4" s="19"/>
      <c r="S4" s="253" t="s">
        <v>9</v>
      </c>
      <c r="T4" s="254"/>
      <c r="U4" s="254"/>
      <c r="V4" s="241" t="s">
        <v>1482</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1421</v>
      </c>
      <c r="D6" s="237" t="s">
        <v>1481</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140.25" customHeight="1" thickTop="1" thickBot="1" x14ac:dyDescent="0.25">
      <c r="B10" s="27" t="s">
        <v>25</v>
      </c>
      <c r="C10" s="241" t="s">
        <v>1480</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1479</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thickBot="1" x14ac:dyDescent="0.25">
      <c r="B21" s="217" t="s">
        <v>1478</v>
      </c>
      <c r="C21" s="218"/>
      <c r="D21" s="218"/>
      <c r="E21" s="218"/>
      <c r="F21" s="218"/>
      <c r="G21" s="218"/>
      <c r="H21" s="218"/>
      <c r="I21" s="218"/>
      <c r="J21" s="218"/>
      <c r="K21" s="218"/>
      <c r="L21" s="218"/>
      <c r="M21" s="219" t="s">
        <v>1421</v>
      </c>
      <c r="N21" s="219"/>
      <c r="O21" s="219" t="s">
        <v>64</v>
      </c>
      <c r="P21" s="219"/>
      <c r="Q21" s="220" t="s">
        <v>517</v>
      </c>
      <c r="R21" s="220"/>
      <c r="S21" s="34" t="s">
        <v>105</v>
      </c>
      <c r="T21" s="34" t="s">
        <v>71</v>
      </c>
      <c r="U21" s="34" t="s">
        <v>71</v>
      </c>
      <c r="V21" s="34">
        <f>+IF(ISERR(U21/T21*100),"N/A",ROUND(U21/T21*100,2))</f>
        <v>100</v>
      </c>
      <c r="W21" s="35">
        <f>+IF(ISERR(U21/S21*100),"N/A",ROUND(U21/S21*100,2))</f>
        <v>500</v>
      </c>
    </row>
    <row r="22" spans="2:27" ht="21.75" customHeight="1" thickTop="1" thickBot="1" x14ac:dyDescent="0.25">
      <c r="B22" s="11" t="s">
        <v>72</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95" t="s">
        <v>2624</v>
      </c>
      <c r="C23" s="196"/>
      <c r="D23" s="196"/>
      <c r="E23" s="196"/>
      <c r="F23" s="196"/>
      <c r="G23" s="196"/>
      <c r="H23" s="196"/>
      <c r="I23" s="196"/>
      <c r="J23" s="196"/>
      <c r="K23" s="196"/>
      <c r="L23" s="196"/>
      <c r="M23" s="196"/>
      <c r="N23" s="196"/>
      <c r="O23" s="196"/>
      <c r="P23" s="196"/>
      <c r="Q23" s="197"/>
      <c r="R23" s="37" t="s">
        <v>45</v>
      </c>
      <c r="S23" s="216" t="s">
        <v>46</v>
      </c>
      <c r="T23" s="216"/>
      <c r="U23" s="38" t="s">
        <v>73</v>
      </c>
      <c r="V23" s="210" t="s">
        <v>74</v>
      </c>
      <c r="W23" s="211"/>
    </row>
    <row r="24" spans="2:27" ht="30.75" customHeight="1" thickBot="1" x14ac:dyDescent="0.25">
      <c r="B24" s="198"/>
      <c r="C24" s="199"/>
      <c r="D24" s="199"/>
      <c r="E24" s="199"/>
      <c r="F24" s="199"/>
      <c r="G24" s="199"/>
      <c r="H24" s="199"/>
      <c r="I24" s="199"/>
      <c r="J24" s="199"/>
      <c r="K24" s="199"/>
      <c r="L24" s="199"/>
      <c r="M24" s="199"/>
      <c r="N24" s="199"/>
      <c r="O24" s="199"/>
      <c r="P24" s="199"/>
      <c r="Q24" s="200"/>
      <c r="R24" s="39" t="s">
        <v>75</v>
      </c>
      <c r="S24" s="39" t="s">
        <v>75</v>
      </c>
      <c r="T24" s="39" t="s">
        <v>64</v>
      </c>
      <c r="U24" s="39" t="s">
        <v>75</v>
      </c>
      <c r="V24" s="39" t="s">
        <v>76</v>
      </c>
      <c r="W24" s="32" t="s">
        <v>77</v>
      </c>
      <c r="Y24" s="36"/>
    </row>
    <row r="25" spans="2:27" ht="23.25" customHeight="1" thickBot="1" x14ac:dyDescent="0.25">
      <c r="B25" s="212" t="s">
        <v>78</v>
      </c>
      <c r="C25" s="213"/>
      <c r="D25" s="213"/>
      <c r="E25" s="40" t="s">
        <v>1419</v>
      </c>
      <c r="F25" s="40"/>
      <c r="G25" s="40"/>
      <c r="H25" s="41"/>
      <c r="I25" s="41"/>
      <c r="J25" s="41"/>
      <c r="K25" s="41"/>
      <c r="L25" s="41"/>
      <c r="M25" s="41"/>
      <c r="N25" s="41"/>
      <c r="O25" s="41"/>
      <c r="P25" s="42"/>
      <c r="Q25" s="42"/>
      <c r="R25" s="43" t="s">
        <v>1477</v>
      </c>
      <c r="S25" s="44" t="s">
        <v>11</v>
      </c>
      <c r="T25" s="42"/>
      <c r="U25" s="44" t="s">
        <v>1476</v>
      </c>
      <c r="V25" s="42"/>
      <c r="W25" s="45">
        <f>+IF(ISERR(U25/R25*100),"N/A",ROUND(U25/R25*100,2))</f>
        <v>12.71</v>
      </c>
    </row>
    <row r="26" spans="2:27" ht="26.25" customHeight="1" thickBot="1" x14ac:dyDescent="0.25">
      <c r="B26" s="214" t="s">
        <v>82</v>
      </c>
      <c r="C26" s="215"/>
      <c r="D26" s="215"/>
      <c r="E26" s="46" t="s">
        <v>1419</v>
      </c>
      <c r="F26" s="46"/>
      <c r="G26" s="46"/>
      <c r="H26" s="47"/>
      <c r="I26" s="47"/>
      <c r="J26" s="47"/>
      <c r="K26" s="47"/>
      <c r="L26" s="47"/>
      <c r="M26" s="47"/>
      <c r="N26" s="47"/>
      <c r="O26" s="47"/>
      <c r="P26" s="48"/>
      <c r="Q26" s="48"/>
      <c r="R26" s="49" t="s">
        <v>1477</v>
      </c>
      <c r="S26" s="50" t="s">
        <v>357</v>
      </c>
      <c r="T26" s="51">
        <f>+IF(ISERR(S26/R26*100),"N/A",ROUND(S26/R26*100,2))</f>
        <v>73.239999999999995</v>
      </c>
      <c r="U26" s="50" t="s">
        <v>1476</v>
      </c>
      <c r="V26" s="51">
        <f>+IF(ISERR(U26/S26*100),"N/A",ROUND(U26/S26*100,2))</f>
        <v>17.350000000000001</v>
      </c>
      <c r="W26" s="52">
        <f>+IF(ISERR(U26/R26*100),"N/A",ROUND(U26/R26*100,2))</f>
        <v>12.71</v>
      </c>
    </row>
    <row r="27" spans="2:27" ht="22.5" customHeight="1" thickTop="1" thickBot="1" x14ac:dyDescent="0.25">
      <c r="B27" s="11" t="s">
        <v>88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01" t="s">
        <v>1475</v>
      </c>
      <c r="C28" s="202"/>
      <c r="D28" s="202"/>
      <c r="E28" s="202"/>
      <c r="F28" s="202"/>
      <c r="G28" s="202"/>
      <c r="H28" s="202"/>
      <c r="I28" s="202"/>
      <c r="J28" s="202"/>
      <c r="K28" s="202"/>
      <c r="L28" s="202"/>
      <c r="M28" s="202"/>
      <c r="N28" s="202"/>
      <c r="O28" s="202"/>
      <c r="P28" s="202"/>
      <c r="Q28" s="202"/>
      <c r="R28" s="202"/>
      <c r="S28" s="202"/>
      <c r="T28" s="202"/>
      <c r="U28" s="202"/>
      <c r="V28" s="202"/>
      <c r="W28" s="203"/>
    </row>
    <row r="29" spans="2:27" ht="75" customHeight="1" thickBot="1" x14ac:dyDescent="0.25">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
      <c r="B30" s="201" t="s">
        <v>1474</v>
      </c>
      <c r="C30" s="202"/>
      <c r="D30" s="202"/>
      <c r="E30" s="202"/>
      <c r="F30" s="202"/>
      <c r="G30" s="202"/>
      <c r="H30" s="202"/>
      <c r="I30" s="202"/>
      <c r="J30" s="202"/>
      <c r="K30" s="202"/>
      <c r="L30" s="202"/>
      <c r="M30" s="202"/>
      <c r="N30" s="202"/>
      <c r="O30" s="202"/>
      <c r="P30" s="202"/>
      <c r="Q30" s="202"/>
      <c r="R30" s="202"/>
      <c r="S30" s="202"/>
      <c r="T30" s="202"/>
      <c r="U30" s="202"/>
      <c r="V30" s="202"/>
      <c r="W30" s="203"/>
    </row>
    <row r="31" spans="2:27" ht="37.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1473</v>
      </c>
      <c r="C32" s="202"/>
      <c r="D32" s="202"/>
      <c r="E32" s="202"/>
      <c r="F32" s="202"/>
      <c r="G32" s="202"/>
      <c r="H32" s="202"/>
      <c r="I32" s="202"/>
      <c r="J32" s="202"/>
      <c r="K32" s="202"/>
      <c r="L32" s="202"/>
      <c r="M32" s="202"/>
      <c r="N32" s="202"/>
      <c r="O32" s="202"/>
      <c r="P32" s="202"/>
      <c r="Q32" s="202"/>
      <c r="R32" s="202"/>
      <c r="S32" s="202"/>
      <c r="T32" s="202"/>
      <c r="U32" s="202"/>
      <c r="V32" s="202"/>
      <c r="W32" s="203"/>
    </row>
    <row r="33" spans="2:23" ht="27"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53"/>
  </sheetPr>
  <dimension ref="A1:AC33"/>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121</v>
      </c>
      <c r="D4" s="248" t="s">
        <v>120</v>
      </c>
      <c r="E4" s="248"/>
      <c r="F4" s="248"/>
      <c r="G4" s="248"/>
      <c r="H4" s="249"/>
      <c r="I4" s="18"/>
      <c r="J4" s="250" t="s">
        <v>6</v>
      </c>
      <c r="K4" s="248"/>
      <c r="L4" s="17" t="s">
        <v>139</v>
      </c>
      <c r="M4" s="251" t="s">
        <v>138</v>
      </c>
      <c r="N4" s="251"/>
      <c r="O4" s="251"/>
      <c r="P4" s="251"/>
      <c r="Q4" s="252"/>
      <c r="R4" s="19"/>
      <c r="S4" s="253" t="s">
        <v>9</v>
      </c>
      <c r="T4" s="254"/>
      <c r="U4" s="254"/>
      <c r="V4" s="241" t="s">
        <v>137</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130</v>
      </c>
      <c r="D6" s="237" t="s">
        <v>136</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135</v>
      </c>
      <c r="K8" s="26" t="s">
        <v>134</v>
      </c>
      <c r="L8" s="26" t="s">
        <v>135</v>
      </c>
      <c r="M8" s="26" t="s">
        <v>134</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162.75" customHeight="1" thickTop="1" thickBot="1" x14ac:dyDescent="0.25">
      <c r="B10" s="27" t="s">
        <v>25</v>
      </c>
      <c r="C10" s="241" t="s">
        <v>133</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132</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thickBot="1" x14ac:dyDescent="0.25">
      <c r="B21" s="217" t="s">
        <v>131</v>
      </c>
      <c r="C21" s="218"/>
      <c r="D21" s="218"/>
      <c r="E21" s="218"/>
      <c r="F21" s="218"/>
      <c r="G21" s="218"/>
      <c r="H21" s="218"/>
      <c r="I21" s="218"/>
      <c r="J21" s="218"/>
      <c r="K21" s="218"/>
      <c r="L21" s="218"/>
      <c r="M21" s="219" t="s">
        <v>130</v>
      </c>
      <c r="N21" s="219"/>
      <c r="O21" s="219" t="s">
        <v>64</v>
      </c>
      <c r="P21" s="219"/>
      <c r="Q21" s="220" t="s">
        <v>53</v>
      </c>
      <c r="R21" s="220"/>
      <c r="S21" s="34" t="s">
        <v>54</v>
      </c>
      <c r="T21" s="34" t="s">
        <v>129</v>
      </c>
      <c r="U21" s="34" t="s">
        <v>128</v>
      </c>
      <c r="V21" s="34">
        <f>+IF(ISERR(U21/T21*100),"N/A",ROUND(U21/T21*100,2))</f>
        <v>200</v>
      </c>
      <c r="W21" s="35">
        <f>+IF(ISERR(U21/S21*100),"N/A",ROUND(U21/S21*100,2))</f>
        <v>66.66</v>
      </c>
    </row>
    <row r="22" spans="2:27" ht="21.75" customHeight="1" thickTop="1" thickBot="1" x14ac:dyDescent="0.25">
      <c r="B22" s="11" t="s">
        <v>72</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95" t="s">
        <v>2624</v>
      </c>
      <c r="C23" s="196"/>
      <c r="D23" s="196"/>
      <c r="E23" s="196"/>
      <c r="F23" s="196"/>
      <c r="G23" s="196"/>
      <c r="H23" s="196"/>
      <c r="I23" s="196"/>
      <c r="J23" s="196"/>
      <c r="K23" s="196"/>
      <c r="L23" s="196"/>
      <c r="M23" s="196"/>
      <c r="N23" s="196"/>
      <c r="O23" s="196"/>
      <c r="P23" s="196"/>
      <c r="Q23" s="197"/>
      <c r="R23" s="37" t="s">
        <v>45</v>
      </c>
      <c r="S23" s="216" t="s">
        <v>46</v>
      </c>
      <c r="T23" s="216"/>
      <c r="U23" s="38" t="s">
        <v>73</v>
      </c>
      <c r="V23" s="210" t="s">
        <v>74</v>
      </c>
      <c r="W23" s="211"/>
    </row>
    <row r="24" spans="2:27" ht="30.75" customHeight="1" thickBot="1" x14ac:dyDescent="0.25">
      <c r="B24" s="198"/>
      <c r="C24" s="199"/>
      <c r="D24" s="199"/>
      <c r="E24" s="199"/>
      <c r="F24" s="199"/>
      <c r="G24" s="199"/>
      <c r="H24" s="199"/>
      <c r="I24" s="199"/>
      <c r="J24" s="199"/>
      <c r="K24" s="199"/>
      <c r="L24" s="199"/>
      <c r="M24" s="199"/>
      <c r="N24" s="199"/>
      <c r="O24" s="199"/>
      <c r="P24" s="199"/>
      <c r="Q24" s="200"/>
      <c r="R24" s="39" t="s">
        <v>75</v>
      </c>
      <c r="S24" s="39" t="s">
        <v>75</v>
      </c>
      <c r="T24" s="39" t="s">
        <v>64</v>
      </c>
      <c r="U24" s="39" t="s">
        <v>75</v>
      </c>
      <c r="V24" s="39" t="s">
        <v>76</v>
      </c>
      <c r="W24" s="32" t="s">
        <v>77</v>
      </c>
      <c r="Y24" s="36"/>
    </row>
    <row r="25" spans="2:27" ht="23.25" customHeight="1" thickBot="1" x14ac:dyDescent="0.25">
      <c r="B25" s="212" t="s">
        <v>78</v>
      </c>
      <c r="C25" s="213"/>
      <c r="D25" s="213"/>
      <c r="E25" s="40" t="s">
        <v>127</v>
      </c>
      <c r="F25" s="40"/>
      <c r="G25" s="40"/>
      <c r="H25" s="41"/>
      <c r="I25" s="41"/>
      <c r="J25" s="41"/>
      <c r="K25" s="41"/>
      <c r="L25" s="41"/>
      <c r="M25" s="41"/>
      <c r="N25" s="41"/>
      <c r="O25" s="41"/>
      <c r="P25" s="42"/>
      <c r="Q25" s="42"/>
      <c r="R25" s="43" t="s">
        <v>126</v>
      </c>
      <c r="S25" s="44" t="s">
        <v>11</v>
      </c>
      <c r="T25" s="42"/>
      <c r="U25" s="44" t="s">
        <v>125</v>
      </c>
      <c r="V25" s="42"/>
      <c r="W25" s="45">
        <f>+IF(ISERR(U25/R25*100),"N/A",ROUND(U25/R25*100,2))</f>
        <v>48.46</v>
      </c>
    </row>
    <row r="26" spans="2:27" ht="26.25" customHeight="1" thickBot="1" x14ac:dyDescent="0.25">
      <c r="B26" s="214" t="s">
        <v>82</v>
      </c>
      <c r="C26" s="215"/>
      <c r="D26" s="215"/>
      <c r="E26" s="46" t="s">
        <v>127</v>
      </c>
      <c r="F26" s="46"/>
      <c r="G26" s="46"/>
      <c r="H26" s="47"/>
      <c r="I26" s="47"/>
      <c r="J26" s="47"/>
      <c r="K26" s="47"/>
      <c r="L26" s="47"/>
      <c r="M26" s="47"/>
      <c r="N26" s="47"/>
      <c r="O26" s="47"/>
      <c r="P26" s="48"/>
      <c r="Q26" s="48"/>
      <c r="R26" s="49" t="s">
        <v>126</v>
      </c>
      <c r="S26" s="50" t="s">
        <v>125</v>
      </c>
      <c r="T26" s="51">
        <f>+IF(ISERR(S26/R26*100),"N/A",ROUND(S26/R26*100,2))</f>
        <v>48.46</v>
      </c>
      <c r="U26" s="50" t="s">
        <v>125</v>
      </c>
      <c r="V26" s="51">
        <f>+IF(ISERR(U26/S26*100),"N/A",ROUND(U26/S26*100,2))</f>
        <v>100</v>
      </c>
      <c r="W26" s="52">
        <f>+IF(ISERR(U26/R26*100),"N/A",ROUND(U26/R26*100,2))</f>
        <v>48.46</v>
      </c>
    </row>
    <row r="27" spans="2:27" ht="22.5" customHeight="1" thickTop="1" thickBot="1" x14ac:dyDescent="0.25">
      <c r="B27" s="11" t="s">
        <v>88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01" t="s">
        <v>124</v>
      </c>
      <c r="C28" s="202"/>
      <c r="D28" s="202"/>
      <c r="E28" s="202"/>
      <c r="F28" s="202"/>
      <c r="G28" s="202"/>
      <c r="H28" s="202"/>
      <c r="I28" s="202"/>
      <c r="J28" s="202"/>
      <c r="K28" s="202"/>
      <c r="L28" s="202"/>
      <c r="M28" s="202"/>
      <c r="N28" s="202"/>
      <c r="O28" s="202"/>
      <c r="P28" s="202"/>
      <c r="Q28" s="202"/>
      <c r="R28" s="202"/>
      <c r="S28" s="202"/>
      <c r="T28" s="202"/>
      <c r="U28" s="202"/>
      <c r="V28" s="202"/>
      <c r="W28" s="203"/>
    </row>
    <row r="29" spans="2:27" ht="15" customHeight="1" thickBot="1" x14ac:dyDescent="0.25">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
      <c r="B30" s="201" t="s">
        <v>123</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122</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3.5"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tabColor indexed="53"/>
  </sheetPr>
  <dimension ref="A1:AC36"/>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1484</v>
      </c>
      <c r="D4" s="248" t="s">
        <v>1483</v>
      </c>
      <c r="E4" s="248"/>
      <c r="F4" s="248"/>
      <c r="G4" s="248"/>
      <c r="H4" s="249"/>
      <c r="I4" s="18"/>
      <c r="J4" s="250" t="s">
        <v>6</v>
      </c>
      <c r="K4" s="248"/>
      <c r="L4" s="17" t="s">
        <v>1511</v>
      </c>
      <c r="M4" s="251" t="s">
        <v>1510</v>
      </c>
      <c r="N4" s="251"/>
      <c r="O4" s="251"/>
      <c r="P4" s="251"/>
      <c r="Q4" s="252"/>
      <c r="R4" s="19"/>
      <c r="S4" s="253" t="s">
        <v>9</v>
      </c>
      <c r="T4" s="254"/>
      <c r="U4" s="254"/>
      <c r="V4" s="241" t="s">
        <v>1509</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1496</v>
      </c>
      <c r="D6" s="237" t="s">
        <v>1508</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1507</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1506</v>
      </c>
      <c r="C21" s="218"/>
      <c r="D21" s="218"/>
      <c r="E21" s="218"/>
      <c r="F21" s="218"/>
      <c r="G21" s="218"/>
      <c r="H21" s="218"/>
      <c r="I21" s="218"/>
      <c r="J21" s="218"/>
      <c r="K21" s="218"/>
      <c r="L21" s="218"/>
      <c r="M21" s="219" t="s">
        <v>1496</v>
      </c>
      <c r="N21" s="219"/>
      <c r="O21" s="219" t="s">
        <v>64</v>
      </c>
      <c r="P21" s="219"/>
      <c r="Q21" s="220" t="s">
        <v>53</v>
      </c>
      <c r="R21" s="220"/>
      <c r="S21" s="34" t="s">
        <v>59</v>
      </c>
      <c r="T21" s="34" t="s">
        <v>1177</v>
      </c>
      <c r="U21" s="34" t="s">
        <v>59</v>
      </c>
      <c r="V21" s="34">
        <f>+IF(ISERR(U21/T21*100),"N/A",ROUND(U21/T21*100,2))</f>
        <v>0</v>
      </c>
      <c r="W21" s="35" t="str">
        <f>+IF(ISERR(U21/S21*100),"N/A",ROUND(U21/S21*100,2))</f>
        <v>N/A</v>
      </c>
    </row>
    <row r="22" spans="2:27" ht="56.25" customHeight="1" x14ac:dyDescent="0.2">
      <c r="B22" s="217" t="s">
        <v>1505</v>
      </c>
      <c r="C22" s="218"/>
      <c r="D22" s="218"/>
      <c r="E22" s="218"/>
      <c r="F22" s="218"/>
      <c r="G22" s="218"/>
      <c r="H22" s="218"/>
      <c r="I22" s="218"/>
      <c r="J22" s="218"/>
      <c r="K22" s="218"/>
      <c r="L22" s="218"/>
      <c r="M22" s="219" t="s">
        <v>1496</v>
      </c>
      <c r="N22" s="219"/>
      <c r="O22" s="219" t="s">
        <v>64</v>
      </c>
      <c r="P22" s="219"/>
      <c r="Q22" s="220" t="s">
        <v>53</v>
      </c>
      <c r="R22" s="220"/>
      <c r="S22" s="34" t="s">
        <v>1504</v>
      </c>
      <c r="T22" s="34" t="s">
        <v>1503</v>
      </c>
      <c r="U22" s="34" t="s">
        <v>1502</v>
      </c>
      <c r="V22" s="34">
        <f>+IF(ISERR(U22/T22*100),"N/A",ROUND(U22/T22*100,2))</f>
        <v>104.25</v>
      </c>
      <c r="W22" s="35">
        <f>+IF(ISERR(U22/S22*100),"N/A",ROUND(U22/S22*100,2))</f>
        <v>73.3</v>
      </c>
    </row>
    <row r="23" spans="2:27" ht="56.25" customHeight="1" x14ac:dyDescent="0.2">
      <c r="B23" s="217" t="s">
        <v>1501</v>
      </c>
      <c r="C23" s="218"/>
      <c r="D23" s="218"/>
      <c r="E23" s="218"/>
      <c r="F23" s="218"/>
      <c r="G23" s="218"/>
      <c r="H23" s="218"/>
      <c r="I23" s="218"/>
      <c r="J23" s="218"/>
      <c r="K23" s="218"/>
      <c r="L23" s="218"/>
      <c r="M23" s="219" t="s">
        <v>1496</v>
      </c>
      <c r="N23" s="219"/>
      <c r="O23" s="219" t="s">
        <v>64</v>
      </c>
      <c r="P23" s="219"/>
      <c r="Q23" s="220" t="s">
        <v>53</v>
      </c>
      <c r="R23" s="220"/>
      <c r="S23" s="34" t="s">
        <v>1500</v>
      </c>
      <c r="T23" s="34" t="s">
        <v>1499</v>
      </c>
      <c r="U23" s="34" t="s">
        <v>1498</v>
      </c>
      <c r="V23" s="34">
        <f>+IF(ISERR(U23/T23*100),"N/A",ROUND(U23/T23*100,2))</f>
        <v>42.85</v>
      </c>
      <c r="W23" s="35">
        <f>+IF(ISERR(U23/S23*100),"N/A",ROUND(U23/S23*100,2))</f>
        <v>30.09</v>
      </c>
    </row>
    <row r="24" spans="2:27" ht="56.25" customHeight="1" thickBot="1" x14ac:dyDescent="0.25">
      <c r="B24" s="217" t="s">
        <v>1497</v>
      </c>
      <c r="C24" s="218"/>
      <c r="D24" s="218"/>
      <c r="E24" s="218"/>
      <c r="F24" s="218"/>
      <c r="G24" s="218"/>
      <c r="H24" s="218"/>
      <c r="I24" s="218"/>
      <c r="J24" s="218"/>
      <c r="K24" s="218"/>
      <c r="L24" s="218"/>
      <c r="M24" s="219" t="s">
        <v>1496</v>
      </c>
      <c r="N24" s="219"/>
      <c r="O24" s="219" t="s">
        <v>64</v>
      </c>
      <c r="P24" s="219"/>
      <c r="Q24" s="220" t="s">
        <v>53</v>
      </c>
      <c r="R24" s="220"/>
      <c r="S24" s="34" t="s">
        <v>1495</v>
      </c>
      <c r="T24" s="34" t="s">
        <v>1494</v>
      </c>
      <c r="U24" s="34" t="s">
        <v>1493</v>
      </c>
      <c r="V24" s="34">
        <f>+IF(ISERR(U24/T24*100),"N/A",ROUND(U24/T24*100,2))</f>
        <v>49.11</v>
      </c>
      <c r="W24" s="35">
        <f>+IF(ISERR(U24/S24*100),"N/A",ROUND(U24/S24*100,2))</f>
        <v>34.369999999999997</v>
      </c>
    </row>
    <row r="25" spans="2:27" ht="21.75" customHeight="1" thickTop="1" thickBot="1" x14ac:dyDescent="0.25">
      <c r="B25" s="11" t="s">
        <v>72</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95" t="s">
        <v>2624</v>
      </c>
      <c r="C26" s="196"/>
      <c r="D26" s="196"/>
      <c r="E26" s="196"/>
      <c r="F26" s="196"/>
      <c r="G26" s="196"/>
      <c r="H26" s="196"/>
      <c r="I26" s="196"/>
      <c r="J26" s="196"/>
      <c r="K26" s="196"/>
      <c r="L26" s="196"/>
      <c r="M26" s="196"/>
      <c r="N26" s="196"/>
      <c r="O26" s="196"/>
      <c r="P26" s="196"/>
      <c r="Q26" s="197"/>
      <c r="R26" s="37" t="s">
        <v>45</v>
      </c>
      <c r="S26" s="216" t="s">
        <v>46</v>
      </c>
      <c r="T26" s="216"/>
      <c r="U26" s="38" t="s">
        <v>73</v>
      </c>
      <c r="V26" s="210" t="s">
        <v>74</v>
      </c>
      <c r="W26" s="211"/>
    </row>
    <row r="27" spans="2:27" ht="30.75" customHeight="1" thickBot="1" x14ac:dyDescent="0.25">
      <c r="B27" s="198"/>
      <c r="C27" s="199"/>
      <c r="D27" s="199"/>
      <c r="E27" s="199"/>
      <c r="F27" s="199"/>
      <c r="G27" s="199"/>
      <c r="H27" s="199"/>
      <c r="I27" s="199"/>
      <c r="J27" s="199"/>
      <c r="K27" s="199"/>
      <c r="L27" s="199"/>
      <c r="M27" s="199"/>
      <c r="N27" s="199"/>
      <c r="O27" s="199"/>
      <c r="P27" s="199"/>
      <c r="Q27" s="200"/>
      <c r="R27" s="39" t="s">
        <v>75</v>
      </c>
      <c r="S27" s="39" t="s">
        <v>75</v>
      </c>
      <c r="T27" s="39" t="s">
        <v>64</v>
      </c>
      <c r="U27" s="39" t="s">
        <v>75</v>
      </c>
      <c r="V27" s="39" t="s">
        <v>76</v>
      </c>
      <c r="W27" s="32" t="s">
        <v>77</v>
      </c>
      <c r="Y27" s="36"/>
    </row>
    <row r="28" spans="2:27" ht="23.25" customHeight="1" thickBot="1" x14ac:dyDescent="0.25">
      <c r="B28" s="212" t="s">
        <v>78</v>
      </c>
      <c r="C28" s="213"/>
      <c r="D28" s="213"/>
      <c r="E28" s="40" t="s">
        <v>1491</v>
      </c>
      <c r="F28" s="40"/>
      <c r="G28" s="40"/>
      <c r="H28" s="41"/>
      <c r="I28" s="41"/>
      <c r="J28" s="41"/>
      <c r="K28" s="41"/>
      <c r="L28" s="41"/>
      <c r="M28" s="41"/>
      <c r="N28" s="41"/>
      <c r="O28" s="41"/>
      <c r="P28" s="42"/>
      <c r="Q28" s="42"/>
      <c r="R28" s="43" t="s">
        <v>1492</v>
      </c>
      <c r="S28" s="44" t="s">
        <v>11</v>
      </c>
      <c r="T28" s="42"/>
      <c r="U28" s="44" t="s">
        <v>1488</v>
      </c>
      <c r="V28" s="42"/>
      <c r="W28" s="45">
        <f>+IF(ISERR(U28/R28*100),"N/A",ROUND(U28/R28*100,2))</f>
        <v>59.91</v>
      </c>
    </row>
    <row r="29" spans="2:27" ht="26.25" customHeight="1" thickBot="1" x14ac:dyDescent="0.25">
      <c r="B29" s="214" t="s">
        <v>82</v>
      </c>
      <c r="C29" s="215"/>
      <c r="D29" s="215"/>
      <c r="E29" s="46" t="s">
        <v>1491</v>
      </c>
      <c r="F29" s="46"/>
      <c r="G29" s="46"/>
      <c r="H29" s="47"/>
      <c r="I29" s="47"/>
      <c r="J29" s="47"/>
      <c r="K29" s="47"/>
      <c r="L29" s="47"/>
      <c r="M29" s="47"/>
      <c r="N29" s="47"/>
      <c r="O29" s="47"/>
      <c r="P29" s="48"/>
      <c r="Q29" s="48"/>
      <c r="R29" s="49" t="s">
        <v>1490</v>
      </c>
      <c r="S29" s="50" t="s">
        <v>1489</v>
      </c>
      <c r="T29" s="51">
        <f>+IF(ISERR(S29/R29*100),"N/A",ROUND(S29/R29*100,2))</f>
        <v>71.349999999999994</v>
      </c>
      <c r="U29" s="50" t="s">
        <v>1488</v>
      </c>
      <c r="V29" s="51">
        <f>+IF(ISERR(U29/S29*100),"N/A",ROUND(U29/S29*100,2))</f>
        <v>97.38</v>
      </c>
      <c r="W29" s="52">
        <f>+IF(ISERR(U29/R29*100),"N/A",ROUND(U29/R29*100,2))</f>
        <v>69.48</v>
      </c>
    </row>
    <row r="30" spans="2:27" ht="22.5" customHeight="1" thickTop="1" thickBot="1" x14ac:dyDescent="0.25">
      <c r="B30" s="11" t="s">
        <v>88</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01" t="s">
        <v>1487</v>
      </c>
      <c r="C31" s="202"/>
      <c r="D31" s="202"/>
      <c r="E31" s="202"/>
      <c r="F31" s="202"/>
      <c r="G31" s="202"/>
      <c r="H31" s="202"/>
      <c r="I31" s="202"/>
      <c r="J31" s="202"/>
      <c r="K31" s="202"/>
      <c r="L31" s="202"/>
      <c r="M31" s="202"/>
      <c r="N31" s="202"/>
      <c r="O31" s="202"/>
      <c r="P31" s="202"/>
      <c r="Q31" s="202"/>
      <c r="R31" s="202"/>
      <c r="S31" s="202"/>
      <c r="T31" s="202"/>
      <c r="U31" s="202"/>
      <c r="V31" s="202"/>
      <c r="W31" s="203"/>
    </row>
    <row r="32" spans="2:27" ht="60.75" customHeight="1" thickBot="1" x14ac:dyDescent="0.25">
      <c r="B32" s="204"/>
      <c r="C32" s="205"/>
      <c r="D32" s="205"/>
      <c r="E32" s="205"/>
      <c r="F32" s="205"/>
      <c r="G32" s="205"/>
      <c r="H32" s="205"/>
      <c r="I32" s="205"/>
      <c r="J32" s="205"/>
      <c r="K32" s="205"/>
      <c r="L32" s="205"/>
      <c r="M32" s="205"/>
      <c r="N32" s="205"/>
      <c r="O32" s="205"/>
      <c r="P32" s="205"/>
      <c r="Q32" s="205"/>
      <c r="R32" s="205"/>
      <c r="S32" s="205"/>
      <c r="T32" s="205"/>
      <c r="U32" s="205"/>
      <c r="V32" s="205"/>
      <c r="W32" s="206"/>
    </row>
    <row r="33" spans="2:23" ht="37.5" customHeight="1" thickTop="1" x14ac:dyDescent="0.2">
      <c r="B33" s="201" t="s">
        <v>1486</v>
      </c>
      <c r="C33" s="202"/>
      <c r="D33" s="202"/>
      <c r="E33" s="202"/>
      <c r="F33" s="202"/>
      <c r="G33" s="202"/>
      <c r="H33" s="202"/>
      <c r="I33" s="202"/>
      <c r="J33" s="202"/>
      <c r="K33" s="202"/>
      <c r="L33" s="202"/>
      <c r="M33" s="202"/>
      <c r="N33" s="202"/>
      <c r="O33" s="202"/>
      <c r="P33" s="202"/>
      <c r="Q33" s="202"/>
      <c r="R33" s="202"/>
      <c r="S33" s="202"/>
      <c r="T33" s="202"/>
      <c r="U33" s="202"/>
      <c r="V33" s="202"/>
      <c r="W33" s="203"/>
    </row>
    <row r="34" spans="2:23" ht="63.75" customHeight="1" thickBot="1" x14ac:dyDescent="0.25">
      <c r="B34" s="204"/>
      <c r="C34" s="205"/>
      <c r="D34" s="205"/>
      <c r="E34" s="205"/>
      <c r="F34" s="205"/>
      <c r="G34" s="205"/>
      <c r="H34" s="205"/>
      <c r="I34" s="205"/>
      <c r="J34" s="205"/>
      <c r="K34" s="205"/>
      <c r="L34" s="205"/>
      <c r="M34" s="205"/>
      <c r="N34" s="205"/>
      <c r="O34" s="205"/>
      <c r="P34" s="205"/>
      <c r="Q34" s="205"/>
      <c r="R34" s="205"/>
      <c r="S34" s="205"/>
      <c r="T34" s="205"/>
      <c r="U34" s="205"/>
      <c r="V34" s="205"/>
      <c r="W34" s="206"/>
    </row>
    <row r="35" spans="2:23" ht="37.5" customHeight="1" thickTop="1" x14ac:dyDescent="0.2">
      <c r="B35" s="201" t="s">
        <v>1485</v>
      </c>
      <c r="C35" s="202"/>
      <c r="D35" s="202"/>
      <c r="E35" s="202"/>
      <c r="F35" s="202"/>
      <c r="G35" s="202"/>
      <c r="H35" s="202"/>
      <c r="I35" s="202"/>
      <c r="J35" s="202"/>
      <c r="K35" s="202"/>
      <c r="L35" s="202"/>
      <c r="M35" s="202"/>
      <c r="N35" s="202"/>
      <c r="O35" s="202"/>
      <c r="P35" s="202"/>
      <c r="Q35" s="202"/>
      <c r="R35" s="202"/>
      <c r="S35" s="202"/>
      <c r="T35" s="202"/>
      <c r="U35" s="202"/>
      <c r="V35" s="202"/>
      <c r="W35" s="203"/>
    </row>
    <row r="36" spans="2:23" ht="77.25" customHeight="1" thickBot="1" x14ac:dyDescent="0.25">
      <c r="B36" s="207"/>
      <c r="C36" s="208"/>
      <c r="D36" s="208"/>
      <c r="E36" s="208"/>
      <c r="F36" s="208"/>
      <c r="G36" s="208"/>
      <c r="H36" s="208"/>
      <c r="I36" s="208"/>
      <c r="J36" s="208"/>
      <c r="K36" s="208"/>
      <c r="L36" s="208"/>
      <c r="M36" s="208"/>
      <c r="N36" s="208"/>
      <c r="O36" s="208"/>
      <c r="P36" s="208"/>
      <c r="Q36" s="208"/>
      <c r="R36" s="208"/>
      <c r="S36" s="208"/>
      <c r="T36" s="208"/>
      <c r="U36" s="208"/>
      <c r="V36" s="208"/>
      <c r="W36" s="209"/>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tabColor indexed="53"/>
  </sheetPr>
  <dimension ref="A1:AC37"/>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1484</v>
      </c>
      <c r="D4" s="248" t="s">
        <v>1483</v>
      </c>
      <c r="E4" s="248"/>
      <c r="F4" s="248"/>
      <c r="G4" s="248"/>
      <c r="H4" s="249"/>
      <c r="I4" s="18"/>
      <c r="J4" s="250" t="s">
        <v>6</v>
      </c>
      <c r="K4" s="248"/>
      <c r="L4" s="17" t="s">
        <v>1539</v>
      </c>
      <c r="M4" s="251" t="s">
        <v>1538</v>
      </c>
      <c r="N4" s="251"/>
      <c r="O4" s="251"/>
      <c r="P4" s="251"/>
      <c r="Q4" s="252"/>
      <c r="R4" s="19"/>
      <c r="S4" s="253" t="s">
        <v>9</v>
      </c>
      <c r="T4" s="254"/>
      <c r="U4" s="254"/>
      <c r="V4" s="241" t="s">
        <v>1537</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1530</v>
      </c>
      <c r="D6" s="237" t="s">
        <v>1536</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1525</v>
      </c>
      <c r="D7" s="239" t="s">
        <v>1535</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1479</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1534</v>
      </c>
      <c r="C21" s="218"/>
      <c r="D21" s="218"/>
      <c r="E21" s="218"/>
      <c r="F21" s="218"/>
      <c r="G21" s="218"/>
      <c r="H21" s="218"/>
      <c r="I21" s="218"/>
      <c r="J21" s="218"/>
      <c r="K21" s="218"/>
      <c r="L21" s="218"/>
      <c r="M21" s="219" t="s">
        <v>1530</v>
      </c>
      <c r="N21" s="219"/>
      <c r="O21" s="219" t="s">
        <v>64</v>
      </c>
      <c r="P21" s="219"/>
      <c r="Q21" s="220" t="s">
        <v>53</v>
      </c>
      <c r="R21" s="220"/>
      <c r="S21" s="34" t="s">
        <v>258</v>
      </c>
      <c r="T21" s="34" t="s">
        <v>1533</v>
      </c>
      <c r="U21" s="34" t="s">
        <v>1532</v>
      </c>
      <c r="V21" s="34">
        <f>+IF(ISERR(U21/T21*100),"N/A",ROUND(U21/T21*100,2))</f>
        <v>20.55</v>
      </c>
      <c r="W21" s="35">
        <f>+IF(ISERR(U21/S21*100),"N/A",ROUND(U21/S21*100,2))</f>
        <v>3.16</v>
      </c>
    </row>
    <row r="22" spans="2:27" ht="56.25" customHeight="1" x14ac:dyDescent="0.2">
      <c r="B22" s="217" t="s">
        <v>1531</v>
      </c>
      <c r="C22" s="218"/>
      <c r="D22" s="218"/>
      <c r="E22" s="218"/>
      <c r="F22" s="218"/>
      <c r="G22" s="218"/>
      <c r="H22" s="218"/>
      <c r="I22" s="218"/>
      <c r="J22" s="218"/>
      <c r="K22" s="218"/>
      <c r="L22" s="218"/>
      <c r="M22" s="219" t="s">
        <v>1530</v>
      </c>
      <c r="N22" s="219"/>
      <c r="O22" s="219" t="s">
        <v>64</v>
      </c>
      <c r="P22" s="219"/>
      <c r="Q22" s="220" t="s">
        <v>53</v>
      </c>
      <c r="R22" s="220"/>
      <c r="S22" s="34" t="s">
        <v>1529</v>
      </c>
      <c r="T22" s="34" t="s">
        <v>1528</v>
      </c>
      <c r="U22" s="34" t="s">
        <v>1527</v>
      </c>
      <c r="V22" s="34">
        <f>+IF(ISERR(U22/T22*100),"N/A",ROUND(U22/T22*100,2))</f>
        <v>14.68</v>
      </c>
      <c r="W22" s="35">
        <f>+IF(ISERR(U22/S22*100),"N/A",ROUND(U22/S22*100,2))</f>
        <v>3.43</v>
      </c>
    </row>
    <row r="23" spans="2:27" ht="56.25" customHeight="1" thickBot="1" x14ac:dyDescent="0.25">
      <c r="B23" s="217" t="s">
        <v>1526</v>
      </c>
      <c r="C23" s="218"/>
      <c r="D23" s="218"/>
      <c r="E23" s="218"/>
      <c r="F23" s="218"/>
      <c r="G23" s="218"/>
      <c r="H23" s="218"/>
      <c r="I23" s="218"/>
      <c r="J23" s="218"/>
      <c r="K23" s="218"/>
      <c r="L23" s="218"/>
      <c r="M23" s="219" t="s">
        <v>1525</v>
      </c>
      <c r="N23" s="219"/>
      <c r="O23" s="219" t="s">
        <v>64</v>
      </c>
      <c r="P23" s="219"/>
      <c r="Q23" s="220" t="s">
        <v>77</v>
      </c>
      <c r="R23" s="220"/>
      <c r="S23" s="34" t="s">
        <v>262</v>
      </c>
      <c r="T23" s="34" t="s">
        <v>184</v>
      </c>
      <c r="U23" s="34" t="s">
        <v>184</v>
      </c>
      <c r="V23" s="34" t="str">
        <f>+IF(ISERR(U23/T23*100),"N/A",ROUND(U23/T23*100,2))</f>
        <v>N/A</v>
      </c>
      <c r="W23" s="35" t="str">
        <f>+IF(ISERR(U23/S23*100),"N/A",ROUND(U23/S23*100,2))</f>
        <v>N/A</v>
      </c>
    </row>
    <row r="24" spans="2:27" ht="21.75" customHeight="1" thickTop="1" thickBot="1" x14ac:dyDescent="0.25">
      <c r="B24" s="11" t="s">
        <v>72</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95" t="s">
        <v>2624</v>
      </c>
      <c r="C25" s="196"/>
      <c r="D25" s="196"/>
      <c r="E25" s="196"/>
      <c r="F25" s="196"/>
      <c r="G25" s="196"/>
      <c r="H25" s="196"/>
      <c r="I25" s="196"/>
      <c r="J25" s="196"/>
      <c r="K25" s="196"/>
      <c r="L25" s="196"/>
      <c r="M25" s="196"/>
      <c r="N25" s="196"/>
      <c r="O25" s="196"/>
      <c r="P25" s="196"/>
      <c r="Q25" s="197"/>
      <c r="R25" s="37" t="s">
        <v>45</v>
      </c>
      <c r="S25" s="216" t="s">
        <v>46</v>
      </c>
      <c r="T25" s="216"/>
      <c r="U25" s="38" t="s">
        <v>73</v>
      </c>
      <c r="V25" s="210" t="s">
        <v>74</v>
      </c>
      <c r="W25" s="211"/>
    </row>
    <row r="26" spans="2:27" ht="30.75" customHeight="1" thickBot="1" x14ac:dyDescent="0.25">
      <c r="B26" s="198"/>
      <c r="C26" s="199"/>
      <c r="D26" s="199"/>
      <c r="E26" s="199"/>
      <c r="F26" s="199"/>
      <c r="G26" s="199"/>
      <c r="H26" s="199"/>
      <c r="I26" s="199"/>
      <c r="J26" s="199"/>
      <c r="K26" s="199"/>
      <c r="L26" s="199"/>
      <c r="M26" s="199"/>
      <c r="N26" s="199"/>
      <c r="O26" s="199"/>
      <c r="P26" s="199"/>
      <c r="Q26" s="200"/>
      <c r="R26" s="39" t="s">
        <v>75</v>
      </c>
      <c r="S26" s="39" t="s">
        <v>75</v>
      </c>
      <c r="T26" s="39" t="s">
        <v>64</v>
      </c>
      <c r="U26" s="39" t="s">
        <v>75</v>
      </c>
      <c r="V26" s="39" t="s">
        <v>76</v>
      </c>
      <c r="W26" s="32" t="s">
        <v>77</v>
      </c>
      <c r="Y26" s="36"/>
    </row>
    <row r="27" spans="2:27" ht="23.25" customHeight="1" thickBot="1" x14ac:dyDescent="0.25">
      <c r="B27" s="212" t="s">
        <v>78</v>
      </c>
      <c r="C27" s="213"/>
      <c r="D27" s="213"/>
      <c r="E27" s="40" t="s">
        <v>1523</v>
      </c>
      <c r="F27" s="40"/>
      <c r="G27" s="40"/>
      <c r="H27" s="41"/>
      <c r="I27" s="41"/>
      <c r="J27" s="41"/>
      <c r="K27" s="41"/>
      <c r="L27" s="41"/>
      <c r="M27" s="41"/>
      <c r="N27" s="41"/>
      <c r="O27" s="41"/>
      <c r="P27" s="42"/>
      <c r="Q27" s="42"/>
      <c r="R27" s="43" t="s">
        <v>1524</v>
      </c>
      <c r="S27" s="44" t="s">
        <v>11</v>
      </c>
      <c r="T27" s="42"/>
      <c r="U27" s="44" t="s">
        <v>1520</v>
      </c>
      <c r="V27" s="42"/>
      <c r="W27" s="45">
        <f>+IF(ISERR(U27/R27*100),"N/A",ROUND(U27/R27*100,2))</f>
        <v>53.8</v>
      </c>
    </row>
    <row r="28" spans="2:27" ht="26.25" customHeight="1" x14ac:dyDescent="0.2">
      <c r="B28" s="214" t="s">
        <v>82</v>
      </c>
      <c r="C28" s="215"/>
      <c r="D28" s="215"/>
      <c r="E28" s="46" t="s">
        <v>1523</v>
      </c>
      <c r="F28" s="46"/>
      <c r="G28" s="46"/>
      <c r="H28" s="47"/>
      <c r="I28" s="47"/>
      <c r="J28" s="47"/>
      <c r="K28" s="47"/>
      <c r="L28" s="47"/>
      <c r="M28" s="47"/>
      <c r="N28" s="47"/>
      <c r="O28" s="47"/>
      <c r="P28" s="48"/>
      <c r="Q28" s="48"/>
      <c r="R28" s="49" t="s">
        <v>1522</v>
      </c>
      <c r="S28" s="50" t="s">
        <v>1521</v>
      </c>
      <c r="T28" s="51">
        <f>+IF(ISERR(S28/R28*100),"N/A",ROUND(S28/R28*100,2))</f>
        <v>66.8</v>
      </c>
      <c r="U28" s="50" t="s">
        <v>1520</v>
      </c>
      <c r="V28" s="51">
        <f>+IF(ISERR(U28/S28*100),"N/A",ROUND(U28/S28*100,2))</f>
        <v>95.81</v>
      </c>
      <c r="W28" s="52">
        <f>+IF(ISERR(U28/R28*100),"N/A",ROUND(U28/R28*100,2))</f>
        <v>64</v>
      </c>
    </row>
    <row r="29" spans="2:27" ht="23.25" customHeight="1" thickBot="1" x14ac:dyDescent="0.25">
      <c r="B29" s="212" t="s">
        <v>78</v>
      </c>
      <c r="C29" s="213"/>
      <c r="D29" s="213"/>
      <c r="E29" s="40" t="s">
        <v>1518</v>
      </c>
      <c r="F29" s="40"/>
      <c r="G29" s="40"/>
      <c r="H29" s="41"/>
      <c r="I29" s="41"/>
      <c r="J29" s="41"/>
      <c r="K29" s="41"/>
      <c r="L29" s="41"/>
      <c r="M29" s="41"/>
      <c r="N29" s="41"/>
      <c r="O29" s="41"/>
      <c r="P29" s="42"/>
      <c r="Q29" s="42"/>
      <c r="R29" s="43" t="s">
        <v>1519</v>
      </c>
      <c r="S29" s="44" t="s">
        <v>11</v>
      </c>
      <c r="T29" s="42"/>
      <c r="U29" s="44" t="s">
        <v>1515</v>
      </c>
      <c r="V29" s="42"/>
      <c r="W29" s="45">
        <f>+IF(ISERR(U29/R29*100),"N/A",ROUND(U29/R29*100,2))</f>
        <v>109.5</v>
      </c>
    </row>
    <row r="30" spans="2:27" ht="26.25" customHeight="1" thickBot="1" x14ac:dyDescent="0.25">
      <c r="B30" s="214" t="s">
        <v>82</v>
      </c>
      <c r="C30" s="215"/>
      <c r="D30" s="215"/>
      <c r="E30" s="46" t="s">
        <v>1518</v>
      </c>
      <c r="F30" s="46"/>
      <c r="G30" s="46"/>
      <c r="H30" s="47"/>
      <c r="I30" s="47"/>
      <c r="J30" s="47"/>
      <c r="K30" s="47"/>
      <c r="L30" s="47"/>
      <c r="M30" s="47"/>
      <c r="N30" s="47"/>
      <c r="O30" s="47"/>
      <c r="P30" s="48"/>
      <c r="Q30" s="48"/>
      <c r="R30" s="49" t="s">
        <v>1517</v>
      </c>
      <c r="S30" s="50" t="s">
        <v>1516</v>
      </c>
      <c r="T30" s="51">
        <f>+IF(ISERR(S30/R30*100),"N/A",ROUND(S30/R30*100,2))</f>
        <v>52.94</v>
      </c>
      <c r="U30" s="50" t="s">
        <v>1515</v>
      </c>
      <c r="V30" s="51">
        <f>+IF(ISERR(U30/S30*100),"N/A",ROUND(U30/S30*100,2))</f>
        <v>91.04</v>
      </c>
      <c r="W30" s="52">
        <f>+IF(ISERR(U30/R30*100),"N/A",ROUND(U30/R30*100,2))</f>
        <v>48.2</v>
      </c>
    </row>
    <row r="31" spans="2:27" ht="22.5" customHeight="1" thickTop="1" thickBot="1" x14ac:dyDescent="0.25">
      <c r="B31" s="11" t="s">
        <v>88</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01" t="s">
        <v>1514</v>
      </c>
      <c r="C32" s="202"/>
      <c r="D32" s="202"/>
      <c r="E32" s="202"/>
      <c r="F32" s="202"/>
      <c r="G32" s="202"/>
      <c r="H32" s="202"/>
      <c r="I32" s="202"/>
      <c r="J32" s="202"/>
      <c r="K32" s="202"/>
      <c r="L32" s="202"/>
      <c r="M32" s="202"/>
      <c r="N32" s="202"/>
      <c r="O32" s="202"/>
      <c r="P32" s="202"/>
      <c r="Q32" s="202"/>
      <c r="R32" s="202"/>
      <c r="S32" s="202"/>
      <c r="T32" s="202"/>
      <c r="U32" s="202"/>
      <c r="V32" s="202"/>
      <c r="W32" s="203"/>
    </row>
    <row r="33" spans="2:23" ht="66"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1513</v>
      </c>
      <c r="C34" s="202"/>
      <c r="D34" s="202"/>
      <c r="E34" s="202"/>
      <c r="F34" s="202"/>
      <c r="G34" s="202"/>
      <c r="H34" s="202"/>
      <c r="I34" s="202"/>
      <c r="J34" s="202"/>
      <c r="K34" s="202"/>
      <c r="L34" s="202"/>
      <c r="M34" s="202"/>
      <c r="N34" s="202"/>
      <c r="O34" s="202"/>
      <c r="P34" s="202"/>
      <c r="Q34" s="202"/>
      <c r="R34" s="202"/>
      <c r="S34" s="202"/>
      <c r="T34" s="202"/>
      <c r="U34" s="202"/>
      <c r="V34" s="202"/>
      <c r="W34" s="203"/>
    </row>
    <row r="35" spans="2:23" ht="63" customHeight="1" thickBot="1" x14ac:dyDescent="0.25">
      <c r="B35" s="204"/>
      <c r="C35" s="205"/>
      <c r="D35" s="205"/>
      <c r="E35" s="205"/>
      <c r="F35" s="205"/>
      <c r="G35" s="205"/>
      <c r="H35" s="205"/>
      <c r="I35" s="205"/>
      <c r="J35" s="205"/>
      <c r="K35" s="205"/>
      <c r="L35" s="205"/>
      <c r="M35" s="205"/>
      <c r="N35" s="205"/>
      <c r="O35" s="205"/>
      <c r="P35" s="205"/>
      <c r="Q35" s="205"/>
      <c r="R35" s="205"/>
      <c r="S35" s="205"/>
      <c r="T35" s="205"/>
      <c r="U35" s="205"/>
      <c r="V35" s="205"/>
      <c r="W35" s="206"/>
    </row>
    <row r="36" spans="2:23" ht="37.5" customHeight="1" thickTop="1" x14ac:dyDescent="0.2">
      <c r="B36" s="201" t="s">
        <v>1512</v>
      </c>
      <c r="C36" s="202"/>
      <c r="D36" s="202"/>
      <c r="E36" s="202"/>
      <c r="F36" s="202"/>
      <c r="G36" s="202"/>
      <c r="H36" s="202"/>
      <c r="I36" s="202"/>
      <c r="J36" s="202"/>
      <c r="K36" s="202"/>
      <c r="L36" s="202"/>
      <c r="M36" s="202"/>
      <c r="N36" s="202"/>
      <c r="O36" s="202"/>
      <c r="P36" s="202"/>
      <c r="Q36" s="202"/>
      <c r="R36" s="202"/>
      <c r="S36" s="202"/>
      <c r="T36" s="202"/>
      <c r="U36" s="202"/>
      <c r="V36" s="202"/>
      <c r="W36" s="203"/>
    </row>
    <row r="37" spans="2:23" ht="42" customHeight="1" thickBot="1" x14ac:dyDescent="0.25">
      <c r="B37" s="207"/>
      <c r="C37" s="208"/>
      <c r="D37" s="208"/>
      <c r="E37" s="208"/>
      <c r="F37" s="208"/>
      <c r="G37" s="208"/>
      <c r="H37" s="208"/>
      <c r="I37" s="208"/>
      <c r="J37" s="208"/>
      <c r="K37" s="208"/>
      <c r="L37" s="208"/>
      <c r="M37" s="208"/>
      <c r="N37" s="208"/>
      <c r="O37" s="208"/>
      <c r="P37" s="208"/>
      <c r="Q37" s="208"/>
      <c r="R37" s="208"/>
      <c r="S37" s="208"/>
      <c r="T37" s="208"/>
      <c r="U37" s="208"/>
      <c r="V37" s="208"/>
      <c r="W37" s="209"/>
    </row>
  </sheetData>
  <mergeCells count="61">
    <mergeCell ref="B30:D30"/>
    <mergeCell ref="B32:W33"/>
    <mergeCell ref="B34:W35"/>
    <mergeCell ref="B36:W37"/>
    <mergeCell ref="B25:Q26"/>
    <mergeCell ref="S25:T25"/>
    <mergeCell ref="V25:W25"/>
    <mergeCell ref="B27:D27"/>
    <mergeCell ref="B28:D28"/>
    <mergeCell ref="B29:D29"/>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tabColor indexed="53"/>
  </sheetPr>
  <dimension ref="A1:AC34"/>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1484</v>
      </c>
      <c r="D4" s="248" t="s">
        <v>1483</v>
      </c>
      <c r="E4" s="248"/>
      <c r="F4" s="248"/>
      <c r="G4" s="248"/>
      <c r="H4" s="249"/>
      <c r="I4" s="18"/>
      <c r="J4" s="250" t="s">
        <v>6</v>
      </c>
      <c r="K4" s="248"/>
      <c r="L4" s="17" t="s">
        <v>1560</v>
      </c>
      <c r="M4" s="251" t="s">
        <v>1559</v>
      </c>
      <c r="N4" s="251"/>
      <c r="O4" s="251"/>
      <c r="P4" s="251"/>
      <c r="Q4" s="252"/>
      <c r="R4" s="19"/>
      <c r="S4" s="253" t="s">
        <v>9</v>
      </c>
      <c r="T4" s="254"/>
      <c r="U4" s="254"/>
      <c r="V4" s="241" t="s">
        <v>1558</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1549</v>
      </c>
      <c r="D6" s="237" t="s">
        <v>1557</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1556</v>
      </c>
      <c r="K8" s="26" t="s">
        <v>1555</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1554</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1553</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1552</v>
      </c>
      <c r="C21" s="218"/>
      <c r="D21" s="218"/>
      <c r="E21" s="218"/>
      <c r="F21" s="218"/>
      <c r="G21" s="218"/>
      <c r="H21" s="218"/>
      <c r="I21" s="218"/>
      <c r="J21" s="218"/>
      <c r="K21" s="218"/>
      <c r="L21" s="218"/>
      <c r="M21" s="219" t="s">
        <v>1549</v>
      </c>
      <c r="N21" s="219"/>
      <c r="O21" s="219" t="s">
        <v>64</v>
      </c>
      <c r="P21" s="219"/>
      <c r="Q21" s="220" t="s">
        <v>53</v>
      </c>
      <c r="R21" s="220"/>
      <c r="S21" s="34" t="s">
        <v>1551</v>
      </c>
      <c r="T21" s="34" t="s">
        <v>262</v>
      </c>
      <c r="U21" s="34" t="s">
        <v>975</v>
      </c>
      <c r="V21" s="34">
        <f>+IF(ISERR(U21/T21*100),"N/A",ROUND(U21/T21*100,2))</f>
        <v>114.55</v>
      </c>
      <c r="W21" s="35">
        <f>+IF(ISERR(U21/S21*100),"N/A",ROUND(U21/S21*100,2))</f>
        <v>4.9800000000000004</v>
      </c>
    </row>
    <row r="22" spans="2:27" ht="56.25" customHeight="1" thickBot="1" x14ac:dyDescent="0.25">
      <c r="B22" s="217" t="s">
        <v>1550</v>
      </c>
      <c r="C22" s="218"/>
      <c r="D22" s="218"/>
      <c r="E22" s="218"/>
      <c r="F22" s="218"/>
      <c r="G22" s="218"/>
      <c r="H22" s="218"/>
      <c r="I22" s="218"/>
      <c r="J22" s="218"/>
      <c r="K22" s="218"/>
      <c r="L22" s="218"/>
      <c r="M22" s="219" t="s">
        <v>1549</v>
      </c>
      <c r="N22" s="219"/>
      <c r="O22" s="219" t="s">
        <v>64</v>
      </c>
      <c r="P22" s="219"/>
      <c r="Q22" s="220" t="s">
        <v>53</v>
      </c>
      <c r="R22" s="220"/>
      <c r="S22" s="34" t="s">
        <v>1548</v>
      </c>
      <c r="T22" s="34" t="s">
        <v>262</v>
      </c>
      <c r="U22" s="34" t="s">
        <v>1273</v>
      </c>
      <c r="V22" s="34">
        <f>+IF(ISERR(U22/T22*100),"N/A",ROUND(U22/T22*100,2))</f>
        <v>118.18</v>
      </c>
      <c r="W22" s="35">
        <f>+IF(ISERR(U22/S22*100),"N/A",ROUND(U22/S22*100,2))</f>
        <v>0.12</v>
      </c>
    </row>
    <row r="23" spans="2:27" ht="21.75" customHeight="1" thickTop="1" thickBot="1" x14ac:dyDescent="0.25">
      <c r="B23" s="11" t="s">
        <v>72</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95" t="s">
        <v>2624</v>
      </c>
      <c r="C24" s="196"/>
      <c r="D24" s="196"/>
      <c r="E24" s="196"/>
      <c r="F24" s="196"/>
      <c r="G24" s="196"/>
      <c r="H24" s="196"/>
      <c r="I24" s="196"/>
      <c r="J24" s="196"/>
      <c r="K24" s="196"/>
      <c r="L24" s="196"/>
      <c r="M24" s="196"/>
      <c r="N24" s="196"/>
      <c r="O24" s="196"/>
      <c r="P24" s="196"/>
      <c r="Q24" s="197"/>
      <c r="R24" s="37" t="s">
        <v>45</v>
      </c>
      <c r="S24" s="216" t="s">
        <v>46</v>
      </c>
      <c r="T24" s="216"/>
      <c r="U24" s="38" t="s">
        <v>73</v>
      </c>
      <c r="V24" s="210" t="s">
        <v>74</v>
      </c>
      <c r="W24" s="211"/>
    </row>
    <row r="25" spans="2:27" ht="30.75" customHeight="1" thickBot="1" x14ac:dyDescent="0.25">
      <c r="B25" s="198"/>
      <c r="C25" s="199"/>
      <c r="D25" s="199"/>
      <c r="E25" s="199"/>
      <c r="F25" s="199"/>
      <c r="G25" s="199"/>
      <c r="H25" s="199"/>
      <c r="I25" s="199"/>
      <c r="J25" s="199"/>
      <c r="K25" s="199"/>
      <c r="L25" s="199"/>
      <c r="M25" s="199"/>
      <c r="N25" s="199"/>
      <c r="O25" s="199"/>
      <c r="P25" s="199"/>
      <c r="Q25" s="200"/>
      <c r="R25" s="39" t="s">
        <v>75</v>
      </c>
      <c r="S25" s="39" t="s">
        <v>75</v>
      </c>
      <c r="T25" s="39" t="s">
        <v>64</v>
      </c>
      <c r="U25" s="39" t="s">
        <v>75</v>
      </c>
      <c r="V25" s="39" t="s">
        <v>76</v>
      </c>
      <c r="W25" s="32" t="s">
        <v>77</v>
      </c>
      <c r="Y25" s="36"/>
    </row>
    <row r="26" spans="2:27" ht="23.25" customHeight="1" thickBot="1" x14ac:dyDescent="0.25">
      <c r="B26" s="212" t="s">
        <v>78</v>
      </c>
      <c r="C26" s="213"/>
      <c r="D26" s="213"/>
      <c r="E26" s="40" t="s">
        <v>1546</v>
      </c>
      <c r="F26" s="40"/>
      <c r="G26" s="40"/>
      <c r="H26" s="41"/>
      <c r="I26" s="41"/>
      <c r="J26" s="41"/>
      <c r="K26" s="41"/>
      <c r="L26" s="41"/>
      <c r="M26" s="41"/>
      <c r="N26" s="41"/>
      <c r="O26" s="41"/>
      <c r="P26" s="42"/>
      <c r="Q26" s="42"/>
      <c r="R26" s="43" t="s">
        <v>1547</v>
      </c>
      <c r="S26" s="44" t="s">
        <v>11</v>
      </c>
      <c r="T26" s="42"/>
      <c r="U26" s="44" t="s">
        <v>1543</v>
      </c>
      <c r="V26" s="42"/>
      <c r="W26" s="45">
        <f>+IF(ISERR(U26/R26*100),"N/A",ROUND(U26/R26*100,2))</f>
        <v>116.33</v>
      </c>
    </row>
    <row r="27" spans="2:27" ht="26.25" customHeight="1" thickBot="1" x14ac:dyDescent="0.25">
      <c r="B27" s="214" t="s">
        <v>82</v>
      </c>
      <c r="C27" s="215"/>
      <c r="D27" s="215"/>
      <c r="E27" s="46" t="s">
        <v>1546</v>
      </c>
      <c r="F27" s="46"/>
      <c r="G27" s="46"/>
      <c r="H27" s="47"/>
      <c r="I27" s="47"/>
      <c r="J27" s="47"/>
      <c r="K27" s="47"/>
      <c r="L27" s="47"/>
      <c r="M27" s="47"/>
      <c r="N27" s="47"/>
      <c r="O27" s="47"/>
      <c r="P27" s="48"/>
      <c r="Q27" s="48"/>
      <c r="R27" s="49" t="s">
        <v>1545</v>
      </c>
      <c r="S27" s="50" t="s">
        <v>1544</v>
      </c>
      <c r="T27" s="51">
        <f>+IF(ISERR(S27/R27*100),"N/A",ROUND(S27/R27*100,2))</f>
        <v>100</v>
      </c>
      <c r="U27" s="50" t="s">
        <v>1543</v>
      </c>
      <c r="V27" s="51">
        <f>+IF(ISERR(U27/S27*100),"N/A",ROUND(U27/S27*100,2))</f>
        <v>90.25</v>
      </c>
      <c r="W27" s="52">
        <f>+IF(ISERR(U27/R27*100),"N/A",ROUND(U27/R27*100,2))</f>
        <v>90.25</v>
      </c>
    </row>
    <row r="28" spans="2:27" ht="22.5" customHeight="1" thickTop="1" thickBot="1" x14ac:dyDescent="0.25">
      <c r="B28" s="11" t="s">
        <v>88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01" t="s">
        <v>1542</v>
      </c>
      <c r="C29" s="202"/>
      <c r="D29" s="202"/>
      <c r="E29" s="202"/>
      <c r="F29" s="202"/>
      <c r="G29" s="202"/>
      <c r="H29" s="202"/>
      <c r="I29" s="202"/>
      <c r="J29" s="202"/>
      <c r="K29" s="202"/>
      <c r="L29" s="202"/>
      <c r="M29" s="202"/>
      <c r="N29" s="202"/>
      <c r="O29" s="202"/>
      <c r="P29" s="202"/>
      <c r="Q29" s="202"/>
      <c r="R29" s="202"/>
      <c r="S29" s="202"/>
      <c r="T29" s="202"/>
      <c r="U29" s="202"/>
      <c r="V29" s="202"/>
      <c r="W29" s="203"/>
    </row>
    <row r="30" spans="2:27" ht="99" customHeight="1" thickBot="1" x14ac:dyDescent="0.25">
      <c r="B30" s="204"/>
      <c r="C30" s="205"/>
      <c r="D30" s="205"/>
      <c r="E30" s="205"/>
      <c r="F30" s="205"/>
      <c r="G30" s="205"/>
      <c r="H30" s="205"/>
      <c r="I30" s="205"/>
      <c r="J30" s="205"/>
      <c r="K30" s="205"/>
      <c r="L30" s="205"/>
      <c r="M30" s="205"/>
      <c r="N30" s="205"/>
      <c r="O30" s="205"/>
      <c r="P30" s="205"/>
      <c r="Q30" s="205"/>
      <c r="R30" s="205"/>
      <c r="S30" s="205"/>
      <c r="T30" s="205"/>
      <c r="U30" s="205"/>
      <c r="V30" s="205"/>
      <c r="W30" s="206"/>
    </row>
    <row r="31" spans="2:27" ht="37.5" customHeight="1" thickTop="1" x14ac:dyDescent="0.2">
      <c r="B31" s="201" t="s">
        <v>1541</v>
      </c>
      <c r="C31" s="202"/>
      <c r="D31" s="202"/>
      <c r="E31" s="202"/>
      <c r="F31" s="202"/>
      <c r="G31" s="202"/>
      <c r="H31" s="202"/>
      <c r="I31" s="202"/>
      <c r="J31" s="202"/>
      <c r="K31" s="202"/>
      <c r="L31" s="202"/>
      <c r="M31" s="202"/>
      <c r="N31" s="202"/>
      <c r="O31" s="202"/>
      <c r="P31" s="202"/>
      <c r="Q31" s="202"/>
      <c r="R31" s="202"/>
      <c r="S31" s="202"/>
      <c r="T31" s="202"/>
      <c r="U31" s="202"/>
      <c r="V31" s="202"/>
      <c r="W31" s="203"/>
    </row>
    <row r="32" spans="2:27" ht="15" customHeight="1" thickBot="1" x14ac:dyDescent="0.25">
      <c r="B32" s="204"/>
      <c r="C32" s="205"/>
      <c r="D32" s="205"/>
      <c r="E32" s="205"/>
      <c r="F32" s="205"/>
      <c r="G32" s="205"/>
      <c r="H32" s="205"/>
      <c r="I32" s="205"/>
      <c r="J32" s="205"/>
      <c r="K32" s="205"/>
      <c r="L32" s="205"/>
      <c r="M32" s="205"/>
      <c r="N32" s="205"/>
      <c r="O32" s="205"/>
      <c r="P32" s="205"/>
      <c r="Q32" s="205"/>
      <c r="R32" s="205"/>
      <c r="S32" s="205"/>
      <c r="T32" s="205"/>
      <c r="U32" s="205"/>
      <c r="V32" s="205"/>
      <c r="W32" s="206"/>
    </row>
    <row r="33" spans="2:23" ht="37.5" customHeight="1" thickTop="1" x14ac:dyDescent="0.2">
      <c r="B33" s="201" t="s">
        <v>1540</v>
      </c>
      <c r="C33" s="202"/>
      <c r="D33" s="202"/>
      <c r="E33" s="202"/>
      <c r="F33" s="202"/>
      <c r="G33" s="202"/>
      <c r="H33" s="202"/>
      <c r="I33" s="202"/>
      <c r="J33" s="202"/>
      <c r="K33" s="202"/>
      <c r="L33" s="202"/>
      <c r="M33" s="202"/>
      <c r="N33" s="202"/>
      <c r="O33" s="202"/>
      <c r="P33" s="202"/>
      <c r="Q33" s="202"/>
      <c r="R33" s="202"/>
      <c r="S33" s="202"/>
      <c r="T33" s="202"/>
      <c r="U33" s="202"/>
      <c r="V33" s="202"/>
      <c r="W33" s="203"/>
    </row>
    <row r="34" spans="2:23" ht="13.5"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tabColor indexed="53"/>
  </sheetPr>
  <dimension ref="A1:AC33"/>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1574</v>
      </c>
      <c r="D4" s="248" t="s">
        <v>1573</v>
      </c>
      <c r="E4" s="248"/>
      <c r="F4" s="248"/>
      <c r="G4" s="248"/>
      <c r="H4" s="249"/>
      <c r="I4" s="18"/>
      <c r="J4" s="250" t="s">
        <v>6</v>
      </c>
      <c r="K4" s="248"/>
      <c r="L4" s="17" t="s">
        <v>1572</v>
      </c>
      <c r="M4" s="251" t="s">
        <v>1571</v>
      </c>
      <c r="N4" s="251"/>
      <c r="O4" s="251"/>
      <c r="P4" s="251"/>
      <c r="Q4" s="252"/>
      <c r="R4" s="19"/>
      <c r="S4" s="253" t="s">
        <v>9</v>
      </c>
      <c r="T4" s="254"/>
      <c r="U4" s="254"/>
      <c r="V4" s="241" t="s">
        <v>1570</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335</v>
      </c>
      <c r="D6" s="237" t="s">
        <v>1569</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538</v>
      </c>
      <c r="K8" s="26" t="s">
        <v>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1568</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1567</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thickBot="1" x14ac:dyDescent="0.25">
      <c r="B21" s="217" t="s">
        <v>1566</v>
      </c>
      <c r="C21" s="218"/>
      <c r="D21" s="218"/>
      <c r="E21" s="218"/>
      <c r="F21" s="218"/>
      <c r="G21" s="218"/>
      <c r="H21" s="218"/>
      <c r="I21" s="218"/>
      <c r="J21" s="218"/>
      <c r="K21" s="218"/>
      <c r="L21" s="218"/>
      <c r="M21" s="219" t="s">
        <v>335</v>
      </c>
      <c r="N21" s="219"/>
      <c r="O21" s="219" t="s">
        <v>64</v>
      </c>
      <c r="P21" s="219"/>
      <c r="Q21" s="220" t="s">
        <v>517</v>
      </c>
      <c r="R21" s="220"/>
      <c r="S21" s="34" t="s">
        <v>54</v>
      </c>
      <c r="T21" s="34" t="s">
        <v>58</v>
      </c>
      <c r="U21" s="34" t="s">
        <v>58</v>
      </c>
      <c r="V21" s="34">
        <f>+IF(ISERR(U21/T21*100),"N/A",ROUND(U21/T21*100,2))</f>
        <v>100</v>
      </c>
      <c r="W21" s="35">
        <f>+IF(ISERR(U21/S21*100),"N/A",ROUND(U21/S21*100,2))</f>
        <v>30</v>
      </c>
    </row>
    <row r="22" spans="2:27" ht="21.75" customHeight="1" thickTop="1" thickBot="1" x14ac:dyDescent="0.25">
      <c r="B22" s="11" t="s">
        <v>72</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95" t="s">
        <v>2624</v>
      </c>
      <c r="C23" s="196"/>
      <c r="D23" s="196"/>
      <c r="E23" s="196"/>
      <c r="F23" s="196"/>
      <c r="G23" s="196"/>
      <c r="H23" s="196"/>
      <c r="I23" s="196"/>
      <c r="J23" s="196"/>
      <c r="K23" s="196"/>
      <c r="L23" s="196"/>
      <c r="M23" s="196"/>
      <c r="N23" s="196"/>
      <c r="O23" s="196"/>
      <c r="P23" s="196"/>
      <c r="Q23" s="197"/>
      <c r="R23" s="37" t="s">
        <v>45</v>
      </c>
      <c r="S23" s="216" t="s">
        <v>46</v>
      </c>
      <c r="T23" s="216"/>
      <c r="U23" s="38" t="s">
        <v>73</v>
      </c>
      <c r="V23" s="210" t="s">
        <v>74</v>
      </c>
      <c r="W23" s="211"/>
    </row>
    <row r="24" spans="2:27" ht="30.75" customHeight="1" thickBot="1" x14ac:dyDescent="0.25">
      <c r="B24" s="198"/>
      <c r="C24" s="199"/>
      <c r="D24" s="199"/>
      <c r="E24" s="199"/>
      <c r="F24" s="199"/>
      <c r="G24" s="199"/>
      <c r="H24" s="199"/>
      <c r="I24" s="199"/>
      <c r="J24" s="199"/>
      <c r="K24" s="199"/>
      <c r="L24" s="199"/>
      <c r="M24" s="199"/>
      <c r="N24" s="199"/>
      <c r="O24" s="199"/>
      <c r="P24" s="199"/>
      <c r="Q24" s="200"/>
      <c r="R24" s="39" t="s">
        <v>75</v>
      </c>
      <c r="S24" s="39" t="s">
        <v>75</v>
      </c>
      <c r="T24" s="39" t="s">
        <v>64</v>
      </c>
      <c r="U24" s="39" t="s">
        <v>75</v>
      </c>
      <c r="V24" s="39" t="s">
        <v>76</v>
      </c>
      <c r="W24" s="32" t="s">
        <v>77</v>
      </c>
      <c r="Y24" s="36"/>
    </row>
    <row r="25" spans="2:27" ht="23.25" customHeight="1" thickBot="1" x14ac:dyDescent="0.25">
      <c r="B25" s="212" t="s">
        <v>78</v>
      </c>
      <c r="C25" s="213"/>
      <c r="D25" s="213"/>
      <c r="E25" s="40" t="s">
        <v>319</v>
      </c>
      <c r="F25" s="40"/>
      <c r="G25" s="40"/>
      <c r="H25" s="41"/>
      <c r="I25" s="41"/>
      <c r="J25" s="41"/>
      <c r="K25" s="41"/>
      <c r="L25" s="41"/>
      <c r="M25" s="41"/>
      <c r="N25" s="41"/>
      <c r="O25" s="41"/>
      <c r="P25" s="42"/>
      <c r="Q25" s="42"/>
      <c r="R25" s="43" t="s">
        <v>1565</v>
      </c>
      <c r="S25" s="44" t="s">
        <v>11</v>
      </c>
      <c r="T25" s="42"/>
      <c r="U25" s="44" t="s">
        <v>1563</v>
      </c>
      <c r="V25" s="42"/>
      <c r="W25" s="45">
        <f>+IF(ISERR(U25/R25*100),"N/A",ROUND(U25/R25*100,2))</f>
        <v>57.14</v>
      </c>
    </row>
    <row r="26" spans="2:27" ht="26.25" customHeight="1" thickBot="1" x14ac:dyDescent="0.25">
      <c r="B26" s="214" t="s">
        <v>82</v>
      </c>
      <c r="C26" s="215"/>
      <c r="D26" s="215"/>
      <c r="E26" s="46" t="s">
        <v>319</v>
      </c>
      <c r="F26" s="46"/>
      <c r="G26" s="46"/>
      <c r="H26" s="47"/>
      <c r="I26" s="47"/>
      <c r="J26" s="47"/>
      <c r="K26" s="47"/>
      <c r="L26" s="47"/>
      <c r="M26" s="47"/>
      <c r="N26" s="47"/>
      <c r="O26" s="47"/>
      <c r="P26" s="48"/>
      <c r="Q26" s="48"/>
      <c r="R26" s="49" t="s">
        <v>1098</v>
      </c>
      <c r="S26" s="50" t="s">
        <v>1564</v>
      </c>
      <c r="T26" s="51">
        <f>+IF(ISERR(S26/R26*100),"N/A",ROUND(S26/R26*100,2))</f>
        <v>23.13</v>
      </c>
      <c r="U26" s="50" t="s">
        <v>1563</v>
      </c>
      <c r="V26" s="51">
        <f>+IF(ISERR(U26/S26*100),"N/A",ROUND(U26/S26*100,2))</f>
        <v>97.3</v>
      </c>
      <c r="W26" s="52">
        <f>+IF(ISERR(U26/R26*100),"N/A",ROUND(U26/R26*100,2))</f>
        <v>22.5</v>
      </c>
    </row>
    <row r="27" spans="2:27" ht="22.5" customHeight="1" thickTop="1" thickBot="1" x14ac:dyDescent="0.25">
      <c r="B27" s="11" t="s">
        <v>88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01" t="s">
        <v>1562</v>
      </c>
      <c r="C28" s="202"/>
      <c r="D28" s="202"/>
      <c r="E28" s="202"/>
      <c r="F28" s="202"/>
      <c r="G28" s="202"/>
      <c r="H28" s="202"/>
      <c r="I28" s="202"/>
      <c r="J28" s="202"/>
      <c r="K28" s="202"/>
      <c r="L28" s="202"/>
      <c r="M28" s="202"/>
      <c r="N28" s="202"/>
      <c r="O28" s="202"/>
      <c r="P28" s="202"/>
      <c r="Q28" s="202"/>
      <c r="R28" s="202"/>
      <c r="S28" s="202"/>
      <c r="T28" s="202"/>
      <c r="U28" s="202"/>
      <c r="V28" s="202"/>
      <c r="W28" s="203"/>
    </row>
    <row r="29" spans="2:27" ht="25.5" customHeight="1" thickBot="1" x14ac:dyDescent="0.25">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
      <c r="B30" s="201" t="s">
        <v>467</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1561</v>
      </c>
      <c r="C32" s="202"/>
      <c r="D32" s="202"/>
      <c r="E32" s="202"/>
      <c r="F32" s="202"/>
      <c r="G32" s="202"/>
      <c r="H32" s="202"/>
      <c r="I32" s="202"/>
      <c r="J32" s="202"/>
      <c r="K32" s="202"/>
      <c r="L32" s="202"/>
      <c r="M32" s="202"/>
      <c r="N32" s="202"/>
      <c r="O32" s="202"/>
      <c r="P32" s="202"/>
      <c r="Q32" s="202"/>
      <c r="R32" s="202"/>
      <c r="S32" s="202"/>
      <c r="T32" s="202"/>
      <c r="U32" s="202"/>
      <c r="V32" s="202"/>
      <c r="W32" s="203"/>
    </row>
    <row r="33" spans="2:23" ht="25.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tabColor indexed="53"/>
  </sheetPr>
  <dimension ref="A1:AC36"/>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1574</v>
      </c>
      <c r="D4" s="248" t="s">
        <v>1573</v>
      </c>
      <c r="E4" s="248"/>
      <c r="F4" s="248"/>
      <c r="G4" s="248"/>
      <c r="H4" s="249"/>
      <c r="I4" s="18"/>
      <c r="J4" s="250" t="s">
        <v>6</v>
      </c>
      <c r="K4" s="248"/>
      <c r="L4" s="17" t="s">
        <v>1603</v>
      </c>
      <c r="M4" s="251" t="s">
        <v>1602</v>
      </c>
      <c r="N4" s="251"/>
      <c r="O4" s="251"/>
      <c r="P4" s="251"/>
      <c r="Q4" s="252"/>
      <c r="R4" s="19"/>
      <c r="S4" s="253" t="s">
        <v>9</v>
      </c>
      <c r="T4" s="254"/>
      <c r="U4" s="254"/>
      <c r="V4" s="241" t="s">
        <v>1601</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1585</v>
      </c>
      <c r="D6" s="237" t="s">
        <v>1600</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1599</v>
      </c>
      <c r="K8" s="26" t="s">
        <v>1598</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144.75" customHeight="1" thickTop="1" thickBot="1" x14ac:dyDescent="0.25">
      <c r="B10" s="27" t="s">
        <v>25</v>
      </c>
      <c r="C10" s="241" t="s">
        <v>1597</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1596</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1595</v>
      </c>
      <c r="C21" s="218"/>
      <c r="D21" s="218"/>
      <c r="E21" s="218"/>
      <c r="F21" s="218"/>
      <c r="G21" s="218"/>
      <c r="H21" s="218"/>
      <c r="I21" s="218"/>
      <c r="J21" s="218"/>
      <c r="K21" s="218"/>
      <c r="L21" s="218"/>
      <c r="M21" s="219" t="s">
        <v>1585</v>
      </c>
      <c r="N21" s="219"/>
      <c r="O21" s="219" t="s">
        <v>64</v>
      </c>
      <c r="P21" s="219"/>
      <c r="Q21" s="220" t="s">
        <v>53</v>
      </c>
      <c r="R21" s="220"/>
      <c r="S21" s="34" t="s">
        <v>679</v>
      </c>
      <c r="T21" s="34" t="s">
        <v>1594</v>
      </c>
      <c r="U21" s="34" t="s">
        <v>1593</v>
      </c>
      <c r="V21" s="34">
        <f>+IF(ISERR(U21/T21*100),"N/A",ROUND(U21/T21*100,2))</f>
        <v>81.819999999999993</v>
      </c>
      <c r="W21" s="35">
        <f>+IF(ISERR(U21/S21*100),"N/A",ROUND(U21/S21*100,2))</f>
        <v>19.7</v>
      </c>
    </row>
    <row r="22" spans="2:27" ht="56.25" customHeight="1" x14ac:dyDescent="0.2">
      <c r="B22" s="217" t="s">
        <v>1592</v>
      </c>
      <c r="C22" s="218"/>
      <c r="D22" s="218"/>
      <c r="E22" s="218"/>
      <c r="F22" s="218"/>
      <c r="G22" s="218"/>
      <c r="H22" s="218"/>
      <c r="I22" s="218"/>
      <c r="J22" s="218"/>
      <c r="K22" s="218"/>
      <c r="L22" s="218"/>
      <c r="M22" s="219" t="s">
        <v>1585</v>
      </c>
      <c r="N22" s="219"/>
      <c r="O22" s="219" t="s">
        <v>64</v>
      </c>
      <c r="P22" s="219"/>
      <c r="Q22" s="220" t="s">
        <v>53</v>
      </c>
      <c r="R22" s="220"/>
      <c r="S22" s="34" t="s">
        <v>679</v>
      </c>
      <c r="T22" s="34" t="s">
        <v>1591</v>
      </c>
      <c r="U22" s="34" t="s">
        <v>1590</v>
      </c>
      <c r="V22" s="34">
        <f>+IF(ISERR(U22/T22*100),"N/A",ROUND(U22/T22*100,2))</f>
        <v>255.69</v>
      </c>
      <c r="W22" s="35">
        <f>+IF(ISERR(U22/S22*100),"N/A",ROUND(U22/S22*100,2))</f>
        <v>72.08</v>
      </c>
    </row>
    <row r="23" spans="2:27" ht="56.25" customHeight="1" x14ac:dyDescent="0.2">
      <c r="B23" s="217" t="s">
        <v>1589</v>
      </c>
      <c r="C23" s="218"/>
      <c r="D23" s="218"/>
      <c r="E23" s="218"/>
      <c r="F23" s="218"/>
      <c r="G23" s="218"/>
      <c r="H23" s="218"/>
      <c r="I23" s="218"/>
      <c r="J23" s="218"/>
      <c r="K23" s="218"/>
      <c r="L23" s="218"/>
      <c r="M23" s="219" t="s">
        <v>1585</v>
      </c>
      <c r="N23" s="219"/>
      <c r="O23" s="219" t="s">
        <v>64</v>
      </c>
      <c r="P23" s="219"/>
      <c r="Q23" s="220" t="s">
        <v>53</v>
      </c>
      <c r="R23" s="220"/>
      <c r="S23" s="34" t="s">
        <v>302</v>
      </c>
      <c r="T23" s="34" t="s">
        <v>1588</v>
      </c>
      <c r="U23" s="34" t="s">
        <v>1587</v>
      </c>
      <c r="V23" s="34">
        <f>+IF(ISERR(U23/T23*100),"N/A",ROUND(U23/T23*100,2))</f>
        <v>200.67</v>
      </c>
      <c r="W23" s="35">
        <f>+IF(ISERR(U23/S23*100),"N/A",ROUND(U23/S23*100,2))</f>
        <v>38.78</v>
      </c>
    </row>
    <row r="24" spans="2:27" ht="56.25" customHeight="1" thickBot="1" x14ac:dyDescent="0.25">
      <c r="B24" s="217" t="s">
        <v>1586</v>
      </c>
      <c r="C24" s="218"/>
      <c r="D24" s="218"/>
      <c r="E24" s="218"/>
      <c r="F24" s="218"/>
      <c r="G24" s="218"/>
      <c r="H24" s="218"/>
      <c r="I24" s="218"/>
      <c r="J24" s="218"/>
      <c r="K24" s="218"/>
      <c r="L24" s="218"/>
      <c r="M24" s="219" t="s">
        <v>1585</v>
      </c>
      <c r="N24" s="219"/>
      <c r="O24" s="219" t="s">
        <v>64</v>
      </c>
      <c r="P24" s="219"/>
      <c r="Q24" s="220" t="s">
        <v>53</v>
      </c>
      <c r="R24" s="220"/>
      <c r="S24" s="34" t="s">
        <v>1584</v>
      </c>
      <c r="T24" s="34" t="s">
        <v>1583</v>
      </c>
      <c r="U24" s="34" t="s">
        <v>1582</v>
      </c>
      <c r="V24" s="34">
        <f>+IF(ISERR(U24/T24*100),"N/A",ROUND(U24/T24*100,2))</f>
        <v>233.71</v>
      </c>
      <c r="W24" s="35">
        <f>+IF(ISERR(U24/S24*100),"N/A",ROUND(U24/S24*100,2))</f>
        <v>72.55</v>
      </c>
    </row>
    <row r="25" spans="2:27" ht="21.75" customHeight="1" thickTop="1" thickBot="1" x14ac:dyDescent="0.25">
      <c r="B25" s="11" t="s">
        <v>72</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95" t="s">
        <v>2624</v>
      </c>
      <c r="C26" s="196"/>
      <c r="D26" s="196"/>
      <c r="E26" s="196"/>
      <c r="F26" s="196"/>
      <c r="G26" s="196"/>
      <c r="H26" s="196"/>
      <c r="I26" s="196"/>
      <c r="J26" s="196"/>
      <c r="K26" s="196"/>
      <c r="L26" s="196"/>
      <c r="M26" s="196"/>
      <c r="N26" s="196"/>
      <c r="O26" s="196"/>
      <c r="P26" s="196"/>
      <c r="Q26" s="197"/>
      <c r="R26" s="37" t="s">
        <v>45</v>
      </c>
      <c r="S26" s="216" t="s">
        <v>46</v>
      </c>
      <c r="T26" s="216"/>
      <c r="U26" s="38" t="s">
        <v>73</v>
      </c>
      <c r="V26" s="210" t="s">
        <v>74</v>
      </c>
      <c r="W26" s="211"/>
    </row>
    <row r="27" spans="2:27" ht="30.75" customHeight="1" thickBot="1" x14ac:dyDescent="0.25">
      <c r="B27" s="198"/>
      <c r="C27" s="199"/>
      <c r="D27" s="199"/>
      <c r="E27" s="199"/>
      <c r="F27" s="199"/>
      <c r="G27" s="199"/>
      <c r="H27" s="199"/>
      <c r="I27" s="199"/>
      <c r="J27" s="199"/>
      <c r="K27" s="199"/>
      <c r="L27" s="199"/>
      <c r="M27" s="199"/>
      <c r="N27" s="199"/>
      <c r="O27" s="199"/>
      <c r="P27" s="199"/>
      <c r="Q27" s="200"/>
      <c r="R27" s="39" t="s">
        <v>75</v>
      </c>
      <c r="S27" s="39" t="s">
        <v>75</v>
      </c>
      <c r="T27" s="39" t="s">
        <v>64</v>
      </c>
      <c r="U27" s="39" t="s">
        <v>75</v>
      </c>
      <c r="V27" s="39" t="s">
        <v>76</v>
      </c>
      <c r="W27" s="32" t="s">
        <v>77</v>
      </c>
      <c r="Y27" s="36"/>
    </row>
    <row r="28" spans="2:27" ht="23.25" customHeight="1" thickBot="1" x14ac:dyDescent="0.25">
      <c r="B28" s="212" t="s">
        <v>78</v>
      </c>
      <c r="C28" s="213"/>
      <c r="D28" s="213"/>
      <c r="E28" s="40" t="s">
        <v>1581</v>
      </c>
      <c r="F28" s="40"/>
      <c r="G28" s="40"/>
      <c r="H28" s="41"/>
      <c r="I28" s="41"/>
      <c r="J28" s="41"/>
      <c r="K28" s="41"/>
      <c r="L28" s="41"/>
      <c r="M28" s="41"/>
      <c r="N28" s="41"/>
      <c r="O28" s="41"/>
      <c r="P28" s="42"/>
      <c r="Q28" s="42"/>
      <c r="R28" s="43" t="s">
        <v>1580</v>
      </c>
      <c r="S28" s="44" t="s">
        <v>11</v>
      </c>
      <c r="T28" s="42"/>
      <c r="U28" s="44" t="s">
        <v>1578</v>
      </c>
      <c r="V28" s="42"/>
      <c r="W28" s="45">
        <f>+IF(ISERR(U28/R28*100),"N/A",ROUND(U28/R28*100,2))</f>
        <v>47.33</v>
      </c>
    </row>
    <row r="29" spans="2:27" ht="26.25" customHeight="1" thickBot="1" x14ac:dyDescent="0.25">
      <c r="B29" s="214" t="s">
        <v>82</v>
      </c>
      <c r="C29" s="215"/>
      <c r="D29" s="215"/>
      <c r="E29" s="46" t="s">
        <v>1581</v>
      </c>
      <c r="F29" s="46"/>
      <c r="G29" s="46"/>
      <c r="H29" s="47"/>
      <c r="I29" s="47"/>
      <c r="J29" s="47"/>
      <c r="K29" s="47"/>
      <c r="L29" s="47"/>
      <c r="M29" s="47"/>
      <c r="N29" s="47"/>
      <c r="O29" s="47"/>
      <c r="P29" s="48"/>
      <c r="Q29" s="48"/>
      <c r="R29" s="49" t="s">
        <v>1580</v>
      </c>
      <c r="S29" s="50" t="s">
        <v>1579</v>
      </c>
      <c r="T29" s="51">
        <f>+IF(ISERR(S29/R29*100),"N/A",ROUND(S29/R29*100,2))</f>
        <v>51.95</v>
      </c>
      <c r="U29" s="50" t="s">
        <v>1578</v>
      </c>
      <c r="V29" s="51">
        <f>+IF(ISERR(U29/S29*100),"N/A",ROUND(U29/S29*100,2))</f>
        <v>91.1</v>
      </c>
      <c r="W29" s="52">
        <f>+IF(ISERR(U29/R29*100),"N/A",ROUND(U29/R29*100,2))</f>
        <v>47.33</v>
      </c>
    </row>
    <row r="30" spans="2:27" ht="22.5" customHeight="1" thickTop="1" thickBot="1" x14ac:dyDescent="0.25">
      <c r="B30" s="11" t="s">
        <v>88</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01" t="s">
        <v>1577</v>
      </c>
      <c r="C31" s="202"/>
      <c r="D31" s="202"/>
      <c r="E31" s="202"/>
      <c r="F31" s="202"/>
      <c r="G31" s="202"/>
      <c r="H31" s="202"/>
      <c r="I31" s="202"/>
      <c r="J31" s="202"/>
      <c r="K31" s="202"/>
      <c r="L31" s="202"/>
      <c r="M31" s="202"/>
      <c r="N31" s="202"/>
      <c r="O31" s="202"/>
      <c r="P31" s="202"/>
      <c r="Q31" s="202"/>
      <c r="R31" s="202"/>
      <c r="S31" s="202"/>
      <c r="T31" s="202"/>
      <c r="U31" s="202"/>
      <c r="V31" s="202"/>
      <c r="W31" s="203"/>
    </row>
    <row r="32" spans="2:27" ht="40.5" customHeight="1" thickBot="1" x14ac:dyDescent="0.25">
      <c r="B32" s="204"/>
      <c r="C32" s="205"/>
      <c r="D32" s="205"/>
      <c r="E32" s="205"/>
      <c r="F32" s="205"/>
      <c r="G32" s="205"/>
      <c r="H32" s="205"/>
      <c r="I32" s="205"/>
      <c r="J32" s="205"/>
      <c r="K32" s="205"/>
      <c r="L32" s="205"/>
      <c r="M32" s="205"/>
      <c r="N32" s="205"/>
      <c r="O32" s="205"/>
      <c r="P32" s="205"/>
      <c r="Q32" s="205"/>
      <c r="R32" s="205"/>
      <c r="S32" s="205"/>
      <c r="T32" s="205"/>
      <c r="U32" s="205"/>
      <c r="V32" s="205"/>
      <c r="W32" s="206"/>
    </row>
    <row r="33" spans="2:23" ht="37.5" customHeight="1" thickTop="1" x14ac:dyDescent="0.2">
      <c r="B33" s="201" t="s">
        <v>1576</v>
      </c>
      <c r="C33" s="202"/>
      <c r="D33" s="202"/>
      <c r="E33" s="202"/>
      <c r="F33" s="202"/>
      <c r="G33" s="202"/>
      <c r="H33" s="202"/>
      <c r="I33" s="202"/>
      <c r="J33" s="202"/>
      <c r="K33" s="202"/>
      <c r="L33" s="202"/>
      <c r="M33" s="202"/>
      <c r="N33" s="202"/>
      <c r="O33" s="202"/>
      <c r="P33" s="202"/>
      <c r="Q33" s="202"/>
      <c r="R33" s="202"/>
      <c r="S33" s="202"/>
      <c r="T33" s="202"/>
      <c r="U33" s="202"/>
      <c r="V33" s="202"/>
      <c r="W33" s="203"/>
    </row>
    <row r="34" spans="2:23" ht="83.25" customHeight="1" thickBot="1" x14ac:dyDescent="0.25">
      <c r="B34" s="204"/>
      <c r="C34" s="205"/>
      <c r="D34" s="205"/>
      <c r="E34" s="205"/>
      <c r="F34" s="205"/>
      <c r="G34" s="205"/>
      <c r="H34" s="205"/>
      <c r="I34" s="205"/>
      <c r="J34" s="205"/>
      <c r="K34" s="205"/>
      <c r="L34" s="205"/>
      <c r="M34" s="205"/>
      <c r="N34" s="205"/>
      <c r="O34" s="205"/>
      <c r="P34" s="205"/>
      <c r="Q34" s="205"/>
      <c r="R34" s="205"/>
      <c r="S34" s="205"/>
      <c r="T34" s="205"/>
      <c r="U34" s="205"/>
      <c r="V34" s="205"/>
      <c r="W34" s="206"/>
    </row>
    <row r="35" spans="2:23" ht="37.5" customHeight="1" thickTop="1" x14ac:dyDescent="0.2">
      <c r="B35" s="201" t="s">
        <v>1575</v>
      </c>
      <c r="C35" s="202"/>
      <c r="D35" s="202"/>
      <c r="E35" s="202"/>
      <c r="F35" s="202"/>
      <c r="G35" s="202"/>
      <c r="H35" s="202"/>
      <c r="I35" s="202"/>
      <c r="J35" s="202"/>
      <c r="K35" s="202"/>
      <c r="L35" s="202"/>
      <c r="M35" s="202"/>
      <c r="N35" s="202"/>
      <c r="O35" s="202"/>
      <c r="P35" s="202"/>
      <c r="Q35" s="202"/>
      <c r="R35" s="202"/>
      <c r="S35" s="202"/>
      <c r="T35" s="202"/>
      <c r="U35" s="202"/>
      <c r="V35" s="202"/>
      <c r="W35" s="203"/>
    </row>
    <row r="36" spans="2:23" ht="13.5" thickBot="1" x14ac:dyDescent="0.25">
      <c r="B36" s="207"/>
      <c r="C36" s="208"/>
      <c r="D36" s="208"/>
      <c r="E36" s="208"/>
      <c r="F36" s="208"/>
      <c r="G36" s="208"/>
      <c r="H36" s="208"/>
      <c r="I36" s="208"/>
      <c r="J36" s="208"/>
      <c r="K36" s="208"/>
      <c r="L36" s="208"/>
      <c r="M36" s="208"/>
      <c r="N36" s="208"/>
      <c r="O36" s="208"/>
      <c r="P36" s="208"/>
      <c r="Q36" s="208"/>
      <c r="R36" s="208"/>
      <c r="S36" s="208"/>
      <c r="T36" s="208"/>
      <c r="U36" s="208"/>
      <c r="V36" s="208"/>
      <c r="W36" s="209"/>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tabColor indexed="53"/>
  </sheetPr>
  <dimension ref="A1:AD98"/>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6" width="10" style="1"/>
    <col min="27" max="28" width="10" style="165"/>
    <col min="29" max="29" width="10.5" style="165" bestFit="1" customWidth="1"/>
    <col min="30" max="30" width="10" style="165"/>
    <col min="31" max="16384" width="10" style="1"/>
  </cols>
  <sheetData>
    <row r="1" spans="1:30"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A1" s="163"/>
      <c r="AB1" s="163"/>
      <c r="AC1" s="164"/>
      <c r="AD1" s="163"/>
    </row>
    <row r="2" spans="1:30"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30"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30" ht="54" customHeight="1" thickTop="1" thickBot="1" x14ac:dyDescent="0.25">
      <c r="A4" s="15"/>
      <c r="B4" s="16" t="s">
        <v>3</v>
      </c>
      <c r="C4" s="17" t="s">
        <v>1574</v>
      </c>
      <c r="D4" s="248" t="s">
        <v>1573</v>
      </c>
      <c r="E4" s="248"/>
      <c r="F4" s="248"/>
      <c r="G4" s="248"/>
      <c r="H4" s="249"/>
      <c r="I4" s="18"/>
      <c r="J4" s="250" t="s">
        <v>6</v>
      </c>
      <c r="K4" s="248"/>
      <c r="L4" s="17" t="s">
        <v>1617</v>
      </c>
      <c r="M4" s="251" t="s">
        <v>1616</v>
      </c>
      <c r="N4" s="251"/>
      <c r="O4" s="251"/>
      <c r="P4" s="251"/>
      <c r="Q4" s="252"/>
      <c r="R4" s="19"/>
      <c r="S4" s="253" t="s">
        <v>9</v>
      </c>
      <c r="T4" s="254"/>
      <c r="U4" s="254"/>
      <c r="V4" s="241" t="s">
        <v>1607</v>
      </c>
      <c r="W4" s="242"/>
    </row>
    <row r="5" spans="1:30"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30" ht="30" customHeight="1" thickBot="1" x14ac:dyDescent="0.25">
      <c r="B6" s="20" t="s">
        <v>12</v>
      </c>
      <c r="C6" s="21" t="s">
        <v>504</v>
      </c>
      <c r="D6" s="237" t="s">
        <v>1615</v>
      </c>
      <c r="E6" s="237"/>
      <c r="F6" s="237"/>
      <c r="G6" s="237"/>
      <c r="H6" s="237"/>
      <c r="I6" s="22"/>
      <c r="J6" s="255" t="s">
        <v>15</v>
      </c>
      <c r="K6" s="255"/>
      <c r="L6" s="255" t="s">
        <v>16</v>
      </c>
      <c r="M6" s="255"/>
      <c r="N6" s="240" t="s">
        <v>11</v>
      </c>
      <c r="O6" s="240"/>
      <c r="P6" s="240"/>
      <c r="Q6" s="240"/>
      <c r="R6" s="240"/>
      <c r="S6" s="240"/>
      <c r="T6" s="240"/>
      <c r="U6" s="240"/>
      <c r="V6" s="240"/>
      <c r="W6" s="240"/>
    </row>
    <row r="7" spans="1:30"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30" ht="30" customHeight="1" thickBot="1" x14ac:dyDescent="0.25">
      <c r="B8" s="23"/>
      <c r="C8" s="21" t="s">
        <v>11</v>
      </c>
      <c r="D8" s="239" t="s">
        <v>11</v>
      </c>
      <c r="E8" s="239"/>
      <c r="F8" s="239"/>
      <c r="G8" s="239"/>
      <c r="H8" s="239"/>
      <c r="I8" s="22"/>
      <c r="J8" s="26" t="s">
        <v>1614</v>
      </c>
      <c r="K8" s="26" t="s">
        <v>1613</v>
      </c>
      <c r="L8" s="26" t="s">
        <v>113</v>
      </c>
      <c r="M8" s="26" t="s">
        <v>113</v>
      </c>
      <c r="N8" s="25"/>
      <c r="O8" s="22"/>
      <c r="P8" s="240" t="s">
        <v>11</v>
      </c>
      <c r="Q8" s="240"/>
      <c r="R8" s="240"/>
      <c r="S8" s="240"/>
      <c r="T8" s="240"/>
      <c r="U8" s="240"/>
      <c r="V8" s="240"/>
      <c r="W8" s="240"/>
    </row>
    <row r="9" spans="1:30"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30" ht="66.75" customHeight="1" thickTop="1" thickBot="1" x14ac:dyDescent="0.25">
      <c r="B10" s="27" t="s">
        <v>25</v>
      </c>
      <c r="C10" s="241" t="s">
        <v>1612</v>
      </c>
      <c r="D10" s="241"/>
      <c r="E10" s="241"/>
      <c r="F10" s="241"/>
      <c r="G10" s="241"/>
      <c r="H10" s="241"/>
      <c r="I10" s="241"/>
      <c r="J10" s="241"/>
      <c r="K10" s="241"/>
      <c r="L10" s="241"/>
      <c r="M10" s="241"/>
      <c r="N10" s="241"/>
      <c r="O10" s="241"/>
      <c r="P10" s="241"/>
      <c r="Q10" s="241"/>
      <c r="R10" s="241"/>
      <c r="S10" s="241"/>
      <c r="T10" s="241"/>
      <c r="U10" s="241"/>
      <c r="V10" s="241"/>
      <c r="W10" s="242"/>
    </row>
    <row r="11" spans="1:30" ht="9" customHeight="1" thickTop="1" thickBot="1" x14ac:dyDescent="0.25"/>
    <row r="12" spans="1:30"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30"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30"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1567</v>
      </c>
      <c r="U14" s="238"/>
      <c r="V14" s="238"/>
      <c r="W14" s="238"/>
    </row>
    <row r="15" spans="1:30"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30"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6"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6"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6"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6"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row>
    <row r="21" spans="2:26" ht="56.25" customHeight="1" x14ac:dyDescent="0.2">
      <c r="B21" s="217" t="s">
        <v>1611</v>
      </c>
      <c r="C21" s="218"/>
      <c r="D21" s="218"/>
      <c r="E21" s="218"/>
      <c r="F21" s="218"/>
      <c r="G21" s="218"/>
      <c r="H21" s="218"/>
      <c r="I21" s="218"/>
      <c r="J21" s="218"/>
      <c r="K21" s="218"/>
      <c r="L21" s="218"/>
      <c r="M21" s="219" t="s">
        <v>504</v>
      </c>
      <c r="N21" s="219"/>
      <c r="O21" s="219" t="s">
        <v>64</v>
      </c>
      <c r="P21" s="219"/>
      <c r="Q21" s="220" t="s">
        <v>53</v>
      </c>
      <c r="R21" s="220"/>
      <c r="S21" s="34" t="s">
        <v>237</v>
      </c>
      <c r="T21" s="34" t="s">
        <v>1610</v>
      </c>
      <c r="U21" s="34" t="s">
        <v>1234</v>
      </c>
      <c r="V21" s="34">
        <f>+IF(ISERR(U21/T21*100),"N/A",ROUND(U21/T21*100,2))</f>
        <v>136.56</v>
      </c>
      <c r="W21" s="35">
        <f>+IF(ISERR(U21/S21*100),"N/A",ROUND(U21/S21*100,2))</f>
        <v>103.67</v>
      </c>
    </row>
    <row r="22" spans="2:26" ht="56.25" customHeight="1" thickBot="1" x14ac:dyDescent="0.25">
      <c r="B22" s="217" t="s">
        <v>1609</v>
      </c>
      <c r="C22" s="218"/>
      <c r="D22" s="218"/>
      <c r="E22" s="218"/>
      <c r="F22" s="218"/>
      <c r="G22" s="218"/>
      <c r="H22" s="218"/>
      <c r="I22" s="218"/>
      <c r="J22" s="218"/>
      <c r="K22" s="218"/>
      <c r="L22" s="218"/>
      <c r="M22" s="219" t="s">
        <v>504</v>
      </c>
      <c r="N22" s="219"/>
      <c r="O22" s="219" t="s">
        <v>64</v>
      </c>
      <c r="P22" s="219"/>
      <c r="Q22" s="220" t="s">
        <v>53</v>
      </c>
      <c r="R22" s="220"/>
      <c r="S22" s="34" t="s">
        <v>237</v>
      </c>
      <c r="T22" s="34" t="s">
        <v>1608</v>
      </c>
      <c r="U22" s="34" t="s">
        <v>782</v>
      </c>
      <c r="V22" s="34">
        <f>+IF(ISERR(U22/T22*100),"N/A",ROUND(U22/T22*100,2))</f>
        <v>112.87</v>
      </c>
      <c r="W22" s="35">
        <f>+IF(ISERR(U22/S22*100),"N/A",ROUND(U22/S22*100,2))</f>
        <v>85.92</v>
      </c>
    </row>
    <row r="23" spans="2:26" ht="21.75" customHeight="1" thickTop="1" thickBot="1" x14ac:dyDescent="0.25">
      <c r="B23" s="11" t="s">
        <v>72</v>
      </c>
      <c r="C23" s="12"/>
      <c r="D23" s="12"/>
      <c r="E23" s="12"/>
      <c r="F23" s="12"/>
      <c r="G23" s="12"/>
      <c r="H23" s="13"/>
      <c r="I23" s="13"/>
      <c r="J23" s="13"/>
      <c r="K23" s="13"/>
      <c r="L23" s="13"/>
      <c r="M23" s="13"/>
      <c r="N23" s="13"/>
      <c r="O23" s="13"/>
      <c r="P23" s="13"/>
      <c r="Q23" s="13"/>
      <c r="R23" s="13"/>
      <c r="S23" s="13"/>
      <c r="T23" s="13"/>
      <c r="U23" s="13"/>
      <c r="V23" s="13"/>
      <c r="W23" s="14"/>
      <c r="X23" s="36"/>
    </row>
    <row r="24" spans="2:26" ht="29.25" customHeight="1" thickTop="1" thickBot="1" x14ac:dyDescent="0.25">
      <c r="B24" s="195" t="s">
        <v>2624</v>
      </c>
      <c r="C24" s="196"/>
      <c r="D24" s="196"/>
      <c r="E24" s="196"/>
      <c r="F24" s="196"/>
      <c r="G24" s="196"/>
      <c r="H24" s="196"/>
      <c r="I24" s="196"/>
      <c r="J24" s="196"/>
      <c r="K24" s="196"/>
      <c r="L24" s="196"/>
      <c r="M24" s="196"/>
      <c r="N24" s="196"/>
      <c r="O24" s="196"/>
      <c r="P24" s="196"/>
      <c r="Q24" s="197"/>
      <c r="R24" s="37" t="s">
        <v>45</v>
      </c>
      <c r="S24" s="216" t="s">
        <v>46</v>
      </c>
      <c r="T24" s="216"/>
      <c r="U24" s="38" t="s">
        <v>73</v>
      </c>
      <c r="V24" s="210" t="s">
        <v>74</v>
      </c>
      <c r="W24" s="211"/>
    </row>
    <row r="25" spans="2:26" ht="30.75" customHeight="1" thickBot="1" x14ac:dyDescent="0.25">
      <c r="B25" s="198"/>
      <c r="C25" s="199"/>
      <c r="D25" s="199"/>
      <c r="E25" s="199"/>
      <c r="F25" s="199"/>
      <c r="G25" s="199"/>
      <c r="H25" s="199"/>
      <c r="I25" s="199"/>
      <c r="J25" s="199"/>
      <c r="K25" s="199"/>
      <c r="L25" s="199"/>
      <c r="M25" s="199"/>
      <c r="N25" s="199"/>
      <c r="O25" s="199"/>
      <c r="P25" s="199"/>
      <c r="Q25" s="200"/>
      <c r="R25" s="39" t="s">
        <v>75</v>
      </c>
      <c r="S25" s="39" t="s">
        <v>75</v>
      </c>
      <c r="T25" s="39" t="s">
        <v>64</v>
      </c>
      <c r="U25" s="39" t="s">
        <v>75</v>
      </c>
      <c r="V25" s="39" t="s">
        <v>76</v>
      </c>
      <c r="W25" s="32" t="s">
        <v>77</v>
      </c>
      <c r="Y25" s="36"/>
    </row>
    <row r="26" spans="2:26" ht="23.25" customHeight="1" thickBot="1" x14ac:dyDescent="0.25">
      <c r="B26" s="212" t="s">
        <v>78</v>
      </c>
      <c r="C26" s="213"/>
      <c r="D26" s="213"/>
      <c r="E26" s="84" t="s">
        <v>2626</v>
      </c>
      <c r="F26" s="84"/>
      <c r="G26" s="84"/>
      <c r="H26" s="41"/>
      <c r="I26" s="41"/>
      <c r="J26" s="41"/>
      <c r="K26" s="41"/>
      <c r="L26" s="41"/>
      <c r="M26" s="41"/>
      <c r="N26" s="41"/>
      <c r="O26" s="41"/>
      <c r="P26" s="42"/>
      <c r="Q26" s="42"/>
      <c r="R26" s="43">
        <v>0</v>
      </c>
      <c r="S26" s="44"/>
      <c r="T26" s="42"/>
      <c r="U26" s="44">
        <v>3.4024429892202752</v>
      </c>
      <c r="V26" s="42"/>
      <c r="W26" s="45" t="str">
        <f>+IF(ISERR(U26/R26*100),"N/A",ROUND(U26/R26*100,2))</f>
        <v>N/A</v>
      </c>
    </row>
    <row r="27" spans="2:26" ht="26.25" customHeight="1" x14ac:dyDescent="0.2">
      <c r="B27" s="214" t="s">
        <v>82</v>
      </c>
      <c r="C27" s="215"/>
      <c r="D27" s="215"/>
      <c r="E27" s="85" t="s">
        <v>2626</v>
      </c>
      <c r="F27" s="85"/>
      <c r="G27" s="85"/>
      <c r="H27" s="47"/>
      <c r="I27" s="47"/>
      <c r="J27" s="47"/>
      <c r="K27" s="47"/>
      <c r="L27" s="47"/>
      <c r="M27" s="47"/>
      <c r="N27" s="47"/>
      <c r="O27" s="47"/>
      <c r="P27" s="48"/>
      <c r="Q27" s="48"/>
      <c r="R27" s="49">
        <v>3.4024429892202752</v>
      </c>
      <c r="S27" s="50">
        <v>3.4024429892202752</v>
      </c>
      <c r="T27" s="51">
        <f>+IF(ISERR(S27/R27*100),"N/A",ROUND(S27/R27*100,2))</f>
        <v>100</v>
      </c>
      <c r="U27" s="50">
        <v>3.4024429892202752</v>
      </c>
      <c r="V27" s="51">
        <f>+IF(ISERR(U27/S27*100),"N/A",ROUND(U27/S27*100,2))</f>
        <v>100</v>
      </c>
      <c r="W27" s="52">
        <f>+IF(ISERR(U27/R27*100),"N/A",ROUND(U27/R27*100,2))</f>
        <v>100</v>
      </c>
    </row>
    <row r="28" spans="2:26" ht="23.25" customHeight="1" thickBot="1" x14ac:dyDescent="0.25">
      <c r="B28" s="212" t="s">
        <v>78</v>
      </c>
      <c r="C28" s="213"/>
      <c r="D28" s="213"/>
      <c r="E28" s="84" t="s">
        <v>2085</v>
      </c>
      <c r="F28" s="84"/>
      <c r="G28" s="84"/>
      <c r="H28" s="41"/>
      <c r="I28" s="41"/>
      <c r="J28" s="41"/>
      <c r="K28" s="41"/>
      <c r="L28" s="41"/>
      <c r="M28" s="41"/>
      <c r="N28" s="41"/>
      <c r="O28" s="41"/>
      <c r="P28" s="42"/>
      <c r="Q28" s="42"/>
      <c r="R28" s="43">
        <v>0</v>
      </c>
      <c r="S28" s="44"/>
      <c r="T28" s="42"/>
      <c r="U28" s="44">
        <v>2.9886471991930708</v>
      </c>
      <c r="V28" s="42"/>
      <c r="W28" s="45" t="str">
        <f t="shared" ref="W28:W91" si="0">+IF(ISERR(U28/R28*100),"N/A",ROUND(U28/R28*100,2))</f>
        <v>N/A</v>
      </c>
    </row>
    <row r="29" spans="2:26" ht="26.25" customHeight="1" x14ac:dyDescent="0.2">
      <c r="B29" s="214" t="s">
        <v>82</v>
      </c>
      <c r="C29" s="215"/>
      <c r="D29" s="215"/>
      <c r="E29" s="85" t="s">
        <v>2085</v>
      </c>
      <c r="F29" s="85"/>
      <c r="G29" s="85"/>
      <c r="H29" s="47"/>
      <c r="I29" s="47"/>
      <c r="J29" s="47"/>
      <c r="K29" s="47"/>
      <c r="L29" s="47"/>
      <c r="M29" s="47"/>
      <c r="N29" s="47"/>
      <c r="O29" s="47"/>
      <c r="P29" s="48"/>
      <c r="Q29" s="48"/>
      <c r="R29" s="49">
        <v>2.9886471991930708</v>
      </c>
      <c r="S29" s="50">
        <v>2.9886471991930708</v>
      </c>
      <c r="T29" s="51">
        <f t="shared" ref="T29" si="1">+IF(ISERR(S29/R29*100),"N/A",ROUND(S29/R29*100,2))</f>
        <v>100</v>
      </c>
      <c r="U29" s="50">
        <v>2.9886471991930708</v>
      </c>
      <c r="V29" s="51">
        <f t="shared" ref="V29" si="2">+IF(ISERR(U29/S29*100),"N/A",ROUND(U29/S29*100,2))</f>
        <v>100</v>
      </c>
      <c r="W29" s="52">
        <f t="shared" si="0"/>
        <v>100</v>
      </c>
    </row>
    <row r="30" spans="2:26" ht="23.25" customHeight="1" thickBot="1" x14ac:dyDescent="0.25">
      <c r="B30" s="212" t="s">
        <v>78</v>
      </c>
      <c r="C30" s="213"/>
      <c r="D30" s="213"/>
      <c r="E30" s="84" t="s">
        <v>2627</v>
      </c>
      <c r="F30" s="84"/>
      <c r="G30" s="84"/>
      <c r="H30" s="41"/>
      <c r="I30" s="41"/>
      <c r="J30" s="41"/>
      <c r="K30" s="41"/>
      <c r="L30" s="41"/>
      <c r="M30" s="41"/>
      <c r="N30" s="41"/>
      <c r="O30" s="41"/>
      <c r="P30" s="42"/>
      <c r="Q30" s="42"/>
      <c r="R30" s="43">
        <v>0</v>
      </c>
      <c r="S30" s="44"/>
      <c r="T30" s="42"/>
      <c r="U30" s="44">
        <v>4.4052298151458524</v>
      </c>
      <c r="V30" s="42"/>
      <c r="W30" s="45" t="str">
        <f t="shared" si="0"/>
        <v>N/A</v>
      </c>
    </row>
    <row r="31" spans="2:26" ht="26.25" customHeight="1" x14ac:dyDescent="0.2">
      <c r="B31" s="214" t="s">
        <v>82</v>
      </c>
      <c r="C31" s="215"/>
      <c r="D31" s="215"/>
      <c r="E31" s="85" t="s">
        <v>2627</v>
      </c>
      <c r="F31" s="85"/>
      <c r="G31" s="85"/>
      <c r="H31" s="47"/>
      <c r="I31" s="47"/>
      <c r="J31" s="47"/>
      <c r="K31" s="47"/>
      <c r="L31" s="47"/>
      <c r="M31" s="47"/>
      <c r="N31" s="47"/>
      <c r="O31" s="47"/>
      <c r="P31" s="48"/>
      <c r="Q31" s="48"/>
      <c r="R31" s="49">
        <v>5.2409395592458532</v>
      </c>
      <c r="S31" s="50">
        <v>4.4052298151458524</v>
      </c>
      <c r="T31" s="51">
        <f t="shared" ref="T31" si="3">+IF(ISERR(S31/R31*100),"N/A",ROUND(S31/R31*100,2))</f>
        <v>84.05</v>
      </c>
      <c r="U31" s="50">
        <v>4.4052298151458524</v>
      </c>
      <c r="V31" s="51">
        <f t="shared" ref="V31" si="4">+IF(ISERR(U31/S31*100),"N/A",ROUND(U31/S31*100,2))</f>
        <v>100</v>
      </c>
      <c r="W31" s="52">
        <f t="shared" si="0"/>
        <v>84.05</v>
      </c>
    </row>
    <row r="32" spans="2:26" ht="23.25" customHeight="1" thickBot="1" x14ac:dyDescent="0.25">
      <c r="B32" s="212" t="s">
        <v>78</v>
      </c>
      <c r="C32" s="213"/>
      <c r="D32" s="213"/>
      <c r="E32" s="84" t="s">
        <v>2628</v>
      </c>
      <c r="F32" s="84"/>
      <c r="G32" s="84"/>
      <c r="H32" s="41"/>
      <c r="I32" s="41"/>
      <c r="J32" s="41"/>
      <c r="K32" s="41"/>
      <c r="L32" s="41"/>
      <c r="M32" s="41"/>
      <c r="N32" s="41"/>
      <c r="O32" s="41"/>
      <c r="P32" s="42"/>
      <c r="Q32" s="42"/>
      <c r="R32" s="43">
        <v>0</v>
      </c>
      <c r="S32" s="44"/>
      <c r="T32" s="42"/>
      <c r="U32" s="44">
        <v>1.77411229746905</v>
      </c>
      <c r="V32" s="42"/>
      <c r="W32" s="45" t="str">
        <f t="shared" si="0"/>
        <v>N/A</v>
      </c>
    </row>
    <row r="33" spans="2:23" ht="26.25" customHeight="1" x14ac:dyDescent="0.2">
      <c r="B33" s="214" t="s">
        <v>82</v>
      </c>
      <c r="C33" s="215"/>
      <c r="D33" s="215"/>
      <c r="E33" s="85" t="s">
        <v>2628</v>
      </c>
      <c r="F33" s="85"/>
      <c r="G33" s="85"/>
      <c r="H33" s="47"/>
      <c r="I33" s="47"/>
      <c r="J33" s="47"/>
      <c r="K33" s="47"/>
      <c r="L33" s="47"/>
      <c r="M33" s="47"/>
      <c r="N33" s="47"/>
      <c r="O33" s="47"/>
      <c r="P33" s="48"/>
      <c r="Q33" s="48"/>
      <c r="R33" s="49">
        <v>1.77411229746905</v>
      </c>
      <c r="S33" s="50">
        <v>1.77411229746905</v>
      </c>
      <c r="T33" s="51">
        <f t="shared" ref="T33" si="5">+IF(ISERR(S33/R33*100),"N/A",ROUND(S33/R33*100,2))</f>
        <v>100</v>
      </c>
      <c r="U33" s="50">
        <v>1.77411229746905</v>
      </c>
      <c r="V33" s="51">
        <f t="shared" ref="V33" si="6">+IF(ISERR(U33/S33*100),"N/A",ROUND(U33/S33*100,2))</f>
        <v>100</v>
      </c>
      <c r="W33" s="52">
        <f t="shared" si="0"/>
        <v>100</v>
      </c>
    </row>
    <row r="34" spans="2:23" ht="23.25" customHeight="1" thickBot="1" x14ac:dyDescent="0.25">
      <c r="B34" s="212" t="s">
        <v>78</v>
      </c>
      <c r="C34" s="213"/>
      <c r="D34" s="213"/>
      <c r="E34" s="84" t="s">
        <v>2629</v>
      </c>
      <c r="F34" s="84"/>
      <c r="G34" s="84"/>
      <c r="H34" s="41"/>
      <c r="I34" s="41"/>
      <c r="J34" s="41"/>
      <c r="K34" s="41"/>
      <c r="L34" s="41"/>
      <c r="M34" s="41"/>
      <c r="N34" s="41"/>
      <c r="O34" s="41"/>
      <c r="P34" s="42"/>
      <c r="Q34" s="42"/>
      <c r="R34" s="43">
        <v>0</v>
      </c>
      <c r="S34" s="44"/>
      <c r="T34" s="42"/>
      <c r="U34" s="44">
        <v>3.7751993818654501</v>
      </c>
      <c r="V34" s="42"/>
      <c r="W34" s="45" t="str">
        <f t="shared" si="0"/>
        <v>N/A</v>
      </c>
    </row>
    <row r="35" spans="2:23" ht="26.25" customHeight="1" x14ac:dyDescent="0.2">
      <c r="B35" s="214" t="s">
        <v>82</v>
      </c>
      <c r="C35" s="215"/>
      <c r="D35" s="215"/>
      <c r="E35" s="85" t="s">
        <v>2629</v>
      </c>
      <c r="F35" s="85"/>
      <c r="G35" s="85"/>
      <c r="H35" s="47"/>
      <c r="I35" s="47"/>
      <c r="J35" s="47"/>
      <c r="K35" s="47"/>
      <c r="L35" s="47"/>
      <c r="M35" s="47"/>
      <c r="N35" s="47"/>
      <c r="O35" s="47"/>
      <c r="P35" s="48"/>
      <c r="Q35" s="48"/>
      <c r="R35" s="49">
        <v>3.7751993818654501</v>
      </c>
      <c r="S35" s="50">
        <v>3.7751993818654501</v>
      </c>
      <c r="T35" s="51">
        <f t="shared" ref="T35" si="7">+IF(ISERR(S35/R35*100),"N/A",ROUND(S35/R35*100,2))</f>
        <v>100</v>
      </c>
      <c r="U35" s="50">
        <v>3.7751993818654501</v>
      </c>
      <c r="V35" s="51">
        <f t="shared" ref="V35" si="8">+IF(ISERR(U35/S35*100),"N/A",ROUND(U35/S35*100,2))</f>
        <v>100</v>
      </c>
      <c r="W35" s="52">
        <f t="shared" si="0"/>
        <v>100</v>
      </c>
    </row>
    <row r="36" spans="2:23" ht="23.25" customHeight="1" thickBot="1" x14ac:dyDescent="0.25">
      <c r="B36" s="212" t="s">
        <v>78</v>
      </c>
      <c r="C36" s="213"/>
      <c r="D36" s="213"/>
      <c r="E36" s="84" t="s">
        <v>2630</v>
      </c>
      <c r="F36" s="84"/>
      <c r="G36" s="84"/>
      <c r="H36" s="41"/>
      <c r="I36" s="41"/>
      <c r="J36" s="41"/>
      <c r="K36" s="41"/>
      <c r="L36" s="41"/>
      <c r="M36" s="41"/>
      <c r="N36" s="41"/>
      <c r="O36" s="41"/>
      <c r="P36" s="42"/>
      <c r="Q36" s="42"/>
      <c r="R36" s="43">
        <v>0</v>
      </c>
      <c r="S36" s="44"/>
      <c r="T36" s="42"/>
      <c r="U36" s="44">
        <v>0.76125994461132007</v>
      </c>
      <c r="V36" s="42"/>
      <c r="W36" s="45" t="str">
        <f t="shared" si="0"/>
        <v>N/A</v>
      </c>
    </row>
    <row r="37" spans="2:23" ht="26.25" customHeight="1" x14ac:dyDescent="0.2">
      <c r="B37" s="214" t="s">
        <v>82</v>
      </c>
      <c r="C37" s="215"/>
      <c r="D37" s="215"/>
      <c r="E37" s="85" t="s">
        <v>2630</v>
      </c>
      <c r="F37" s="85"/>
      <c r="G37" s="85"/>
      <c r="H37" s="47"/>
      <c r="I37" s="47"/>
      <c r="J37" s="47"/>
      <c r="K37" s="47"/>
      <c r="L37" s="47"/>
      <c r="M37" s="47"/>
      <c r="N37" s="47"/>
      <c r="O37" s="47"/>
      <c r="P37" s="48"/>
      <c r="Q37" s="48"/>
      <c r="R37" s="49">
        <v>0.76125994461132007</v>
      </c>
      <c r="S37" s="50">
        <v>0.76125994461132007</v>
      </c>
      <c r="T37" s="51">
        <f t="shared" ref="T37" si="9">+IF(ISERR(S37/R37*100),"N/A",ROUND(S37/R37*100,2))</f>
        <v>100</v>
      </c>
      <c r="U37" s="50">
        <v>0.76125994461132007</v>
      </c>
      <c r="V37" s="51">
        <f t="shared" ref="V37" si="10">+IF(ISERR(U37/S37*100),"N/A",ROUND(U37/S37*100,2))</f>
        <v>100</v>
      </c>
      <c r="W37" s="52">
        <f t="shared" si="0"/>
        <v>100</v>
      </c>
    </row>
    <row r="38" spans="2:23" ht="23.25" customHeight="1" thickBot="1" x14ac:dyDescent="0.25">
      <c r="B38" s="212" t="s">
        <v>78</v>
      </c>
      <c r="C38" s="213"/>
      <c r="D38" s="213"/>
      <c r="E38" s="84" t="s">
        <v>2631</v>
      </c>
      <c r="F38" s="84"/>
      <c r="G38" s="84"/>
      <c r="H38" s="41"/>
      <c r="I38" s="41"/>
      <c r="J38" s="41"/>
      <c r="K38" s="41"/>
      <c r="L38" s="41"/>
      <c r="M38" s="41"/>
      <c r="N38" s="41"/>
      <c r="O38" s="41"/>
      <c r="P38" s="42"/>
      <c r="Q38" s="42"/>
      <c r="R38" s="43">
        <v>0</v>
      </c>
      <c r="S38" s="44"/>
      <c r="T38" s="42"/>
      <c r="U38" s="44">
        <v>7.0850873895804032</v>
      </c>
      <c r="V38" s="42"/>
      <c r="W38" s="45" t="str">
        <f t="shared" si="0"/>
        <v>N/A</v>
      </c>
    </row>
    <row r="39" spans="2:23" ht="26.25" customHeight="1" x14ac:dyDescent="0.2">
      <c r="B39" s="214" t="s">
        <v>82</v>
      </c>
      <c r="C39" s="215"/>
      <c r="D39" s="215"/>
      <c r="E39" s="85" t="s">
        <v>2631</v>
      </c>
      <c r="F39" s="85"/>
      <c r="G39" s="85"/>
      <c r="H39" s="47"/>
      <c r="I39" s="47"/>
      <c r="J39" s="47"/>
      <c r="K39" s="47"/>
      <c r="L39" s="47"/>
      <c r="M39" s="47"/>
      <c r="N39" s="47"/>
      <c r="O39" s="47"/>
      <c r="P39" s="48"/>
      <c r="Q39" s="48"/>
      <c r="R39" s="49">
        <v>7.9991144864368122</v>
      </c>
      <c r="S39" s="50">
        <v>7.1532287783517612</v>
      </c>
      <c r="T39" s="51">
        <f t="shared" ref="T39" si="11">+IF(ISERR(S39/R39*100),"N/A",ROUND(S39/R39*100,2))</f>
        <v>89.43</v>
      </c>
      <c r="U39" s="50">
        <v>7.0850873895804032</v>
      </c>
      <c r="V39" s="51">
        <f t="shared" ref="V39" si="12">+IF(ISERR(U39/S39*100),"N/A",ROUND(U39/S39*100,2))</f>
        <v>99.05</v>
      </c>
      <c r="W39" s="52">
        <f t="shared" si="0"/>
        <v>88.57</v>
      </c>
    </row>
    <row r="40" spans="2:23" ht="23.25" customHeight="1" thickBot="1" x14ac:dyDescent="0.25">
      <c r="B40" s="212" t="s">
        <v>78</v>
      </c>
      <c r="C40" s="213"/>
      <c r="D40" s="213"/>
      <c r="E40" s="84" t="s">
        <v>2632</v>
      </c>
      <c r="F40" s="84"/>
      <c r="G40" s="84"/>
      <c r="H40" s="41"/>
      <c r="I40" s="41"/>
      <c r="J40" s="41"/>
      <c r="K40" s="41"/>
      <c r="L40" s="41"/>
      <c r="M40" s="41"/>
      <c r="N40" s="41"/>
      <c r="O40" s="41"/>
      <c r="P40" s="42"/>
      <c r="Q40" s="42"/>
      <c r="R40" s="43">
        <v>0</v>
      </c>
      <c r="S40" s="44"/>
      <c r="T40" s="42"/>
      <c r="U40" s="44">
        <v>4.9147290156908792</v>
      </c>
      <c r="V40" s="42"/>
      <c r="W40" s="45" t="str">
        <f t="shared" si="0"/>
        <v>N/A</v>
      </c>
    </row>
    <row r="41" spans="2:23" ht="26.25" customHeight="1" x14ac:dyDescent="0.2">
      <c r="B41" s="214" t="s">
        <v>82</v>
      </c>
      <c r="C41" s="215"/>
      <c r="D41" s="215"/>
      <c r="E41" s="85" t="s">
        <v>2632</v>
      </c>
      <c r="F41" s="85"/>
      <c r="G41" s="85"/>
      <c r="H41" s="47"/>
      <c r="I41" s="47"/>
      <c r="J41" s="47"/>
      <c r="K41" s="47"/>
      <c r="L41" s="47"/>
      <c r="M41" s="47"/>
      <c r="N41" s="47"/>
      <c r="O41" s="47"/>
      <c r="P41" s="48"/>
      <c r="Q41" s="48"/>
      <c r="R41" s="49">
        <v>4.9147290156908792</v>
      </c>
      <c r="S41" s="50">
        <v>4.9147290156908792</v>
      </c>
      <c r="T41" s="51">
        <f t="shared" ref="T41" si="13">+IF(ISERR(S41/R41*100),"N/A",ROUND(S41/R41*100,2))</f>
        <v>100</v>
      </c>
      <c r="U41" s="50">
        <v>4.9147290156908792</v>
      </c>
      <c r="V41" s="51">
        <f t="shared" ref="V41" si="14">+IF(ISERR(U41/S41*100),"N/A",ROUND(U41/S41*100,2))</f>
        <v>100</v>
      </c>
      <c r="W41" s="52">
        <f t="shared" si="0"/>
        <v>100</v>
      </c>
    </row>
    <row r="42" spans="2:23" ht="23.25" customHeight="1" thickBot="1" x14ac:dyDescent="0.25">
      <c r="B42" s="212" t="s">
        <v>78</v>
      </c>
      <c r="C42" s="213"/>
      <c r="D42" s="213"/>
      <c r="E42" s="84" t="s">
        <v>2633</v>
      </c>
      <c r="F42" s="84"/>
      <c r="G42" s="84"/>
      <c r="H42" s="41"/>
      <c r="I42" s="41"/>
      <c r="J42" s="41"/>
      <c r="K42" s="41"/>
      <c r="L42" s="41"/>
      <c r="M42" s="41"/>
      <c r="N42" s="41"/>
      <c r="O42" s="41"/>
      <c r="P42" s="42"/>
      <c r="Q42" s="42"/>
      <c r="R42" s="43">
        <v>0</v>
      </c>
      <c r="S42" s="44"/>
      <c r="T42" s="42"/>
      <c r="U42" s="44">
        <v>4.4276101220928492</v>
      </c>
      <c r="V42" s="42"/>
      <c r="W42" s="45" t="str">
        <f t="shared" si="0"/>
        <v>N/A</v>
      </c>
    </row>
    <row r="43" spans="2:23" ht="26.25" customHeight="1" x14ac:dyDescent="0.2">
      <c r="B43" s="214" t="s">
        <v>82</v>
      </c>
      <c r="C43" s="215"/>
      <c r="D43" s="215"/>
      <c r="E43" s="85" t="s">
        <v>2633</v>
      </c>
      <c r="F43" s="85"/>
      <c r="G43" s="85"/>
      <c r="H43" s="47"/>
      <c r="I43" s="47"/>
      <c r="J43" s="47"/>
      <c r="K43" s="47"/>
      <c r="L43" s="47"/>
      <c r="M43" s="47"/>
      <c r="N43" s="47"/>
      <c r="O43" s="47"/>
      <c r="P43" s="48"/>
      <c r="Q43" s="48"/>
      <c r="R43" s="49">
        <v>4.4276101220928492</v>
      </c>
      <c r="S43" s="50">
        <v>4.4276101220928492</v>
      </c>
      <c r="T43" s="51">
        <f t="shared" ref="T43" si="15">+IF(ISERR(S43/R43*100),"N/A",ROUND(S43/R43*100,2))</f>
        <v>100</v>
      </c>
      <c r="U43" s="50">
        <v>4.4276101220928492</v>
      </c>
      <c r="V43" s="51">
        <f t="shared" ref="V43" si="16">+IF(ISERR(U43/S43*100),"N/A",ROUND(U43/S43*100,2))</f>
        <v>100</v>
      </c>
      <c r="W43" s="52">
        <f t="shared" si="0"/>
        <v>100</v>
      </c>
    </row>
    <row r="44" spans="2:23" ht="23.25" customHeight="1" thickBot="1" x14ac:dyDescent="0.25">
      <c r="B44" s="212" t="s">
        <v>78</v>
      </c>
      <c r="C44" s="213"/>
      <c r="D44" s="213"/>
      <c r="E44" s="84" t="s">
        <v>2634</v>
      </c>
      <c r="F44" s="84"/>
      <c r="G44" s="84"/>
      <c r="H44" s="41"/>
      <c r="I44" s="41"/>
      <c r="J44" s="41"/>
      <c r="K44" s="41"/>
      <c r="L44" s="41"/>
      <c r="M44" s="41"/>
      <c r="N44" s="41"/>
      <c r="O44" s="41"/>
      <c r="P44" s="42"/>
      <c r="Q44" s="42"/>
      <c r="R44" s="43">
        <v>0</v>
      </c>
      <c r="S44" s="44"/>
      <c r="T44" s="42"/>
      <c r="U44" s="44">
        <v>2.8684484993444435</v>
      </c>
      <c r="V44" s="42"/>
      <c r="W44" s="45" t="str">
        <f t="shared" si="0"/>
        <v>N/A</v>
      </c>
    </row>
    <row r="45" spans="2:23" ht="26.25" customHeight="1" x14ac:dyDescent="0.2">
      <c r="B45" s="214" t="s">
        <v>82</v>
      </c>
      <c r="C45" s="215"/>
      <c r="D45" s="215"/>
      <c r="E45" s="85" t="s">
        <v>2634</v>
      </c>
      <c r="F45" s="85"/>
      <c r="G45" s="85"/>
      <c r="H45" s="47"/>
      <c r="I45" s="47"/>
      <c r="J45" s="47"/>
      <c r="K45" s="47"/>
      <c r="L45" s="47"/>
      <c r="M45" s="47"/>
      <c r="N45" s="47"/>
      <c r="O45" s="47"/>
      <c r="P45" s="48"/>
      <c r="Q45" s="48"/>
      <c r="R45" s="49">
        <v>3.999715590317062</v>
      </c>
      <c r="S45" s="50">
        <v>2.8684484993444435</v>
      </c>
      <c r="T45" s="51">
        <f t="shared" ref="T45" si="17">+IF(ISERR(S45/R45*100),"N/A",ROUND(S45/R45*100,2))</f>
        <v>71.72</v>
      </c>
      <c r="U45" s="50">
        <v>2.8684484993444435</v>
      </c>
      <c r="V45" s="51">
        <f t="shared" ref="V45" si="18">+IF(ISERR(U45/S45*100),"N/A",ROUND(U45/S45*100,2))</f>
        <v>100</v>
      </c>
      <c r="W45" s="52">
        <f t="shared" si="0"/>
        <v>71.72</v>
      </c>
    </row>
    <row r="46" spans="2:23" ht="23.25" customHeight="1" thickBot="1" x14ac:dyDescent="0.25">
      <c r="B46" s="212" t="s">
        <v>78</v>
      </c>
      <c r="C46" s="213"/>
      <c r="D46" s="213"/>
      <c r="E46" s="84" t="s">
        <v>2635</v>
      </c>
      <c r="F46" s="84"/>
      <c r="G46" s="84"/>
      <c r="H46" s="41"/>
      <c r="I46" s="41"/>
      <c r="J46" s="41"/>
      <c r="K46" s="41"/>
      <c r="L46" s="41"/>
      <c r="M46" s="41"/>
      <c r="N46" s="41"/>
      <c r="O46" s="41"/>
      <c r="P46" s="42"/>
      <c r="Q46" s="42"/>
      <c r="R46" s="43">
        <v>0</v>
      </c>
      <c r="S46" s="44"/>
      <c r="T46" s="42"/>
      <c r="U46" s="44">
        <v>4.1219273955521203</v>
      </c>
      <c r="V46" s="42"/>
      <c r="W46" s="45" t="str">
        <f t="shared" si="0"/>
        <v>N/A</v>
      </c>
    </row>
    <row r="47" spans="2:23" ht="26.25" customHeight="1" x14ac:dyDescent="0.2">
      <c r="B47" s="214" t="s">
        <v>82</v>
      </c>
      <c r="C47" s="215"/>
      <c r="D47" s="215"/>
      <c r="E47" s="85" t="s">
        <v>2635</v>
      </c>
      <c r="F47" s="85"/>
      <c r="G47" s="85"/>
      <c r="H47" s="47"/>
      <c r="I47" s="47"/>
      <c r="J47" s="47"/>
      <c r="K47" s="47"/>
      <c r="L47" s="47"/>
      <c r="M47" s="47"/>
      <c r="N47" s="47"/>
      <c r="O47" s="47"/>
      <c r="P47" s="48"/>
      <c r="Q47" s="48"/>
      <c r="R47" s="49">
        <v>4.1219273955521203</v>
      </c>
      <c r="S47" s="50">
        <v>4.1219273955521203</v>
      </c>
      <c r="T47" s="51">
        <f t="shared" ref="T47" si="19">+IF(ISERR(S47/R47*100),"N/A",ROUND(S47/R47*100,2))</f>
        <v>100</v>
      </c>
      <c r="U47" s="50">
        <v>4.1219273955521203</v>
      </c>
      <c r="V47" s="51">
        <f t="shared" ref="V47" si="20">+IF(ISERR(U47/S47*100),"N/A",ROUND(U47/S47*100,2))</f>
        <v>100</v>
      </c>
      <c r="W47" s="52">
        <f t="shared" si="0"/>
        <v>100</v>
      </c>
    </row>
    <row r="48" spans="2:23" ht="23.25" customHeight="1" thickBot="1" x14ac:dyDescent="0.25">
      <c r="B48" s="212" t="s">
        <v>78</v>
      </c>
      <c r="C48" s="213"/>
      <c r="D48" s="213"/>
      <c r="E48" s="84" t="s">
        <v>1783</v>
      </c>
      <c r="F48" s="84"/>
      <c r="G48" s="84"/>
      <c r="H48" s="41"/>
      <c r="I48" s="41"/>
      <c r="J48" s="41"/>
      <c r="K48" s="41"/>
      <c r="L48" s="41"/>
      <c r="M48" s="41"/>
      <c r="N48" s="41"/>
      <c r="O48" s="41"/>
      <c r="P48" s="42"/>
      <c r="Q48" s="42"/>
      <c r="R48" s="43">
        <v>0</v>
      </c>
      <c r="S48" s="44"/>
      <c r="T48" s="42"/>
      <c r="U48" s="44">
        <v>6.1597973449522136</v>
      </c>
      <c r="V48" s="42"/>
      <c r="W48" s="45" t="str">
        <f t="shared" si="0"/>
        <v>N/A</v>
      </c>
    </row>
    <row r="49" spans="2:23" ht="26.25" customHeight="1" x14ac:dyDescent="0.2">
      <c r="B49" s="214" t="s">
        <v>82</v>
      </c>
      <c r="C49" s="215"/>
      <c r="D49" s="215"/>
      <c r="E49" s="85" t="s">
        <v>1783</v>
      </c>
      <c r="F49" s="85"/>
      <c r="G49" s="85"/>
      <c r="H49" s="47"/>
      <c r="I49" s="47"/>
      <c r="J49" s="47"/>
      <c r="K49" s="47"/>
      <c r="L49" s="47"/>
      <c r="M49" s="47"/>
      <c r="N49" s="47"/>
      <c r="O49" s="47"/>
      <c r="P49" s="48"/>
      <c r="Q49" s="48"/>
      <c r="R49" s="49">
        <v>6.1597973449522136</v>
      </c>
      <c r="S49" s="50">
        <v>6.1597973449522136</v>
      </c>
      <c r="T49" s="51">
        <f t="shared" ref="T49" si="21">+IF(ISERR(S49/R49*100),"N/A",ROUND(S49/R49*100,2))</f>
        <v>100</v>
      </c>
      <c r="U49" s="50">
        <v>6.1597973449522136</v>
      </c>
      <c r="V49" s="51">
        <f t="shared" ref="V49" si="22">+IF(ISERR(U49/S49*100),"N/A",ROUND(U49/S49*100,2))</f>
        <v>100</v>
      </c>
      <c r="W49" s="52">
        <f t="shared" si="0"/>
        <v>100</v>
      </c>
    </row>
    <row r="50" spans="2:23" ht="23.25" customHeight="1" thickBot="1" x14ac:dyDescent="0.25">
      <c r="B50" s="212" t="s">
        <v>78</v>
      </c>
      <c r="C50" s="213"/>
      <c r="D50" s="213"/>
      <c r="E50" s="84" t="s">
        <v>2636</v>
      </c>
      <c r="F50" s="84"/>
      <c r="G50" s="84"/>
      <c r="H50" s="41"/>
      <c r="I50" s="41"/>
      <c r="J50" s="41"/>
      <c r="K50" s="41"/>
      <c r="L50" s="41"/>
      <c r="M50" s="41"/>
      <c r="N50" s="41"/>
      <c r="O50" s="41"/>
      <c r="P50" s="42"/>
      <c r="Q50" s="42"/>
      <c r="R50" s="43">
        <v>0</v>
      </c>
      <c r="S50" s="44"/>
      <c r="T50" s="42"/>
      <c r="U50" s="44">
        <v>5.5001643851980209</v>
      </c>
      <c r="V50" s="42"/>
      <c r="W50" s="45" t="str">
        <f t="shared" si="0"/>
        <v>N/A</v>
      </c>
    </row>
    <row r="51" spans="2:23" ht="26.25" customHeight="1" x14ac:dyDescent="0.2">
      <c r="B51" s="214" t="s">
        <v>82</v>
      </c>
      <c r="C51" s="215"/>
      <c r="D51" s="215"/>
      <c r="E51" s="85" t="s">
        <v>2636</v>
      </c>
      <c r="F51" s="85"/>
      <c r="G51" s="85"/>
      <c r="H51" s="47"/>
      <c r="I51" s="47"/>
      <c r="J51" s="47"/>
      <c r="K51" s="47"/>
      <c r="L51" s="47"/>
      <c r="M51" s="47"/>
      <c r="N51" s="47"/>
      <c r="O51" s="47"/>
      <c r="P51" s="48"/>
      <c r="Q51" s="48"/>
      <c r="R51" s="49">
        <v>5.5001643851980209</v>
      </c>
      <c r="S51" s="50">
        <v>5.5001643851980209</v>
      </c>
      <c r="T51" s="51">
        <f t="shared" ref="T51" si="23">+IF(ISERR(S51/R51*100),"N/A",ROUND(S51/R51*100,2))</f>
        <v>100</v>
      </c>
      <c r="U51" s="50">
        <v>5.5001643851980209</v>
      </c>
      <c r="V51" s="51">
        <f t="shared" ref="V51" si="24">+IF(ISERR(U51/S51*100),"N/A",ROUND(U51/S51*100,2))</f>
        <v>100</v>
      </c>
      <c r="W51" s="52">
        <f t="shared" si="0"/>
        <v>100</v>
      </c>
    </row>
    <row r="52" spans="2:23" ht="23.25" customHeight="1" thickBot="1" x14ac:dyDescent="0.25">
      <c r="B52" s="212" t="s">
        <v>78</v>
      </c>
      <c r="C52" s="213"/>
      <c r="D52" s="213"/>
      <c r="E52" s="84" t="s">
        <v>2637</v>
      </c>
      <c r="F52" s="84"/>
      <c r="G52" s="84"/>
      <c r="H52" s="41"/>
      <c r="I52" s="41"/>
      <c r="J52" s="41"/>
      <c r="K52" s="41"/>
      <c r="L52" s="41"/>
      <c r="M52" s="41"/>
      <c r="N52" s="41"/>
      <c r="O52" s="41"/>
      <c r="P52" s="42"/>
      <c r="Q52" s="42"/>
      <c r="R52" s="43">
        <v>0</v>
      </c>
      <c r="S52" s="44"/>
      <c r="T52" s="42"/>
      <c r="U52" s="44">
        <v>11.34180693506168</v>
      </c>
      <c r="V52" s="42"/>
      <c r="W52" s="45" t="str">
        <f t="shared" si="0"/>
        <v>N/A</v>
      </c>
    </row>
    <row r="53" spans="2:23" ht="26.25" customHeight="1" x14ac:dyDescent="0.2">
      <c r="B53" s="214" t="s">
        <v>82</v>
      </c>
      <c r="C53" s="215"/>
      <c r="D53" s="215"/>
      <c r="E53" s="85" t="s">
        <v>2637</v>
      </c>
      <c r="F53" s="85"/>
      <c r="G53" s="85"/>
      <c r="H53" s="47"/>
      <c r="I53" s="47"/>
      <c r="J53" s="47"/>
      <c r="K53" s="47"/>
      <c r="L53" s="47"/>
      <c r="M53" s="47"/>
      <c r="N53" s="47"/>
      <c r="O53" s="47"/>
      <c r="P53" s="48"/>
      <c r="Q53" s="48"/>
      <c r="R53" s="49">
        <v>11.34180693506168</v>
      </c>
      <c r="S53" s="50">
        <v>11.34180693506168</v>
      </c>
      <c r="T53" s="51">
        <f t="shared" ref="T53" si="25">+IF(ISERR(S53/R53*100),"N/A",ROUND(S53/R53*100,2))</f>
        <v>100</v>
      </c>
      <c r="U53" s="50">
        <v>11.34180693506168</v>
      </c>
      <c r="V53" s="51">
        <f t="shared" ref="V53" si="26">+IF(ISERR(U53/S53*100),"N/A",ROUND(U53/S53*100,2))</f>
        <v>100</v>
      </c>
      <c r="W53" s="52">
        <f t="shared" si="0"/>
        <v>100</v>
      </c>
    </row>
    <row r="54" spans="2:23" ht="23.25" customHeight="1" thickBot="1" x14ac:dyDescent="0.25">
      <c r="B54" s="212" t="s">
        <v>78</v>
      </c>
      <c r="C54" s="213"/>
      <c r="D54" s="213"/>
      <c r="E54" s="84" t="s">
        <v>2638</v>
      </c>
      <c r="F54" s="84"/>
      <c r="G54" s="84"/>
      <c r="H54" s="41"/>
      <c r="I54" s="41"/>
      <c r="J54" s="41"/>
      <c r="K54" s="41"/>
      <c r="L54" s="41"/>
      <c r="M54" s="41"/>
      <c r="N54" s="41"/>
      <c r="O54" s="41"/>
      <c r="P54" s="42"/>
      <c r="Q54" s="42"/>
      <c r="R54" s="43">
        <v>0</v>
      </c>
      <c r="S54" s="44"/>
      <c r="T54" s="42"/>
      <c r="U54" s="44">
        <v>1.511336501018498</v>
      </c>
      <c r="V54" s="42"/>
      <c r="W54" s="45" t="str">
        <f t="shared" si="0"/>
        <v>N/A</v>
      </c>
    </row>
    <row r="55" spans="2:23" ht="26.25" customHeight="1" x14ac:dyDescent="0.2">
      <c r="B55" s="214" t="s">
        <v>82</v>
      </c>
      <c r="C55" s="215"/>
      <c r="D55" s="215"/>
      <c r="E55" s="85" t="s">
        <v>2638</v>
      </c>
      <c r="F55" s="85"/>
      <c r="G55" s="85"/>
      <c r="H55" s="47"/>
      <c r="I55" s="47"/>
      <c r="J55" s="47"/>
      <c r="K55" s="47"/>
      <c r="L55" s="47"/>
      <c r="M55" s="47"/>
      <c r="N55" s="47"/>
      <c r="O55" s="47"/>
      <c r="P55" s="48"/>
      <c r="Q55" s="48"/>
      <c r="R55" s="49">
        <v>1.511336501018498</v>
      </c>
      <c r="S55" s="50">
        <v>1.511336501018498</v>
      </c>
      <c r="T55" s="51">
        <f t="shared" ref="T55" si="27">+IF(ISERR(S55/R55*100),"N/A",ROUND(S55/R55*100,2))</f>
        <v>100</v>
      </c>
      <c r="U55" s="50">
        <v>1.511336501018498</v>
      </c>
      <c r="V55" s="51">
        <f t="shared" ref="V55" si="28">+IF(ISERR(U55/S55*100),"N/A",ROUND(U55/S55*100,2))</f>
        <v>100</v>
      </c>
      <c r="W55" s="52">
        <f t="shared" si="0"/>
        <v>100</v>
      </c>
    </row>
    <row r="56" spans="2:23" ht="23.25" customHeight="1" thickBot="1" x14ac:dyDescent="0.25">
      <c r="B56" s="212" t="s">
        <v>78</v>
      </c>
      <c r="C56" s="213"/>
      <c r="D56" s="213"/>
      <c r="E56" s="84" t="s">
        <v>2639</v>
      </c>
      <c r="F56" s="84"/>
      <c r="G56" s="84"/>
      <c r="H56" s="41"/>
      <c r="I56" s="41"/>
      <c r="J56" s="41"/>
      <c r="K56" s="41"/>
      <c r="L56" s="41"/>
      <c r="M56" s="41"/>
      <c r="N56" s="41"/>
      <c r="O56" s="41"/>
      <c r="P56" s="42"/>
      <c r="Q56" s="42"/>
      <c r="R56" s="43">
        <v>0</v>
      </c>
      <c r="S56" s="44"/>
      <c r="T56" s="42"/>
      <c r="U56" s="44">
        <v>1.9010876482454782</v>
      </c>
      <c r="V56" s="42"/>
      <c r="W56" s="45" t="str">
        <f t="shared" si="0"/>
        <v>N/A</v>
      </c>
    </row>
    <row r="57" spans="2:23" ht="26.25" customHeight="1" x14ac:dyDescent="0.2">
      <c r="B57" s="214" t="s">
        <v>82</v>
      </c>
      <c r="C57" s="215"/>
      <c r="D57" s="215"/>
      <c r="E57" s="85" t="s">
        <v>2639</v>
      </c>
      <c r="F57" s="85"/>
      <c r="G57" s="85"/>
      <c r="H57" s="47"/>
      <c r="I57" s="47"/>
      <c r="J57" s="47"/>
      <c r="K57" s="47"/>
      <c r="L57" s="47"/>
      <c r="M57" s="47"/>
      <c r="N57" s="47"/>
      <c r="O57" s="47"/>
      <c r="P57" s="48"/>
      <c r="Q57" s="48"/>
      <c r="R57" s="49">
        <v>1.9010876482454782</v>
      </c>
      <c r="S57" s="50">
        <v>1.9010876482454782</v>
      </c>
      <c r="T57" s="51">
        <f t="shared" ref="T57" si="29">+IF(ISERR(S57/R57*100),"N/A",ROUND(S57/R57*100,2))</f>
        <v>100</v>
      </c>
      <c r="U57" s="50">
        <v>1.9010876482454782</v>
      </c>
      <c r="V57" s="51">
        <f t="shared" ref="V57" si="30">+IF(ISERR(U57/S57*100),"N/A",ROUND(U57/S57*100,2))</f>
        <v>100</v>
      </c>
      <c r="W57" s="52">
        <f t="shared" si="0"/>
        <v>100</v>
      </c>
    </row>
    <row r="58" spans="2:23" ht="23.25" customHeight="1" thickBot="1" x14ac:dyDescent="0.25">
      <c r="B58" s="212" t="s">
        <v>78</v>
      </c>
      <c r="C58" s="213"/>
      <c r="D58" s="213"/>
      <c r="E58" s="84" t="s">
        <v>318</v>
      </c>
      <c r="F58" s="84"/>
      <c r="G58" s="84"/>
      <c r="H58" s="41"/>
      <c r="I58" s="41"/>
      <c r="J58" s="41"/>
      <c r="K58" s="41"/>
      <c r="L58" s="41"/>
      <c r="M58" s="41"/>
      <c r="N58" s="41"/>
      <c r="O58" s="41"/>
      <c r="P58" s="42"/>
      <c r="Q58" s="42"/>
      <c r="R58" s="43">
        <v>0</v>
      </c>
      <c r="S58" s="44"/>
      <c r="T58" s="42"/>
      <c r="U58" s="44">
        <v>5.0891589504149621</v>
      </c>
      <c r="V58" s="42"/>
      <c r="W58" s="45" t="str">
        <f t="shared" si="0"/>
        <v>N/A</v>
      </c>
    </row>
    <row r="59" spans="2:23" ht="26.25" customHeight="1" x14ac:dyDescent="0.2">
      <c r="B59" s="214" t="s">
        <v>82</v>
      </c>
      <c r="C59" s="215"/>
      <c r="D59" s="215"/>
      <c r="E59" s="85" t="s">
        <v>318</v>
      </c>
      <c r="F59" s="85"/>
      <c r="G59" s="85"/>
      <c r="H59" s="47"/>
      <c r="I59" s="47"/>
      <c r="J59" s="47"/>
      <c r="K59" s="47"/>
      <c r="L59" s="47"/>
      <c r="M59" s="47"/>
      <c r="N59" s="47"/>
      <c r="O59" s="47"/>
      <c r="P59" s="48"/>
      <c r="Q59" s="48"/>
      <c r="R59" s="49">
        <v>5.0891589504149621</v>
      </c>
      <c r="S59" s="50">
        <v>5.0891589504149621</v>
      </c>
      <c r="T59" s="51">
        <f t="shared" ref="T59" si="31">+IF(ISERR(S59/R59*100),"N/A",ROUND(S59/R59*100,2))</f>
        <v>100</v>
      </c>
      <c r="U59" s="50">
        <v>5.0891589504149621</v>
      </c>
      <c r="V59" s="51">
        <f t="shared" ref="V59" si="32">+IF(ISERR(U59/S59*100),"N/A",ROUND(U59/S59*100,2))</f>
        <v>100</v>
      </c>
      <c r="W59" s="52">
        <f t="shared" si="0"/>
        <v>100</v>
      </c>
    </row>
    <row r="60" spans="2:23" ht="23.25" customHeight="1" thickBot="1" x14ac:dyDescent="0.25">
      <c r="B60" s="212" t="s">
        <v>78</v>
      </c>
      <c r="C60" s="213"/>
      <c r="D60" s="213"/>
      <c r="E60" s="84" t="s">
        <v>315</v>
      </c>
      <c r="F60" s="84"/>
      <c r="G60" s="84"/>
      <c r="H60" s="41"/>
      <c r="I60" s="41"/>
      <c r="J60" s="41"/>
      <c r="K60" s="41"/>
      <c r="L60" s="41"/>
      <c r="M60" s="41"/>
      <c r="N60" s="41"/>
      <c r="O60" s="41"/>
      <c r="P60" s="42"/>
      <c r="Q60" s="42"/>
      <c r="R60" s="43">
        <v>0</v>
      </c>
      <c r="S60" s="44"/>
      <c r="T60" s="42"/>
      <c r="U60" s="44">
        <v>4.9006715898402158</v>
      </c>
      <c r="V60" s="42"/>
      <c r="W60" s="45" t="str">
        <f t="shared" si="0"/>
        <v>N/A</v>
      </c>
    </row>
    <row r="61" spans="2:23" ht="26.25" customHeight="1" x14ac:dyDescent="0.2">
      <c r="B61" s="214" t="s">
        <v>82</v>
      </c>
      <c r="C61" s="215"/>
      <c r="D61" s="215"/>
      <c r="E61" s="85" t="s">
        <v>315</v>
      </c>
      <c r="F61" s="85"/>
      <c r="G61" s="85"/>
      <c r="H61" s="47"/>
      <c r="I61" s="47"/>
      <c r="J61" s="47"/>
      <c r="K61" s="47"/>
      <c r="L61" s="47"/>
      <c r="M61" s="47"/>
      <c r="N61" s="47"/>
      <c r="O61" s="47"/>
      <c r="P61" s="48"/>
      <c r="Q61" s="48"/>
      <c r="R61" s="49">
        <v>4.9006715898402158</v>
      </c>
      <c r="S61" s="50">
        <v>4.9006715898402158</v>
      </c>
      <c r="T61" s="51">
        <f t="shared" ref="T61" si="33">+IF(ISERR(S61/R61*100),"N/A",ROUND(S61/R61*100,2))</f>
        <v>100</v>
      </c>
      <c r="U61" s="50">
        <v>4.9006715898402158</v>
      </c>
      <c r="V61" s="51">
        <f t="shared" ref="V61" si="34">+IF(ISERR(U61/S61*100),"N/A",ROUND(U61/S61*100,2))</f>
        <v>100</v>
      </c>
      <c r="W61" s="52">
        <f t="shared" si="0"/>
        <v>100</v>
      </c>
    </row>
    <row r="62" spans="2:23" ht="23.25" customHeight="1" thickBot="1" x14ac:dyDescent="0.25">
      <c r="B62" s="212" t="s">
        <v>78</v>
      </c>
      <c r="C62" s="213"/>
      <c r="D62" s="213"/>
      <c r="E62" s="84" t="s">
        <v>2640</v>
      </c>
      <c r="F62" s="84"/>
      <c r="G62" s="84"/>
      <c r="H62" s="41"/>
      <c r="I62" s="41"/>
      <c r="J62" s="41"/>
      <c r="K62" s="41"/>
      <c r="L62" s="41"/>
      <c r="M62" s="41"/>
      <c r="N62" s="41"/>
      <c r="O62" s="41"/>
      <c r="P62" s="42"/>
      <c r="Q62" s="42"/>
      <c r="R62" s="43">
        <v>0</v>
      </c>
      <c r="S62" s="44"/>
      <c r="T62" s="42"/>
      <c r="U62" s="44">
        <v>12.715703148807469</v>
      </c>
      <c r="V62" s="42"/>
      <c r="W62" s="45" t="str">
        <f t="shared" si="0"/>
        <v>N/A</v>
      </c>
    </row>
    <row r="63" spans="2:23" ht="26.25" customHeight="1" x14ac:dyDescent="0.2">
      <c r="B63" s="214" t="s">
        <v>82</v>
      </c>
      <c r="C63" s="215"/>
      <c r="D63" s="215"/>
      <c r="E63" s="85" t="s">
        <v>2640</v>
      </c>
      <c r="F63" s="85"/>
      <c r="G63" s="85"/>
      <c r="H63" s="47"/>
      <c r="I63" s="47"/>
      <c r="J63" s="47"/>
      <c r="K63" s="47"/>
      <c r="L63" s="47"/>
      <c r="M63" s="47"/>
      <c r="N63" s="47"/>
      <c r="O63" s="47"/>
      <c r="P63" s="48"/>
      <c r="Q63" s="48"/>
      <c r="R63" s="49">
        <v>12.795076333275006</v>
      </c>
      <c r="S63" s="50">
        <v>12.715703148807469</v>
      </c>
      <c r="T63" s="51">
        <f t="shared" ref="T63" si="35">+IF(ISERR(S63/R63*100),"N/A",ROUND(S63/R63*100,2))</f>
        <v>99.38</v>
      </c>
      <c r="U63" s="50">
        <v>12.715703148807469</v>
      </c>
      <c r="V63" s="51">
        <f t="shared" ref="V63" si="36">+IF(ISERR(U63/S63*100),"N/A",ROUND(U63/S63*100,2))</f>
        <v>100</v>
      </c>
      <c r="W63" s="52">
        <f t="shared" si="0"/>
        <v>99.38</v>
      </c>
    </row>
    <row r="64" spans="2:23" ht="23.25" customHeight="1" thickBot="1" x14ac:dyDescent="0.25">
      <c r="B64" s="212" t="s">
        <v>78</v>
      </c>
      <c r="C64" s="213"/>
      <c r="D64" s="213"/>
      <c r="E64" s="84" t="s">
        <v>2641</v>
      </c>
      <c r="F64" s="84"/>
      <c r="G64" s="84"/>
      <c r="H64" s="41"/>
      <c r="I64" s="41"/>
      <c r="J64" s="41"/>
      <c r="K64" s="41"/>
      <c r="L64" s="41"/>
      <c r="M64" s="41"/>
      <c r="N64" s="41"/>
      <c r="O64" s="41"/>
      <c r="P64" s="42"/>
      <c r="Q64" s="42"/>
      <c r="R64" s="43">
        <v>0</v>
      </c>
      <c r="S64" s="44"/>
      <c r="T64" s="42"/>
      <c r="U64" s="44">
        <v>3.3422388572123323</v>
      </c>
      <c r="V64" s="42"/>
      <c r="W64" s="45" t="str">
        <f t="shared" si="0"/>
        <v>N/A</v>
      </c>
    </row>
    <row r="65" spans="2:23" ht="26.25" customHeight="1" x14ac:dyDescent="0.2">
      <c r="B65" s="214" t="s">
        <v>82</v>
      </c>
      <c r="C65" s="215"/>
      <c r="D65" s="215"/>
      <c r="E65" s="85" t="s">
        <v>2641</v>
      </c>
      <c r="F65" s="85"/>
      <c r="G65" s="85"/>
      <c r="H65" s="47"/>
      <c r="I65" s="47"/>
      <c r="J65" s="47"/>
      <c r="K65" s="47"/>
      <c r="L65" s="47"/>
      <c r="M65" s="47"/>
      <c r="N65" s="47"/>
      <c r="O65" s="47"/>
      <c r="P65" s="48"/>
      <c r="Q65" s="48"/>
      <c r="R65" s="49">
        <v>3.3422388572123323</v>
      </c>
      <c r="S65" s="50">
        <v>3.3422388572123323</v>
      </c>
      <c r="T65" s="51">
        <f t="shared" ref="T65" si="37">+IF(ISERR(S65/R65*100),"N/A",ROUND(S65/R65*100,2))</f>
        <v>100</v>
      </c>
      <c r="U65" s="50">
        <v>3.3422388572123323</v>
      </c>
      <c r="V65" s="51">
        <f t="shared" ref="V65" si="38">+IF(ISERR(U65/S65*100),"N/A",ROUND(U65/S65*100,2))</f>
        <v>100</v>
      </c>
      <c r="W65" s="52">
        <f t="shared" si="0"/>
        <v>100</v>
      </c>
    </row>
    <row r="66" spans="2:23" ht="23.25" customHeight="1" thickBot="1" x14ac:dyDescent="0.25">
      <c r="B66" s="212" t="s">
        <v>78</v>
      </c>
      <c r="C66" s="213"/>
      <c r="D66" s="213"/>
      <c r="E66" s="84" t="s">
        <v>2642</v>
      </c>
      <c r="F66" s="84"/>
      <c r="G66" s="84"/>
      <c r="H66" s="41"/>
      <c r="I66" s="41"/>
      <c r="J66" s="41"/>
      <c r="K66" s="41"/>
      <c r="L66" s="41"/>
      <c r="M66" s="41"/>
      <c r="N66" s="41"/>
      <c r="O66" s="41"/>
      <c r="P66" s="42"/>
      <c r="Q66" s="42"/>
      <c r="R66" s="43">
        <v>0</v>
      </c>
      <c r="S66" s="44"/>
      <c r="T66" s="42"/>
      <c r="U66" s="44">
        <v>2.6440956920456542</v>
      </c>
      <c r="V66" s="42"/>
      <c r="W66" s="45" t="str">
        <f t="shared" si="0"/>
        <v>N/A</v>
      </c>
    </row>
    <row r="67" spans="2:23" ht="26.25" customHeight="1" x14ac:dyDescent="0.2">
      <c r="B67" s="214" t="s">
        <v>82</v>
      </c>
      <c r="C67" s="215"/>
      <c r="D67" s="215"/>
      <c r="E67" s="85" t="s">
        <v>2642</v>
      </c>
      <c r="F67" s="85"/>
      <c r="G67" s="85"/>
      <c r="H67" s="47"/>
      <c r="I67" s="47"/>
      <c r="J67" s="47"/>
      <c r="K67" s="47"/>
      <c r="L67" s="47"/>
      <c r="M67" s="47"/>
      <c r="N67" s="47"/>
      <c r="O67" s="47"/>
      <c r="P67" s="48"/>
      <c r="Q67" s="48"/>
      <c r="R67" s="49">
        <v>2.6440956920456542</v>
      </c>
      <c r="S67" s="50">
        <v>2.6440956920456542</v>
      </c>
      <c r="T67" s="51">
        <f t="shared" ref="T67" si="39">+IF(ISERR(S67/R67*100),"N/A",ROUND(S67/R67*100,2))</f>
        <v>100</v>
      </c>
      <c r="U67" s="50">
        <v>2.6440956920456542</v>
      </c>
      <c r="V67" s="51">
        <f t="shared" ref="V67" si="40">+IF(ISERR(U67/S67*100),"N/A",ROUND(U67/S67*100,2))</f>
        <v>100</v>
      </c>
      <c r="W67" s="52">
        <f t="shared" si="0"/>
        <v>100</v>
      </c>
    </row>
    <row r="68" spans="2:23" ht="23.25" customHeight="1" thickBot="1" x14ac:dyDescent="0.25">
      <c r="B68" s="212" t="s">
        <v>78</v>
      </c>
      <c r="C68" s="213"/>
      <c r="D68" s="213"/>
      <c r="E68" s="84" t="s">
        <v>2643</v>
      </c>
      <c r="F68" s="84"/>
      <c r="G68" s="84"/>
      <c r="H68" s="41"/>
      <c r="I68" s="41"/>
      <c r="J68" s="41"/>
      <c r="K68" s="41"/>
      <c r="L68" s="41"/>
      <c r="M68" s="41"/>
      <c r="N68" s="41"/>
      <c r="O68" s="41"/>
      <c r="P68" s="42"/>
      <c r="Q68" s="42"/>
      <c r="R68" s="43">
        <v>0</v>
      </c>
      <c r="S68" s="44"/>
      <c r="T68" s="42"/>
      <c r="U68" s="44">
        <v>1.02167903958351</v>
      </c>
      <c r="V68" s="42"/>
      <c r="W68" s="45" t="str">
        <f t="shared" si="0"/>
        <v>N/A</v>
      </c>
    </row>
    <row r="69" spans="2:23" ht="26.25" customHeight="1" x14ac:dyDescent="0.2">
      <c r="B69" s="214" t="s">
        <v>82</v>
      </c>
      <c r="C69" s="215"/>
      <c r="D69" s="215"/>
      <c r="E69" s="85" t="s">
        <v>2643</v>
      </c>
      <c r="F69" s="85"/>
      <c r="G69" s="85"/>
      <c r="H69" s="47"/>
      <c r="I69" s="47"/>
      <c r="J69" s="47"/>
      <c r="K69" s="47"/>
      <c r="L69" s="47"/>
      <c r="M69" s="47"/>
      <c r="N69" s="47"/>
      <c r="O69" s="47"/>
      <c r="P69" s="48"/>
      <c r="Q69" s="48"/>
      <c r="R69" s="49">
        <v>2.352186655958755</v>
      </c>
      <c r="S69" s="50">
        <v>1.02167903958351</v>
      </c>
      <c r="T69" s="51">
        <f t="shared" ref="T69" si="41">+IF(ISERR(S69/R69*100),"N/A",ROUND(S69/R69*100,2))</f>
        <v>43.44</v>
      </c>
      <c r="U69" s="50">
        <v>1.02167903958351</v>
      </c>
      <c r="V69" s="51">
        <f t="shared" ref="V69" si="42">+IF(ISERR(U69/S69*100),"N/A",ROUND(U69/S69*100,2))</f>
        <v>100</v>
      </c>
      <c r="W69" s="52">
        <f t="shared" si="0"/>
        <v>43.44</v>
      </c>
    </row>
    <row r="70" spans="2:23" ht="23.25" customHeight="1" thickBot="1" x14ac:dyDescent="0.25">
      <c r="B70" s="212" t="s">
        <v>78</v>
      </c>
      <c r="C70" s="213"/>
      <c r="D70" s="213"/>
      <c r="E70" s="84" t="s">
        <v>2644</v>
      </c>
      <c r="F70" s="84"/>
      <c r="G70" s="84"/>
      <c r="H70" s="41"/>
      <c r="I70" s="41"/>
      <c r="J70" s="41"/>
      <c r="K70" s="41"/>
      <c r="L70" s="41"/>
      <c r="M70" s="41"/>
      <c r="N70" s="41"/>
      <c r="O70" s="41"/>
      <c r="P70" s="42"/>
      <c r="Q70" s="42"/>
      <c r="R70" s="43">
        <v>0</v>
      </c>
      <c r="S70" s="44"/>
      <c r="T70" s="42"/>
      <c r="U70" s="44">
        <v>5.4810466214392957</v>
      </c>
      <c r="V70" s="42"/>
      <c r="W70" s="45" t="str">
        <f t="shared" si="0"/>
        <v>N/A</v>
      </c>
    </row>
    <row r="71" spans="2:23" ht="26.25" customHeight="1" x14ac:dyDescent="0.2">
      <c r="B71" s="214" t="s">
        <v>82</v>
      </c>
      <c r="C71" s="215"/>
      <c r="D71" s="215"/>
      <c r="E71" s="85" t="s">
        <v>2644</v>
      </c>
      <c r="F71" s="85"/>
      <c r="G71" s="85"/>
      <c r="H71" s="47"/>
      <c r="I71" s="47"/>
      <c r="J71" s="47"/>
      <c r="K71" s="47"/>
      <c r="L71" s="47"/>
      <c r="M71" s="47"/>
      <c r="N71" s="47"/>
      <c r="O71" s="47"/>
      <c r="P71" s="48"/>
      <c r="Q71" s="48"/>
      <c r="R71" s="49">
        <v>5.4810466214392957</v>
      </c>
      <c r="S71" s="50">
        <v>5.4810466214392957</v>
      </c>
      <c r="T71" s="51">
        <f t="shared" ref="T71" si="43">+IF(ISERR(S71/R71*100),"N/A",ROUND(S71/R71*100,2))</f>
        <v>100</v>
      </c>
      <c r="U71" s="50">
        <v>5.4810466214392957</v>
      </c>
      <c r="V71" s="51">
        <f t="shared" ref="V71" si="44">+IF(ISERR(U71/S71*100),"N/A",ROUND(U71/S71*100,2))</f>
        <v>100</v>
      </c>
      <c r="W71" s="52">
        <f t="shared" si="0"/>
        <v>100</v>
      </c>
    </row>
    <row r="72" spans="2:23" ht="23.25" customHeight="1" thickBot="1" x14ac:dyDescent="0.25">
      <c r="B72" s="212" t="s">
        <v>78</v>
      </c>
      <c r="C72" s="213"/>
      <c r="D72" s="213"/>
      <c r="E72" s="84" t="s">
        <v>2645</v>
      </c>
      <c r="F72" s="84"/>
      <c r="G72" s="84"/>
      <c r="H72" s="41"/>
      <c r="I72" s="41"/>
      <c r="J72" s="41"/>
      <c r="K72" s="41"/>
      <c r="L72" s="41"/>
      <c r="M72" s="41"/>
      <c r="N72" s="41"/>
      <c r="O72" s="41"/>
      <c r="P72" s="42"/>
      <c r="Q72" s="42"/>
      <c r="R72" s="43">
        <v>0</v>
      </c>
      <c r="S72" s="44"/>
      <c r="T72" s="42"/>
      <c r="U72" s="44">
        <v>4.6327211502864607</v>
      </c>
      <c r="V72" s="42"/>
      <c r="W72" s="45" t="str">
        <f t="shared" si="0"/>
        <v>N/A</v>
      </c>
    </row>
    <row r="73" spans="2:23" ht="26.25" customHeight="1" x14ac:dyDescent="0.2">
      <c r="B73" s="214" t="s">
        <v>82</v>
      </c>
      <c r="C73" s="215"/>
      <c r="D73" s="215"/>
      <c r="E73" s="85" t="s">
        <v>2645</v>
      </c>
      <c r="F73" s="85"/>
      <c r="G73" s="85"/>
      <c r="H73" s="47"/>
      <c r="I73" s="47"/>
      <c r="J73" s="47"/>
      <c r="K73" s="47"/>
      <c r="L73" s="47"/>
      <c r="M73" s="47"/>
      <c r="N73" s="47"/>
      <c r="O73" s="47"/>
      <c r="P73" s="48"/>
      <c r="Q73" s="48"/>
      <c r="R73" s="49">
        <v>4.6327211502864607</v>
      </c>
      <c r="S73" s="50">
        <v>4.6327211502864607</v>
      </c>
      <c r="T73" s="51">
        <f t="shared" ref="T73" si="45">+IF(ISERR(S73/R73*100),"N/A",ROUND(S73/R73*100,2))</f>
        <v>100</v>
      </c>
      <c r="U73" s="50">
        <v>4.6327211502864607</v>
      </c>
      <c r="V73" s="51">
        <f t="shared" ref="V73" si="46">+IF(ISERR(U73/S73*100),"N/A",ROUND(U73/S73*100,2))</f>
        <v>100</v>
      </c>
      <c r="W73" s="52">
        <f t="shared" si="0"/>
        <v>100</v>
      </c>
    </row>
    <row r="74" spans="2:23" ht="23.25" customHeight="1" thickBot="1" x14ac:dyDescent="0.25">
      <c r="B74" s="212" t="s">
        <v>78</v>
      </c>
      <c r="C74" s="213"/>
      <c r="D74" s="213"/>
      <c r="E74" s="84" t="s">
        <v>2646</v>
      </c>
      <c r="F74" s="84"/>
      <c r="G74" s="84"/>
      <c r="H74" s="41"/>
      <c r="I74" s="41"/>
      <c r="J74" s="41"/>
      <c r="K74" s="41"/>
      <c r="L74" s="41"/>
      <c r="M74" s="41"/>
      <c r="N74" s="41"/>
      <c r="O74" s="41"/>
      <c r="P74" s="42"/>
      <c r="Q74" s="42"/>
      <c r="R74" s="43">
        <v>0</v>
      </c>
      <c r="S74" s="44"/>
      <c r="T74" s="42"/>
      <c r="U74" s="44">
        <v>3.7872773774528001</v>
      </c>
      <c r="V74" s="42"/>
      <c r="W74" s="45" t="str">
        <f t="shared" si="0"/>
        <v>N/A</v>
      </c>
    </row>
    <row r="75" spans="2:23" ht="26.25" customHeight="1" x14ac:dyDescent="0.2">
      <c r="B75" s="214" t="s">
        <v>82</v>
      </c>
      <c r="C75" s="215"/>
      <c r="D75" s="215"/>
      <c r="E75" s="85" t="s">
        <v>2646</v>
      </c>
      <c r="F75" s="85"/>
      <c r="G75" s="85"/>
      <c r="H75" s="47"/>
      <c r="I75" s="47"/>
      <c r="J75" s="47"/>
      <c r="K75" s="47"/>
      <c r="L75" s="47"/>
      <c r="M75" s="47"/>
      <c r="N75" s="47"/>
      <c r="O75" s="47"/>
      <c r="P75" s="48"/>
      <c r="Q75" s="48"/>
      <c r="R75" s="49">
        <v>4.5447328529433602</v>
      </c>
      <c r="S75" s="50">
        <v>3.7872773774528001</v>
      </c>
      <c r="T75" s="51">
        <f t="shared" ref="T75" si="47">+IF(ISERR(S75/R75*100),"N/A",ROUND(S75/R75*100,2))</f>
        <v>83.33</v>
      </c>
      <c r="U75" s="50">
        <v>3.7872773774528001</v>
      </c>
      <c r="V75" s="51">
        <f t="shared" ref="V75" si="48">+IF(ISERR(U75/S75*100),"N/A",ROUND(U75/S75*100,2))</f>
        <v>100</v>
      </c>
      <c r="W75" s="52">
        <f t="shared" si="0"/>
        <v>83.33</v>
      </c>
    </row>
    <row r="76" spans="2:23" ht="23.25" customHeight="1" thickBot="1" x14ac:dyDescent="0.25">
      <c r="B76" s="212" t="s">
        <v>78</v>
      </c>
      <c r="C76" s="213"/>
      <c r="D76" s="213"/>
      <c r="E76" s="84" t="s">
        <v>2647</v>
      </c>
      <c r="F76" s="84"/>
      <c r="G76" s="84"/>
      <c r="H76" s="41"/>
      <c r="I76" s="41"/>
      <c r="J76" s="41"/>
      <c r="K76" s="41"/>
      <c r="L76" s="41"/>
      <c r="M76" s="41"/>
      <c r="N76" s="41"/>
      <c r="O76" s="41"/>
      <c r="P76" s="42"/>
      <c r="Q76" s="42"/>
      <c r="R76" s="43">
        <v>0</v>
      </c>
      <c r="S76" s="44"/>
      <c r="T76" s="42"/>
      <c r="U76" s="44">
        <v>1.94977052653845</v>
      </c>
      <c r="V76" s="42"/>
      <c r="W76" s="45" t="str">
        <f t="shared" si="0"/>
        <v>N/A</v>
      </c>
    </row>
    <row r="77" spans="2:23" ht="26.25" customHeight="1" x14ac:dyDescent="0.2">
      <c r="B77" s="214" t="s">
        <v>82</v>
      </c>
      <c r="C77" s="215"/>
      <c r="D77" s="215"/>
      <c r="E77" s="85" t="s">
        <v>2647</v>
      </c>
      <c r="F77" s="85"/>
      <c r="G77" s="85"/>
      <c r="H77" s="47"/>
      <c r="I77" s="47"/>
      <c r="J77" s="47"/>
      <c r="K77" s="47"/>
      <c r="L77" s="47"/>
      <c r="M77" s="47"/>
      <c r="N77" s="47"/>
      <c r="O77" s="47"/>
      <c r="P77" s="48"/>
      <c r="Q77" s="48"/>
      <c r="R77" s="49">
        <v>1.94977052653845</v>
      </c>
      <c r="S77" s="50">
        <v>1.94977052653845</v>
      </c>
      <c r="T77" s="51">
        <f t="shared" ref="T77" si="49">+IF(ISERR(S77/R77*100),"N/A",ROUND(S77/R77*100,2))</f>
        <v>100</v>
      </c>
      <c r="U77" s="50">
        <v>1.94977052653845</v>
      </c>
      <c r="V77" s="51">
        <f t="shared" ref="V77" si="50">+IF(ISERR(U77/S77*100),"N/A",ROUND(U77/S77*100,2))</f>
        <v>100</v>
      </c>
      <c r="W77" s="52">
        <f t="shared" si="0"/>
        <v>100</v>
      </c>
    </row>
    <row r="78" spans="2:23" ht="23.25" customHeight="1" thickBot="1" x14ac:dyDescent="0.25">
      <c r="B78" s="212" t="s">
        <v>78</v>
      </c>
      <c r="C78" s="213"/>
      <c r="D78" s="213"/>
      <c r="E78" s="84" t="s">
        <v>2648</v>
      </c>
      <c r="F78" s="84"/>
      <c r="G78" s="84"/>
      <c r="H78" s="41"/>
      <c r="I78" s="41"/>
      <c r="J78" s="41"/>
      <c r="K78" s="41"/>
      <c r="L78" s="41"/>
      <c r="M78" s="41"/>
      <c r="N78" s="41"/>
      <c r="O78" s="41"/>
      <c r="P78" s="42"/>
      <c r="Q78" s="42"/>
      <c r="R78" s="43">
        <v>0</v>
      </c>
      <c r="S78" s="44"/>
      <c r="T78" s="42"/>
      <c r="U78" s="44">
        <v>3.8640655723968758</v>
      </c>
      <c r="V78" s="42"/>
      <c r="W78" s="45" t="str">
        <f t="shared" si="0"/>
        <v>N/A</v>
      </c>
    </row>
    <row r="79" spans="2:23" ht="26.25" customHeight="1" x14ac:dyDescent="0.2">
      <c r="B79" s="214" t="s">
        <v>82</v>
      </c>
      <c r="C79" s="215"/>
      <c r="D79" s="215"/>
      <c r="E79" s="85" t="s">
        <v>2648</v>
      </c>
      <c r="F79" s="85"/>
      <c r="G79" s="85"/>
      <c r="H79" s="47"/>
      <c r="I79" s="47"/>
      <c r="J79" s="47"/>
      <c r="K79" s="47"/>
      <c r="L79" s="47"/>
      <c r="M79" s="47"/>
      <c r="N79" s="47"/>
      <c r="O79" s="47"/>
      <c r="P79" s="48"/>
      <c r="Q79" s="48"/>
      <c r="R79" s="49">
        <v>3.8640655723968758</v>
      </c>
      <c r="S79" s="50">
        <v>3.8640655723968758</v>
      </c>
      <c r="T79" s="51">
        <f t="shared" ref="T79" si="51">+IF(ISERR(S79/R79*100),"N/A",ROUND(S79/R79*100,2))</f>
        <v>100</v>
      </c>
      <c r="U79" s="50">
        <v>3.8640655723968758</v>
      </c>
      <c r="V79" s="51">
        <f t="shared" ref="V79" si="52">+IF(ISERR(U79/S79*100),"N/A",ROUND(U79/S79*100,2))</f>
        <v>100</v>
      </c>
      <c r="W79" s="52">
        <f t="shared" si="0"/>
        <v>100</v>
      </c>
    </row>
    <row r="80" spans="2:23" ht="23.25" customHeight="1" thickBot="1" x14ac:dyDescent="0.25">
      <c r="B80" s="212" t="s">
        <v>78</v>
      </c>
      <c r="C80" s="213"/>
      <c r="D80" s="213"/>
      <c r="E80" s="84" t="s">
        <v>2649</v>
      </c>
      <c r="F80" s="84"/>
      <c r="G80" s="84"/>
      <c r="H80" s="41"/>
      <c r="I80" s="41"/>
      <c r="J80" s="41"/>
      <c r="K80" s="41"/>
      <c r="L80" s="41"/>
      <c r="M80" s="41"/>
      <c r="N80" s="41"/>
      <c r="O80" s="41"/>
      <c r="P80" s="42"/>
      <c r="Q80" s="42"/>
      <c r="R80" s="43">
        <v>0</v>
      </c>
      <c r="S80" s="44"/>
      <c r="T80" s="42"/>
      <c r="U80" s="44">
        <v>1.013315176873153</v>
      </c>
      <c r="V80" s="42"/>
      <c r="W80" s="45" t="str">
        <f t="shared" si="0"/>
        <v>N/A</v>
      </c>
    </row>
    <row r="81" spans="2:23" ht="26.25" customHeight="1" x14ac:dyDescent="0.2">
      <c r="B81" s="214" t="s">
        <v>82</v>
      </c>
      <c r="C81" s="215"/>
      <c r="D81" s="215"/>
      <c r="E81" s="85" t="s">
        <v>2649</v>
      </c>
      <c r="F81" s="85"/>
      <c r="G81" s="85"/>
      <c r="H81" s="47"/>
      <c r="I81" s="47"/>
      <c r="J81" s="47"/>
      <c r="K81" s="47"/>
      <c r="L81" s="47"/>
      <c r="M81" s="47"/>
      <c r="N81" s="47"/>
      <c r="O81" s="47"/>
      <c r="P81" s="48"/>
      <c r="Q81" s="48"/>
      <c r="R81" s="49">
        <v>1.013315176873153</v>
      </c>
      <c r="S81" s="50">
        <v>1.013315176873153</v>
      </c>
      <c r="T81" s="51">
        <f t="shared" ref="T81" si="53">+IF(ISERR(S81/R81*100),"N/A",ROUND(S81/R81*100,2))</f>
        <v>100</v>
      </c>
      <c r="U81" s="50">
        <v>1.013315176873153</v>
      </c>
      <c r="V81" s="51">
        <f t="shared" ref="V81" si="54">+IF(ISERR(U81/S81*100),"N/A",ROUND(U81/S81*100,2))</f>
        <v>100</v>
      </c>
      <c r="W81" s="52">
        <f t="shared" si="0"/>
        <v>100</v>
      </c>
    </row>
    <row r="82" spans="2:23" ht="23.25" customHeight="1" thickBot="1" x14ac:dyDescent="0.25">
      <c r="B82" s="212" t="s">
        <v>78</v>
      </c>
      <c r="C82" s="213"/>
      <c r="D82" s="213"/>
      <c r="E82" s="84" t="s">
        <v>2650</v>
      </c>
      <c r="F82" s="84"/>
      <c r="G82" s="84"/>
      <c r="H82" s="41"/>
      <c r="I82" s="41"/>
      <c r="J82" s="41"/>
      <c r="K82" s="41"/>
      <c r="L82" s="41"/>
      <c r="M82" s="41"/>
      <c r="N82" s="41"/>
      <c r="O82" s="41"/>
      <c r="P82" s="42"/>
      <c r="Q82" s="42"/>
      <c r="R82" s="43">
        <v>0</v>
      </c>
      <c r="S82" s="44"/>
      <c r="T82" s="42"/>
      <c r="U82" s="44">
        <v>2.6686042731409598</v>
      </c>
      <c r="V82" s="42"/>
      <c r="W82" s="45" t="str">
        <f t="shared" si="0"/>
        <v>N/A</v>
      </c>
    </row>
    <row r="83" spans="2:23" ht="26.25" customHeight="1" x14ac:dyDescent="0.2">
      <c r="B83" s="214" t="s">
        <v>82</v>
      </c>
      <c r="C83" s="215"/>
      <c r="D83" s="215"/>
      <c r="E83" s="85" t="s">
        <v>2650</v>
      </c>
      <c r="F83" s="85"/>
      <c r="G83" s="85"/>
      <c r="H83" s="47"/>
      <c r="I83" s="47"/>
      <c r="J83" s="47"/>
      <c r="K83" s="47"/>
      <c r="L83" s="47"/>
      <c r="M83" s="47"/>
      <c r="N83" s="47"/>
      <c r="O83" s="47"/>
      <c r="P83" s="48"/>
      <c r="Q83" s="48"/>
      <c r="R83" s="49">
        <v>3.4292477823267511</v>
      </c>
      <c r="S83" s="50">
        <v>2.6686042731409598</v>
      </c>
      <c r="T83" s="51">
        <f t="shared" ref="T83" si="55">+IF(ISERR(S83/R83*100),"N/A",ROUND(S83/R83*100,2))</f>
        <v>77.819999999999993</v>
      </c>
      <c r="U83" s="50">
        <v>2.6686042731409598</v>
      </c>
      <c r="V83" s="51">
        <f t="shared" ref="V83" si="56">+IF(ISERR(U83/S83*100),"N/A",ROUND(U83/S83*100,2))</f>
        <v>100</v>
      </c>
      <c r="W83" s="52">
        <f t="shared" si="0"/>
        <v>77.819999999999993</v>
      </c>
    </row>
    <row r="84" spans="2:23" ht="23.25" customHeight="1" thickBot="1" x14ac:dyDescent="0.25">
      <c r="B84" s="212" t="s">
        <v>78</v>
      </c>
      <c r="C84" s="213"/>
      <c r="D84" s="213"/>
      <c r="E84" s="84" t="s">
        <v>2651</v>
      </c>
      <c r="F84" s="84"/>
      <c r="G84" s="84"/>
      <c r="H84" s="41"/>
      <c r="I84" s="41"/>
      <c r="J84" s="41"/>
      <c r="K84" s="41"/>
      <c r="L84" s="41"/>
      <c r="M84" s="41"/>
      <c r="N84" s="41"/>
      <c r="O84" s="41"/>
      <c r="P84" s="42"/>
      <c r="Q84" s="42"/>
      <c r="R84" s="43">
        <v>0</v>
      </c>
      <c r="S84" s="44"/>
      <c r="T84" s="42"/>
      <c r="U84" s="44">
        <v>2.8792289958605251</v>
      </c>
      <c r="V84" s="42"/>
      <c r="W84" s="45" t="str">
        <f t="shared" si="0"/>
        <v>N/A</v>
      </c>
    </row>
    <row r="85" spans="2:23" ht="26.25" customHeight="1" x14ac:dyDescent="0.2">
      <c r="B85" s="214" t="s">
        <v>82</v>
      </c>
      <c r="C85" s="215"/>
      <c r="D85" s="215"/>
      <c r="E85" s="85" t="s">
        <v>2651</v>
      </c>
      <c r="F85" s="85"/>
      <c r="G85" s="85"/>
      <c r="H85" s="47"/>
      <c r="I85" s="47"/>
      <c r="J85" s="47"/>
      <c r="K85" s="47"/>
      <c r="L85" s="47"/>
      <c r="M85" s="47"/>
      <c r="N85" s="47"/>
      <c r="O85" s="47"/>
      <c r="P85" s="48"/>
      <c r="Q85" s="48"/>
      <c r="R85" s="49">
        <v>2.8792289958605251</v>
      </c>
      <c r="S85" s="50">
        <v>2.8792289958605251</v>
      </c>
      <c r="T85" s="51">
        <f t="shared" ref="T85" si="57">+IF(ISERR(S85/R85*100),"N/A",ROUND(S85/R85*100,2))</f>
        <v>100</v>
      </c>
      <c r="U85" s="50">
        <v>2.8792289958605251</v>
      </c>
      <c r="V85" s="51">
        <f t="shared" ref="V85" si="58">+IF(ISERR(U85/S85*100),"N/A",ROUND(U85/S85*100,2))</f>
        <v>100</v>
      </c>
      <c r="W85" s="52">
        <f t="shared" si="0"/>
        <v>100</v>
      </c>
    </row>
    <row r="86" spans="2:23" ht="23.25" customHeight="1" thickBot="1" x14ac:dyDescent="0.25">
      <c r="B86" s="212" t="s">
        <v>78</v>
      </c>
      <c r="C86" s="213"/>
      <c r="D86" s="213"/>
      <c r="E86" s="84" t="s">
        <v>2652</v>
      </c>
      <c r="F86" s="84"/>
      <c r="G86" s="84"/>
      <c r="H86" s="41"/>
      <c r="I86" s="41"/>
      <c r="J86" s="41"/>
      <c r="K86" s="41"/>
      <c r="L86" s="41"/>
      <c r="M86" s="41"/>
      <c r="N86" s="41"/>
      <c r="O86" s="41"/>
      <c r="P86" s="42"/>
      <c r="Q86" s="42"/>
      <c r="R86" s="43">
        <v>0</v>
      </c>
      <c r="S86" s="44"/>
      <c r="T86" s="42"/>
      <c r="U86" s="44">
        <v>3.97625522801507</v>
      </c>
      <c r="V86" s="42"/>
      <c r="W86" s="45" t="str">
        <f t="shared" si="0"/>
        <v>N/A</v>
      </c>
    </row>
    <row r="87" spans="2:23" ht="26.25" customHeight="1" x14ac:dyDescent="0.2">
      <c r="B87" s="214" t="s">
        <v>82</v>
      </c>
      <c r="C87" s="215"/>
      <c r="D87" s="215"/>
      <c r="E87" s="85" t="s">
        <v>2652</v>
      </c>
      <c r="F87" s="85"/>
      <c r="G87" s="85"/>
      <c r="H87" s="47"/>
      <c r="I87" s="47"/>
      <c r="J87" s="47"/>
      <c r="K87" s="47"/>
      <c r="L87" s="47"/>
      <c r="M87" s="47"/>
      <c r="N87" s="47"/>
      <c r="O87" s="47"/>
      <c r="P87" s="48"/>
      <c r="Q87" s="48"/>
      <c r="R87" s="49">
        <v>3.97625522801507</v>
      </c>
      <c r="S87" s="50">
        <v>3.97625522801507</v>
      </c>
      <c r="T87" s="51">
        <f t="shared" ref="T87" si="59">+IF(ISERR(S87/R87*100),"N/A",ROUND(S87/R87*100,2))</f>
        <v>100</v>
      </c>
      <c r="U87" s="50">
        <v>3.97625522801507</v>
      </c>
      <c r="V87" s="51">
        <f t="shared" ref="V87" si="60">+IF(ISERR(U87/S87*100),"N/A",ROUND(U87/S87*100,2))</f>
        <v>100</v>
      </c>
      <c r="W87" s="52">
        <f t="shared" si="0"/>
        <v>100</v>
      </c>
    </row>
    <row r="88" spans="2:23" ht="23.25" customHeight="1" thickBot="1" x14ac:dyDescent="0.25">
      <c r="B88" s="212" t="s">
        <v>78</v>
      </c>
      <c r="C88" s="213"/>
      <c r="D88" s="213"/>
      <c r="E88" s="84" t="s">
        <v>488</v>
      </c>
      <c r="F88" s="84"/>
      <c r="G88" s="84"/>
      <c r="H88" s="41"/>
      <c r="I88" s="41"/>
      <c r="J88" s="41"/>
      <c r="K88" s="41"/>
      <c r="L88" s="41"/>
      <c r="M88" s="41"/>
      <c r="N88" s="41"/>
      <c r="O88" s="41"/>
      <c r="P88" s="42"/>
      <c r="Q88" s="42"/>
      <c r="R88" s="43">
        <v>138.99999982715593</v>
      </c>
      <c r="S88" s="44"/>
      <c r="T88" s="42"/>
      <c r="U88" s="44">
        <v>0</v>
      </c>
      <c r="V88" s="42"/>
      <c r="W88" s="45">
        <f t="shared" si="0"/>
        <v>0</v>
      </c>
    </row>
    <row r="89" spans="2:23" ht="26.25" customHeight="1" x14ac:dyDescent="0.2">
      <c r="B89" s="214" t="s">
        <v>82</v>
      </c>
      <c r="C89" s="215"/>
      <c r="D89" s="215"/>
      <c r="E89" s="85" t="s">
        <v>488</v>
      </c>
      <c r="F89" s="85"/>
      <c r="G89" s="85"/>
      <c r="H89" s="47"/>
      <c r="I89" s="47"/>
      <c r="J89" s="47"/>
      <c r="K89" s="47"/>
      <c r="L89" s="47"/>
      <c r="M89" s="47"/>
      <c r="N89" s="47"/>
      <c r="O89" s="47"/>
      <c r="P89" s="48"/>
      <c r="Q89" s="48"/>
      <c r="R89" s="49">
        <v>0</v>
      </c>
      <c r="S89" s="50">
        <v>0</v>
      </c>
      <c r="T89" s="51" t="str">
        <f t="shared" ref="T89" si="61">+IF(ISERR(S89/R89*100),"N/A",ROUND(S89/R89*100,2))</f>
        <v>N/A</v>
      </c>
      <c r="U89" s="50">
        <v>0</v>
      </c>
      <c r="V89" s="51" t="str">
        <f t="shared" ref="V89" si="62">+IF(ISERR(U89/S89*100),"N/A",ROUND(U89/S89*100,2))</f>
        <v>N/A</v>
      </c>
      <c r="W89" s="52" t="str">
        <f t="shared" si="0"/>
        <v>N/A</v>
      </c>
    </row>
    <row r="90" spans="2:23" ht="23.25" customHeight="1" thickBot="1" x14ac:dyDescent="0.25">
      <c r="B90" s="212" t="s">
        <v>78</v>
      </c>
      <c r="C90" s="213"/>
      <c r="D90" s="213"/>
      <c r="E90" s="84" t="s">
        <v>587</v>
      </c>
      <c r="F90" s="84"/>
      <c r="G90" s="84"/>
      <c r="H90" s="41"/>
      <c r="I90" s="41"/>
      <c r="J90" s="41"/>
      <c r="K90" s="41"/>
      <c r="L90" s="41"/>
      <c r="M90" s="41"/>
      <c r="N90" s="41"/>
      <c r="O90" s="41"/>
      <c r="P90" s="42"/>
      <c r="Q90" s="42"/>
      <c r="R90" s="43">
        <v>0</v>
      </c>
      <c r="S90" s="44"/>
      <c r="T90" s="42"/>
      <c r="U90" s="44">
        <v>0</v>
      </c>
      <c r="V90" s="42"/>
      <c r="W90" s="45" t="str">
        <f t="shared" si="0"/>
        <v>N/A</v>
      </c>
    </row>
    <row r="91" spans="2:23" ht="26.25" customHeight="1" thickBot="1" x14ac:dyDescent="0.25">
      <c r="B91" s="214" t="s">
        <v>82</v>
      </c>
      <c r="C91" s="215"/>
      <c r="D91" s="215"/>
      <c r="E91" s="85" t="s">
        <v>587</v>
      </c>
      <c r="F91" s="85"/>
      <c r="G91" s="85"/>
      <c r="H91" s="47"/>
      <c r="I91" s="47"/>
      <c r="J91" s="47"/>
      <c r="K91" s="47"/>
      <c r="L91" s="47"/>
      <c r="M91" s="47"/>
      <c r="N91" s="47"/>
      <c r="O91" s="47"/>
      <c r="P91" s="48"/>
      <c r="Q91" s="48"/>
      <c r="R91" s="49">
        <v>0.59693553150000001</v>
      </c>
      <c r="S91" s="50">
        <v>0</v>
      </c>
      <c r="T91" s="51">
        <f t="shared" ref="T91" si="63">+IF(ISERR(S91/R91*100),"N/A",ROUND(S91/R91*100,2))</f>
        <v>0</v>
      </c>
      <c r="U91" s="50">
        <v>0</v>
      </c>
      <c r="V91" s="51" t="str">
        <f t="shared" ref="V91" si="64">+IF(ISERR(U91/S91*100),"N/A",ROUND(U91/S91*100,2))</f>
        <v>N/A</v>
      </c>
      <c r="W91" s="52">
        <f t="shared" si="0"/>
        <v>0</v>
      </c>
    </row>
    <row r="92" spans="2:23" ht="22.5" customHeight="1" thickTop="1" thickBot="1" x14ac:dyDescent="0.25">
      <c r="B92" s="11" t="s">
        <v>88</v>
      </c>
      <c r="C92" s="12"/>
      <c r="D92" s="12"/>
      <c r="E92" s="12"/>
      <c r="F92" s="12"/>
      <c r="G92" s="12"/>
      <c r="H92" s="13"/>
      <c r="I92" s="13"/>
      <c r="J92" s="13"/>
      <c r="K92" s="13"/>
      <c r="L92" s="13"/>
      <c r="M92" s="13"/>
      <c r="N92" s="13"/>
      <c r="O92" s="13"/>
      <c r="P92" s="13"/>
      <c r="Q92" s="13"/>
      <c r="R92" s="13"/>
      <c r="S92" s="13"/>
      <c r="T92" s="13"/>
      <c r="U92" s="13"/>
      <c r="V92" s="13"/>
      <c r="W92" s="14"/>
    </row>
    <row r="93" spans="2:23" ht="37.5" customHeight="1" thickTop="1" x14ac:dyDescent="0.2">
      <c r="B93" s="201" t="s">
        <v>1606</v>
      </c>
      <c r="C93" s="202"/>
      <c r="D93" s="202"/>
      <c r="E93" s="202"/>
      <c r="F93" s="202"/>
      <c r="G93" s="202"/>
      <c r="H93" s="202"/>
      <c r="I93" s="202"/>
      <c r="J93" s="202"/>
      <c r="K93" s="202"/>
      <c r="L93" s="202"/>
      <c r="M93" s="202"/>
      <c r="N93" s="202"/>
      <c r="O93" s="202"/>
      <c r="P93" s="202"/>
      <c r="Q93" s="202"/>
      <c r="R93" s="202"/>
      <c r="S93" s="202"/>
      <c r="T93" s="202"/>
      <c r="U93" s="202"/>
      <c r="V93" s="202"/>
      <c r="W93" s="203"/>
    </row>
    <row r="94" spans="2:23" ht="15" customHeight="1" thickBot="1" x14ac:dyDescent="0.25">
      <c r="B94" s="204"/>
      <c r="C94" s="205"/>
      <c r="D94" s="205"/>
      <c r="E94" s="205"/>
      <c r="F94" s="205"/>
      <c r="G94" s="205"/>
      <c r="H94" s="205"/>
      <c r="I94" s="205"/>
      <c r="J94" s="205"/>
      <c r="K94" s="205"/>
      <c r="L94" s="205"/>
      <c r="M94" s="205"/>
      <c r="N94" s="205"/>
      <c r="O94" s="205"/>
      <c r="P94" s="205"/>
      <c r="Q94" s="205"/>
      <c r="R94" s="205"/>
      <c r="S94" s="205"/>
      <c r="T94" s="205"/>
      <c r="U94" s="205"/>
      <c r="V94" s="205"/>
      <c r="W94" s="206"/>
    </row>
    <row r="95" spans="2:23" ht="37.5" customHeight="1" thickTop="1" x14ac:dyDescent="0.2">
      <c r="B95" s="201" t="s">
        <v>1605</v>
      </c>
      <c r="C95" s="202"/>
      <c r="D95" s="202"/>
      <c r="E95" s="202"/>
      <c r="F95" s="202"/>
      <c r="G95" s="202"/>
      <c r="H95" s="202"/>
      <c r="I95" s="202"/>
      <c r="J95" s="202"/>
      <c r="K95" s="202"/>
      <c r="L95" s="202"/>
      <c r="M95" s="202"/>
      <c r="N95" s="202"/>
      <c r="O95" s="202"/>
      <c r="P95" s="202"/>
      <c r="Q95" s="202"/>
      <c r="R95" s="202"/>
      <c r="S95" s="202"/>
      <c r="T95" s="202"/>
      <c r="U95" s="202"/>
      <c r="V95" s="202"/>
      <c r="W95" s="203"/>
    </row>
    <row r="96" spans="2:23" ht="38.25" customHeight="1" thickBot="1" x14ac:dyDescent="0.25">
      <c r="B96" s="204"/>
      <c r="C96" s="205"/>
      <c r="D96" s="205"/>
      <c r="E96" s="205"/>
      <c r="F96" s="205"/>
      <c r="G96" s="205"/>
      <c r="H96" s="205"/>
      <c r="I96" s="205"/>
      <c r="J96" s="205"/>
      <c r="K96" s="205"/>
      <c r="L96" s="205"/>
      <c r="M96" s="205"/>
      <c r="N96" s="205"/>
      <c r="O96" s="205"/>
      <c r="P96" s="205"/>
      <c r="Q96" s="205"/>
      <c r="R96" s="205"/>
      <c r="S96" s="205"/>
      <c r="T96" s="205"/>
      <c r="U96" s="205"/>
      <c r="V96" s="205"/>
      <c r="W96" s="206"/>
    </row>
    <row r="97" spans="2:23" ht="37.5" customHeight="1" thickTop="1" x14ac:dyDescent="0.2">
      <c r="B97" s="201" t="s">
        <v>1604</v>
      </c>
      <c r="C97" s="202"/>
      <c r="D97" s="202"/>
      <c r="E97" s="202"/>
      <c r="F97" s="202"/>
      <c r="G97" s="202"/>
      <c r="H97" s="202"/>
      <c r="I97" s="202"/>
      <c r="J97" s="202"/>
      <c r="K97" s="202"/>
      <c r="L97" s="202"/>
      <c r="M97" s="202"/>
      <c r="N97" s="202"/>
      <c r="O97" s="202"/>
      <c r="P97" s="202"/>
      <c r="Q97" s="202"/>
      <c r="R97" s="202"/>
      <c r="S97" s="202"/>
      <c r="T97" s="202"/>
      <c r="U97" s="202"/>
      <c r="V97" s="202"/>
      <c r="W97" s="203"/>
    </row>
    <row r="98" spans="2:23" ht="30.75" customHeight="1" thickBot="1" x14ac:dyDescent="0.25">
      <c r="B98" s="207"/>
      <c r="C98" s="208"/>
      <c r="D98" s="208"/>
      <c r="E98" s="208"/>
      <c r="F98" s="208"/>
      <c r="G98" s="208"/>
      <c r="H98" s="208"/>
      <c r="I98" s="208"/>
      <c r="J98" s="208"/>
      <c r="K98" s="208"/>
      <c r="L98" s="208"/>
      <c r="M98" s="208"/>
      <c r="N98" s="208"/>
      <c r="O98" s="208"/>
      <c r="P98" s="208"/>
      <c r="Q98" s="208"/>
      <c r="R98" s="208"/>
      <c r="S98" s="208"/>
      <c r="T98" s="208"/>
      <c r="U98" s="208"/>
      <c r="V98" s="208"/>
      <c r="W98" s="209"/>
    </row>
  </sheetData>
  <mergeCells count="119">
    <mergeCell ref="B55:D55"/>
    <mergeCell ref="B56:D56"/>
    <mergeCell ref="B41:D41"/>
    <mergeCell ref="B57:D57"/>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6:D46"/>
    <mergeCell ref="B47:D47"/>
    <mergeCell ref="B48:D48"/>
    <mergeCell ref="B49:D49"/>
    <mergeCell ref="B50:D50"/>
    <mergeCell ref="B51:D51"/>
    <mergeCell ref="B52:D52"/>
    <mergeCell ref="B53:D53"/>
    <mergeCell ref="B54:D54"/>
    <mergeCell ref="B95:W96"/>
    <mergeCell ref="B97:W98"/>
    <mergeCell ref="B89:D89"/>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84:D84"/>
    <mergeCell ref="B85:D85"/>
    <mergeCell ref="B86:D86"/>
    <mergeCell ref="B87:D87"/>
    <mergeCell ref="B88:D88"/>
    <mergeCell ref="B79:D79"/>
    <mergeCell ref="S24:T24"/>
    <mergeCell ref="V24:W24"/>
    <mergeCell ref="B93:W94"/>
    <mergeCell ref="B90:D90"/>
    <mergeCell ref="B91:D91"/>
    <mergeCell ref="B22:L22"/>
    <mergeCell ref="M22:N22"/>
    <mergeCell ref="O22:P22"/>
    <mergeCell ref="Q22:R22"/>
    <mergeCell ref="B24:Q25"/>
    <mergeCell ref="B82:D82"/>
    <mergeCell ref="B83:D83"/>
    <mergeCell ref="B74:D74"/>
    <mergeCell ref="B75:D75"/>
    <mergeCell ref="B76:D76"/>
    <mergeCell ref="B77:D77"/>
    <mergeCell ref="B78:D78"/>
    <mergeCell ref="B80:D80"/>
    <mergeCell ref="B81:D81"/>
    <mergeCell ref="B73:D73"/>
    <mergeCell ref="B42:D42"/>
    <mergeCell ref="B43:D43"/>
    <mergeCell ref="B44:D44"/>
    <mergeCell ref="B45:D45"/>
    <mergeCell ref="T19:T20"/>
    <mergeCell ref="U19:U20"/>
    <mergeCell ref="V19:V20"/>
    <mergeCell ref="W19:W20"/>
    <mergeCell ref="B21:L21"/>
    <mergeCell ref="M21:N21"/>
    <mergeCell ref="O21:P21"/>
    <mergeCell ref="Q21:R21"/>
    <mergeCell ref="B19:L20"/>
    <mergeCell ref="M19:N20"/>
    <mergeCell ref="O19:P20"/>
    <mergeCell ref="Q19:R20"/>
    <mergeCell ref="S19:S20"/>
    <mergeCell ref="C16:W16"/>
    <mergeCell ref="B18:T18"/>
    <mergeCell ref="U18:W18"/>
    <mergeCell ref="C10:W10"/>
    <mergeCell ref="B13:I13"/>
    <mergeCell ref="K13:Q13"/>
    <mergeCell ref="S13:W13"/>
    <mergeCell ref="C14:I14"/>
    <mergeCell ref="L14:Q14"/>
    <mergeCell ref="T14:W14"/>
    <mergeCell ref="D8:H8"/>
    <mergeCell ref="P8:W8"/>
    <mergeCell ref="C9:W9"/>
    <mergeCell ref="C5:W5"/>
    <mergeCell ref="D6:H6"/>
    <mergeCell ref="J6:K6"/>
    <mergeCell ref="L6:M6"/>
    <mergeCell ref="N6:W6"/>
    <mergeCell ref="C15:I15"/>
    <mergeCell ref="L15:Q15"/>
    <mergeCell ref="T15:W15"/>
    <mergeCell ref="A1:P1"/>
    <mergeCell ref="B2:W2"/>
    <mergeCell ref="D4:H4"/>
    <mergeCell ref="J4:K4"/>
    <mergeCell ref="M4:Q4"/>
    <mergeCell ref="S4:U4"/>
    <mergeCell ref="V4:W4"/>
    <mergeCell ref="D7:H7"/>
    <mergeCell ref="O7:W7"/>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91" min="1" max="22"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tabColor indexed="53"/>
  </sheetPr>
  <dimension ref="A1:AC33"/>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1574</v>
      </c>
      <c r="D4" s="248" t="s">
        <v>1573</v>
      </c>
      <c r="E4" s="248"/>
      <c r="F4" s="248"/>
      <c r="G4" s="248"/>
      <c r="H4" s="249"/>
      <c r="I4" s="18"/>
      <c r="J4" s="250" t="s">
        <v>6</v>
      </c>
      <c r="K4" s="248"/>
      <c r="L4" s="17" t="s">
        <v>1638</v>
      </c>
      <c r="M4" s="251" t="s">
        <v>1637</v>
      </c>
      <c r="N4" s="251"/>
      <c r="O4" s="251"/>
      <c r="P4" s="251"/>
      <c r="Q4" s="252"/>
      <c r="R4" s="19"/>
      <c r="S4" s="253" t="s">
        <v>9</v>
      </c>
      <c r="T4" s="254"/>
      <c r="U4" s="254"/>
      <c r="V4" s="241" t="s">
        <v>1636</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1629</v>
      </c>
      <c r="D6" s="237" t="s">
        <v>1635</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1634</v>
      </c>
      <c r="K8" s="26" t="s">
        <v>1633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127.5" customHeight="1" thickTop="1" thickBot="1" x14ac:dyDescent="0.25">
      <c r="B10" s="27" t="s">
        <v>25</v>
      </c>
      <c r="C10" s="241" t="s">
        <v>1632</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1631</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thickBot="1" x14ac:dyDescent="0.25">
      <c r="B21" s="217" t="s">
        <v>1630</v>
      </c>
      <c r="C21" s="218"/>
      <c r="D21" s="218"/>
      <c r="E21" s="218"/>
      <c r="F21" s="218"/>
      <c r="G21" s="218"/>
      <c r="H21" s="218"/>
      <c r="I21" s="218"/>
      <c r="J21" s="218"/>
      <c r="K21" s="218"/>
      <c r="L21" s="218"/>
      <c r="M21" s="219" t="s">
        <v>1629</v>
      </c>
      <c r="N21" s="219"/>
      <c r="O21" s="219" t="s">
        <v>64</v>
      </c>
      <c r="P21" s="219"/>
      <c r="Q21" s="220" t="s">
        <v>53</v>
      </c>
      <c r="R21" s="220"/>
      <c r="S21" s="34" t="s">
        <v>1628</v>
      </c>
      <c r="T21" s="34" t="s">
        <v>1627</v>
      </c>
      <c r="U21" s="34" t="s">
        <v>1626</v>
      </c>
      <c r="V21" s="34">
        <f>+IF(ISERR(U21/T21*100),"N/A",ROUND(U21/T21*100,2))</f>
        <v>111.18</v>
      </c>
      <c r="W21" s="35">
        <f>+IF(ISERR(U21/S21*100),"N/A",ROUND(U21/S21*100,2))</f>
        <v>107.34</v>
      </c>
    </row>
    <row r="22" spans="2:27" ht="21.75" customHeight="1" thickTop="1" thickBot="1" x14ac:dyDescent="0.25">
      <c r="B22" s="11" t="s">
        <v>72</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95" t="s">
        <v>2624</v>
      </c>
      <c r="C23" s="196"/>
      <c r="D23" s="196"/>
      <c r="E23" s="196"/>
      <c r="F23" s="196"/>
      <c r="G23" s="196"/>
      <c r="H23" s="196"/>
      <c r="I23" s="196"/>
      <c r="J23" s="196"/>
      <c r="K23" s="196"/>
      <c r="L23" s="196"/>
      <c r="M23" s="196"/>
      <c r="N23" s="196"/>
      <c r="O23" s="196"/>
      <c r="P23" s="196"/>
      <c r="Q23" s="197"/>
      <c r="R23" s="37" t="s">
        <v>45</v>
      </c>
      <c r="S23" s="216" t="s">
        <v>46</v>
      </c>
      <c r="T23" s="216"/>
      <c r="U23" s="38" t="s">
        <v>73</v>
      </c>
      <c r="V23" s="210" t="s">
        <v>74</v>
      </c>
      <c r="W23" s="211"/>
    </row>
    <row r="24" spans="2:27" ht="30.75" customHeight="1" thickBot="1" x14ac:dyDescent="0.25">
      <c r="B24" s="198"/>
      <c r="C24" s="199"/>
      <c r="D24" s="199"/>
      <c r="E24" s="199"/>
      <c r="F24" s="199"/>
      <c r="G24" s="199"/>
      <c r="H24" s="199"/>
      <c r="I24" s="199"/>
      <c r="J24" s="199"/>
      <c r="K24" s="199"/>
      <c r="L24" s="199"/>
      <c r="M24" s="199"/>
      <c r="N24" s="199"/>
      <c r="O24" s="199"/>
      <c r="P24" s="199"/>
      <c r="Q24" s="200"/>
      <c r="R24" s="39" t="s">
        <v>75</v>
      </c>
      <c r="S24" s="39" t="s">
        <v>75</v>
      </c>
      <c r="T24" s="39" t="s">
        <v>64</v>
      </c>
      <c r="U24" s="39" t="s">
        <v>75</v>
      </c>
      <c r="V24" s="39" t="s">
        <v>76</v>
      </c>
      <c r="W24" s="32" t="s">
        <v>77</v>
      </c>
      <c r="Y24" s="36"/>
    </row>
    <row r="25" spans="2:27" ht="23.25" customHeight="1" thickBot="1" x14ac:dyDescent="0.25">
      <c r="B25" s="212" t="s">
        <v>78</v>
      </c>
      <c r="C25" s="213"/>
      <c r="D25" s="213"/>
      <c r="E25" s="40" t="s">
        <v>1624</v>
      </c>
      <c r="F25" s="40"/>
      <c r="G25" s="40"/>
      <c r="H25" s="41"/>
      <c r="I25" s="41"/>
      <c r="J25" s="41"/>
      <c r="K25" s="41"/>
      <c r="L25" s="41"/>
      <c r="M25" s="41"/>
      <c r="N25" s="41"/>
      <c r="O25" s="41"/>
      <c r="P25" s="42"/>
      <c r="Q25" s="42"/>
      <c r="R25" s="43" t="s">
        <v>1625</v>
      </c>
      <c r="S25" s="44" t="s">
        <v>11</v>
      </c>
      <c r="T25" s="42"/>
      <c r="U25" s="44" t="s">
        <v>1621</v>
      </c>
      <c r="V25" s="42"/>
      <c r="W25" s="45">
        <f>+IF(ISERR(U25/R25*100),"N/A",ROUND(U25/R25*100,2))</f>
        <v>127.72</v>
      </c>
    </row>
    <row r="26" spans="2:27" ht="26.25" customHeight="1" thickBot="1" x14ac:dyDescent="0.25">
      <c r="B26" s="214" t="s">
        <v>82</v>
      </c>
      <c r="C26" s="215"/>
      <c r="D26" s="215"/>
      <c r="E26" s="46" t="s">
        <v>1624</v>
      </c>
      <c r="F26" s="46"/>
      <c r="G26" s="46"/>
      <c r="H26" s="47"/>
      <c r="I26" s="47"/>
      <c r="J26" s="47"/>
      <c r="K26" s="47"/>
      <c r="L26" s="47"/>
      <c r="M26" s="47"/>
      <c r="N26" s="47"/>
      <c r="O26" s="47"/>
      <c r="P26" s="48"/>
      <c r="Q26" s="48"/>
      <c r="R26" s="49" t="s">
        <v>1623</v>
      </c>
      <c r="S26" s="50" t="s">
        <v>1622</v>
      </c>
      <c r="T26" s="51">
        <f>+IF(ISERR(S26/R26*100),"N/A",ROUND(S26/R26*100,2))</f>
        <v>93.54</v>
      </c>
      <c r="U26" s="50" t="s">
        <v>1621</v>
      </c>
      <c r="V26" s="51">
        <f>+IF(ISERR(U26/S26*100),"N/A",ROUND(U26/S26*100,2))</f>
        <v>94.85</v>
      </c>
      <c r="W26" s="52">
        <f>+IF(ISERR(U26/R26*100),"N/A",ROUND(U26/R26*100,2))</f>
        <v>88.73</v>
      </c>
    </row>
    <row r="27" spans="2:27" ht="22.5" customHeight="1" thickTop="1" thickBot="1" x14ac:dyDescent="0.25">
      <c r="B27" s="11" t="s">
        <v>88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01" t="s">
        <v>1620</v>
      </c>
      <c r="C28" s="202"/>
      <c r="D28" s="202"/>
      <c r="E28" s="202"/>
      <c r="F28" s="202"/>
      <c r="G28" s="202"/>
      <c r="H28" s="202"/>
      <c r="I28" s="202"/>
      <c r="J28" s="202"/>
      <c r="K28" s="202"/>
      <c r="L28" s="202"/>
      <c r="M28" s="202"/>
      <c r="N28" s="202"/>
      <c r="O28" s="202"/>
      <c r="P28" s="202"/>
      <c r="Q28" s="202"/>
      <c r="R28" s="202"/>
      <c r="S28" s="202"/>
      <c r="T28" s="202"/>
      <c r="U28" s="202"/>
      <c r="V28" s="202"/>
      <c r="W28" s="203"/>
    </row>
    <row r="29" spans="2:27" ht="27" customHeight="1" thickBot="1" x14ac:dyDescent="0.25">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
      <c r="B30" s="201" t="s">
        <v>1619</v>
      </c>
      <c r="C30" s="202"/>
      <c r="D30" s="202"/>
      <c r="E30" s="202"/>
      <c r="F30" s="202"/>
      <c r="G30" s="202"/>
      <c r="H30" s="202"/>
      <c r="I30" s="202"/>
      <c r="J30" s="202"/>
      <c r="K30" s="202"/>
      <c r="L30" s="202"/>
      <c r="M30" s="202"/>
      <c r="N30" s="202"/>
      <c r="O30" s="202"/>
      <c r="P30" s="202"/>
      <c r="Q30" s="202"/>
      <c r="R30" s="202"/>
      <c r="S30" s="202"/>
      <c r="T30" s="202"/>
      <c r="U30" s="202"/>
      <c r="V30" s="202"/>
      <c r="W30" s="203"/>
    </row>
    <row r="31" spans="2:27" ht="53.2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1618</v>
      </c>
      <c r="C32" s="202"/>
      <c r="D32" s="202"/>
      <c r="E32" s="202"/>
      <c r="F32" s="202"/>
      <c r="G32" s="202"/>
      <c r="H32" s="202"/>
      <c r="I32" s="202"/>
      <c r="J32" s="202"/>
      <c r="K32" s="202"/>
      <c r="L32" s="202"/>
      <c r="M32" s="202"/>
      <c r="N32" s="202"/>
      <c r="O32" s="202"/>
      <c r="P32" s="202"/>
      <c r="Q32" s="202"/>
      <c r="R32" s="202"/>
      <c r="S32" s="202"/>
      <c r="T32" s="202"/>
      <c r="U32" s="202"/>
      <c r="V32" s="202"/>
      <c r="W32" s="203"/>
    </row>
    <row r="33" spans="2:23" ht="51.7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tabColor indexed="53"/>
  </sheetPr>
  <dimension ref="A1:AC44"/>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1681</v>
      </c>
      <c r="D4" s="248" t="s">
        <v>1680</v>
      </c>
      <c r="E4" s="248"/>
      <c r="F4" s="248"/>
      <c r="G4" s="248"/>
      <c r="H4" s="249"/>
      <c r="I4" s="18"/>
      <c r="J4" s="250" t="s">
        <v>6</v>
      </c>
      <c r="K4" s="248"/>
      <c r="L4" s="17" t="s">
        <v>247</v>
      </c>
      <c r="M4" s="251" t="s">
        <v>1679</v>
      </c>
      <c r="N4" s="251"/>
      <c r="O4" s="251"/>
      <c r="P4" s="251"/>
      <c r="Q4" s="252"/>
      <c r="R4" s="19"/>
      <c r="S4" s="253" t="s">
        <v>9</v>
      </c>
      <c r="T4" s="254"/>
      <c r="U4" s="254"/>
      <c r="V4" s="241" t="s">
        <v>1678</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42" customHeight="1" thickBot="1" x14ac:dyDescent="0.25">
      <c r="B6" s="20" t="s">
        <v>12</v>
      </c>
      <c r="C6" s="21" t="s">
        <v>1650</v>
      </c>
      <c r="D6" s="237" t="s">
        <v>1677</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1663</v>
      </c>
      <c r="D7" s="239" t="s">
        <v>1676</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1675</v>
      </c>
      <c r="K8" s="26" t="s">
        <v>1674</v>
      </c>
      <c r="L8" s="26" t="s">
        <v>1673</v>
      </c>
      <c r="M8" s="26" t="s">
        <v>1672</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1671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1670</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1669</v>
      </c>
      <c r="C21" s="218"/>
      <c r="D21" s="218"/>
      <c r="E21" s="218"/>
      <c r="F21" s="218"/>
      <c r="G21" s="218"/>
      <c r="H21" s="218"/>
      <c r="I21" s="218"/>
      <c r="J21" s="218"/>
      <c r="K21" s="218"/>
      <c r="L21" s="218"/>
      <c r="M21" s="219" t="s">
        <v>1663</v>
      </c>
      <c r="N21" s="219"/>
      <c r="O21" s="219" t="s">
        <v>64</v>
      </c>
      <c r="P21" s="219"/>
      <c r="Q21" s="220" t="s">
        <v>53</v>
      </c>
      <c r="R21" s="220"/>
      <c r="S21" s="34" t="s">
        <v>1668</v>
      </c>
      <c r="T21" s="34" t="s">
        <v>1668</v>
      </c>
      <c r="U21" s="34" t="s">
        <v>1667</v>
      </c>
      <c r="V21" s="34">
        <f t="shared" ref="V21:V30" si="0">+IF(ISERR(U21/T21*100),"N/A",ROUND(U21/T21*100,2))</f>
        <v>53.7</v>
      </c>
      <c r="W21" s="35">
        <f t="shared" ref="W21:W30" si="1">+IF(ISERR(U21/S21*100),"N/A",ROUND(U21/S21*100,2))</f>
        <v>53.7</v>
      </c>
    </row>
    <row r="22" spans="2:27" ht="56.25" customHeight="1" x14ac:dyDescent="0.2">
      <c r="B22" s="217" t="s">
        <v>1666</v>
      </c>
      <c r="C22" s="218"/>
      <c r="D22" s="218"/>
      <c r="E22" s="218"/>
      <c r="F22" s="218"/>
      <c r="G22" s="218"/>
      <c r="H22" s="218"/>
      <c r="I22" s="218"/>
      <c r="J22" s="218"/>
      <c r="K22" s="218"/>
      <c r="L22" s="218"/>
      <c r="M22" s="219" t="s">
        <v>1663</v>
      </c>
      <c r="N22" s="219"/>
      <c r="O22" s="219" t="s">
        <v>64</v>
      </c>
      <c r="P22" s="219"/>
      <c r="Q22" s="220" t="s">
        <v>53</v>
      </c>
      <c r="R22" s="220"/>
      <c r="S22" s="34" t="s">
        <v>1294</v>
      </c>
      <c r="T22" s="34" t="s">
        <v>402</v>
      </c>
      <c r="U22" s="34" t="s">
        <v>1665</v>
      </c>
      <c r="V22" s="34">
        <f t="shared" si="0"/>
        <v>109.57</v>
      </c>
      <c r="W22" s="35">
        <f t="shared" si="1"/>
        <v>192.52</v>
      </c>
    </row>
    <row r="23" spans="2:27" ht="56.25" customHeight="1" x14ac:dyDescent="0.2">
      <c r="B23" s="217" t="s">
        <v>1664</v>
      </c>
      <c r="C23" s="218"/>
      <c r="D23" s="218"/>
      <c r="E23" s="218"/>
      <c r="F23" s="218"/>
      <c r="G23" s="218"/>
      <c r="H23" s="218"/>
      <c r="I23" s="218"/>
      <c r="J23" s="218"/>
      <c r="K23" s="218"/>
      <c r="L23" s="218"/>
      <c r="M23" s="219" t="s">
        <v>1663</v>
      </c>
      <c r="N23" s="219"/>
      <c r="O23" s="219" t="s">
        <v>64</v>
      </c>
      <c r="P23" s="219"/>
      <c r="Q23" s="220" t="s">
        <v>53</v>
      </c>
      <c r="R23" s="220"/>
      <c r="S23" s="34" t="s">
        <v>54</v>
      </c>
      <c r="T23" s="34" t="s">
        <v>54</v>
      </c>
      <c r="U23" s="34" t="s">
        <v>1662</v>
      </c>
      <c r="V23" s="34">
        <f t="shared" si="0"/>
        <v>110</v>
      </c>
      <c r="W23" s="35">
        <f t="shared" si="1"/>
        <v>110</v>
      </c>
    </row>
    <row r="24" spans="2:27" ht="56.25" customHeight="1" x14ac:dyDescent="0.2">
      <c r="B24" s="217" t="s">
        <v>1661</v>
      </c>
      <c r="C24" s="218"/>
      <c r="D24" s="218"/>
      <c r="E24" s="218"/>
      <c r="F24" s="218"/>
      <c r="G24" s="218"/>
      <c r="H24" s="218"/>
      <c r="I24" s="218"/>
      <c r="J24" s="218"/>
      <c r="K24" s="218"/>
      <c r="L24" s="218"/>
      <c r="M24" s="219" t="s">
        <v>1650</v>
      </c>
      <c r="N24" s="219"/>
      <c r="O24" s="219" t="s">
        <v>64</v>
      </c>
      <c r="P24" s="219"/>
      <c r="Q24" s="220" t="s">
        <v>53</v>
      </c>
      <c r="R24" s="220"/>
      <c r="S24" s="34" t="s">
        <v>54</v>
      </c>
      <c r="T24" s="34" t="s">
        <v>58</v>
      </c>
      <c r="U24" s="34" t="s">
        <v>1280</v>
      </c>
      <c r="V24" s="34">
        <f t="shared" si="0"/>
        <v>120</v>
      </c>
      <c r="W24" s="35">
        <f t="shared" si="1"/>
        <v>36</v>
      </c>
    </row>
    <row r="25" spans="2:27" ht="56.25" customHeight="1" x14ac:dyDescent="0.2">
      <c r="B25" s="217" t="s">
        <v>1660</v>
      </c>
      <c r="C25" s="218"/>
      <c r="D25" s="218"/>
      <c r="E25" s="218"/>
      <c r="F25" s="218"/>
      <c r="G25" s="218"/>
      <c r="H25" s="218"/>
      <c r="I25" s="218"/>
      <c r="J25" s="218"/>
      <c r="K25" s="218"/>
      <c r="L25" s="218"/>
      <c r="M25" s="219" t="s">
        <v>1650</v>
      </c>
      <c r="N25" s="219"/>
      <c r="O25" s="219" t="s">
        <v>64</v>
      </c>
      <c r="P25" s="219"/>
      <c r="Q25" s="220" t="s">
        <v>53</v>
      </c>
      <c r="R25" s="220"/>
      <c r="S25" s="34" t="s">
        <v>54</v>
      </c>
      <c r="T25" s="34" t="s">
        <v>179</v>
      </c>
      <c r="U25" s="34" t="s">
        <v>299</v>
      </c>
      <c r="V25" s="34">
        <f t="shared" si="0"/>
        <v>163.16999999999999</v>
      </c>
      <c r="W25" s="35">
        <f t="shared" si="1"/>
        <v>70</v>
      </c>
    </row>
    <row r="26" spans="2:27" ht="56.25" customHeight="1" x14ac:dyDescent="0.2">
      <c r="B26" s="217" t="s">
        <v>1659</v>
      </c>
      <c r="C26" s="218"/>
      <c r="D26" s="218"/>
      <c r="E26" s="218"/>
      <c r="F26" s="218"/>
      <c r="G26" s="218"/>
      <c r="H26" s="218"/>
      <c r="I26" s="218"/>
      <c r="J26" s="218"/>
      <c r="K26" s="218"/>
      <c r="L26" s="218"/>
      <c r="M26" s="219" t="s">
        <v>1650</v>
      </c>
      <c r="N26" s="219"/>
      <c r="O26" s="219" t="s">
        <v>64</v>
      </c>
      <c r="P26" s="219"/>
      <c r="Q26" s="220" t="s">
        <v>53</v>
      </c>
      <c r="R26" s="220"/>
      <c r="S26" s="34" t="s">
        <v>54</v>
      </c>
      <c r="T26" s="34" t="s">
        <v>59</v>
      </c>
      <c r="U26" s="34" t="s">
        <v>59</v>
      </c>
      <c r="V26" s="34" t="str">
        <f t="shared" si="0"/>
        <v>N/A</v>
      </c>
      <c r="W26" s="35">
        <f t="shared" si="1"/>
        <v>0</v>
      </c>
    </row>
    <row r="27" spans="2:27" ht="56.25" customHeight="1" x14ac:dyDescent="0.2">
      <c r="B27" s="217" t="s">
        <v>1658</v>
      </c>
      <c r="C27" s="218"/>
      <c r="D27" s="218"/>
      <c r="E27" s="218"/>
      <c r="F27" s="218"/>
      <c r="G27" s="218"/>
      <c r="H27" s="218"/>
      <c r="I27" s="218"/>
      <c r="J27" s="218"/>
      <c r="K27" s="218"/>
      <c r="L27" s="218"/>
      <c r="M27" s="219" t="s">
        <v>1650</v>
      </c>
      <c r="N27" s="219"/>
      <c r="O27" s="219" t="s">
        <v>64</v>
      </c>
      <c r="P27" s="219"/>
      <c r="Q27" s="220" t="s">
        <v>53</v>
      </c>
      <c r="R27" s="220"/>
      <c r="S27" s="34" t="s">
        <v>54</v>
      </c>
      <c r="T27" s="34" t="s">
        <v>71</v>
      </c>
      <c r="U27" s="34" t="s">
        <v>1657</v>
      </c>
      <c r="V27" s="34">
        <f t="shared" si="0"/>
        <v>97</v>
      </c>
      <c r="W27" s="35">
        <f t="shared" si="1"/>
        <v>48.5</v>
      </c>
    </row>
    <row r="28" spans="2:27" ht="56.25" customHeight="1" x14ac:dyDescent="0.2">
      <c r="B28" s="217" t="s">
        <v>1656</v>
      </c>
      <c r="C28" s="218"/>
      <c r="D28" s="218"/>
      <c r="E28" s="218"/>
      <c r="F28" s="218"/>
      <c r="G28" s="218"/>
      <c r="H28" s="218"/>
      <c r="I28" s="218"/>
      <c r="J28" s="218"/>
      <c r="K28" s="218"/>
      <c r="L28" s="218"/>
      <c r="M28" s="219" t="s">
        <v>1650</v>
      </c>
      <c r="N28" s="219"/>
      <c r="O28" s="219" t="s">
        <v>64</v>
      </c>
      <c r="P28" s="219"/>
      <c r="Q28" s="220" t="s">
        <v>53</v>
      </c>
      <c r="R28" s="220"/>
      <c r="S28" s="34" t="s">
        <v>54</v>
      </c>
      <c r="T28" s="34" t="s">
        <v>71</v>
      </c>
      <c r="U28" s="34" t="s">
        <v>1655</v>
      </c>
      <c r="V28" s="34">
        <f t="shared" si="0"/>
        <v>116.6</v>
      </c>
      <c r="W28" s="35">
        <f t="shared" si="1"/>
        <v>58.3</v>
      </c>
    </row>
    <row r="29" spans="2:27" ht="56.25" customHeight="1" x14ac:dyDescent="0.2">
      <c r="B29" s="217" t="s">
        <v>1654</v>
      </c>
      <c r="C29" s="218"/>
      <c r="D29" s="218"/>
      <c r="E29" s="218"/>
      <c r="F29" s="218"/>
      <c r="G29" s="218"/>
      <c r="H29" s="218"/>
      <c r="I29" s="218"/>
      <c r="J29" s="218"/>
      <c r="K29" s="218"/>
      <c r="L29" s="218"/>
      <c r="M29" s="219" t="s">
        <v>1650</v>
      </c>
      <c r="N29" s="219"/>
      <c r="O29" s="219" t="s">
        <v>64</v>
      </c>
      <c r="P29" s="219"/>
      <c r="Q29" s="220" t="s">
        <v>53</v>
      </c>
      <c r="R29" s="220"/>
      <c r="S29" s="34" t="s">
        <v>1653</v>
      </c>
      <c r="T29" s="34" t="s">
        <v>776</v>
      </c>
      <c r="U29" s="34" t="s">
        <v>1652</v>
      </c>
      <c r="V29" s="34">
        <f t="shared" si="0"/>
        <v>44.36</v>
      </c>
      <c r="W29" s="35">
        <f t="shared" si="1"/>
        <v>22.61</v>
      </c>
    </row>
    <row r="30" spans="2:27" ht="56.25" customHeight="1" thickBot="1" x14ac:dyDescent="0.25">
      <c r="B30" s="217" t="s">
        <v>1651</v>
      </c>
      <c r="C30" s="218"/>
      <c r="D30" s="218"/>
      <c r="E30" s="218"/>
      <c r="F30" s="218"/>
      <c r="G30" s="218"/>
      <c r="H30" s="218"/>
      <c r="I30" s="218"/>
      <c r="J30" s="218"/>
      <c r="K30" s="218"/>
      <c r="L30" s="218"/>
      <c r="M30" s="219" t="s">
        <v>1650</v>
      </c>
      <c r="N30" s="219"/>
      <c r="O30" s="219" t="s">
        <v>64</v>
      </c>
      <c r="P30" s="219"/>
      <c r="Q30" s="220" t="s">
        <v>53</v>
      </c>
      <c r="R30" s="220"/>
      <c r="S30" s="34" t="s">
        <v>1222</v>
      </c>
      <c r="T30" s="34" t="s">
        <v>1649</v>
      </c>
      <c r="U30" s="34" t="s">
        <v>1648</v>
      </c>
      <c r="V30" s="34">
        <f t="shared" si="0"/>
        <v>201.11</v>
      </c>
      <c r="W30" s="35">
        <f t="shared" si="1"/>
        <v>134.07</v>
      </c>
    </row>
    <row r="31" spans="2:27" ht="21.75" customHeight="1" thickTop="1" thickBot="1" x14ac:dyDescent="0.25">
      <c r="B31" s="11" t="s">
        <v>72</v>
      </c>
      <c r="C31" s="12"/>
      <c r="D31" s="12"/>
      <c r="E31" s="12"/>
      <c r="F31" s="12"/>
      <c r="G31" s="12"/>
      <c r="H31" s="13"/>
      <c r="I31" s="13"/>
      <c r="J31" s="13"/>
      <c r="K31" s="13"/>
      <c r="L31" s="13"/>
      <c r="M31" s="13"/>
      <c r="N31" s="13"/>
      <c r="O31" s="13"/>
      <c r="P31" s="13"/>
      <c r="Q31" s="13"/>
      <c r="R31" s="13"/>
      <c r="S31" s="13"/>
      <c r="T31" s="13"/>
      <c r="U31" s="13"/>
      <c r="V31" s="13"/>
      <c r="W31" s="14"/>
      <c r="X31" s="36"/>
    </row>
    <row r="32" spans="2:27" ht="29.25" customHeight="1" thickTop="1" thickBot="1" x14ac:dyDescent="0.25">
      <c r="B32" s="195" t="s">
        <v>2624</v>
      </c>
      <c r="C32" s="196"/>
      <c r="D32" s="196"/>
      <c r="E32" s="196"/>
      <c r="F32" s="196"/>
      <c r="G32" s="196"/>
      <c r="H32" s="196"/>
      <c r="I32" s="196"/>
      <c r="J32" s="196"/>
      <c r="K32" s="196"/>
      <c r="L32" s="196"/>
      <c r="M32" s="196"/>
      <c r="N32" s="196"/>
      <c r="O32" s="196"/>
      <c r="P32" s="196"/>
      <c r="Q32" s="197"/>
      <c r="R32" s="37" t="s">
        <v>45</v>
      </c>
      <c r="S32" s="216" t="s">
        <v>46</v>
      </c>
      <c r="T32" s="216"/>
      <c r="U32" s="38" t="s">
        <v>73</v>
      </c>
      <c r="V32" s="210" t="s">
        <v>74</v>
      </c>
      <c r="W32" s="211"/>
    </row>
    <row r="33" spans="2:25" ht="30.75" customHeight="1" thickBot="1" x14ac:dyDescent="0.25">
      <c r="B33" s="198"/>
      <c r="C33" s="199"/>
      <c r="D33" s="199"/>
      <c r="E33" s="199"/>
      <c r="F33" s="199"/>
      <c r="G33" s="199"/>
      <c r="H33" s="199"/>
      <c r="I33" s="199"/>
      <c r="J33" s="199"/>
      <c r="K33" s="199"/>
      <c r="L33" s="199"/>
      <c r="M33" s="199"/>
      <c r="N33" s="199"/>
      <c r="O33" s="199"/>
      <c r="P33" s="199"/>
      <c r="Q33" s="200"/>
      <c r="R33" s="39" t="s">
        <v>75</v>
      </c>
      <c r="S33" s="39" t="s">
        <v>75</v>
      </c>
      <c r="T33" s="39" t="s">
        <v>64</v>
      </c>
      <c r="U33" s="39" t="s">
        <v>75</v>
      </c>
      <c r="V33" s="39" t="s">
        <v>76</v>
      </c>
      <c r="W33" s="32" t="s">
        <v>77</v>
      </c>
      <c r="Y33" s="36"/>
    </row>
    <row r="34" spans="2:25" ht="23.25" customHeight="1" thickBot="1" x14ac:dyDescent="0.25">
      <c r="B34" s="212" t="s">
        <v>78</v>
      </c>
      <c r="C34" s="213"/>
      <c r="D34" s="213"/>
      <c r="E34" s="40" t="s">
        <v>1647</v>
      </c>
      <c r="F34" s="40"/>
      <c r="G34" s="40"/>
      <c r="H34" s="41"/>
      <c r="I34" s="41"/>
      <c r="J34" s="41"/>
      <c r="K34" s="41"/>
      <c r="L34" s="41"/>
      <c r="M34" s="41"/>
      <c r="N34" s="41"/>
      <c r="O34" s="41"/>
      <c r="P34" s="42"/>
      <c r="Q34" s="42"/>
      <c r="R34" s="43" t="s">
        <v>1646</v>
      </c>
      <c r="S34" s="44" t="s">
        <v>11</v>
      </c>
      <c r="T34" s="42"/>
      <c r="U34" s="44" t="s">
        <v>59</v>
      </c>
      <c r="V34" s="42"/>
      <c r="W34" s="45">
        <f>+IF(ISERR(U34/R34*100),"N/A",ROUND(U34/R34*100,2))</f>
        <v>0</v>
      </c>
    </row>
    <row r="35" spans="2:25" ht="26.25" customHeight="1" x14ac:dyDescent="0.2">
      <c r="B35" s="214" t="s">
        <v>82</v>
      </c>
      <c r="C35" s="215"/>
      <c r="D35" s="215"/>
      <c r="E35" s="46" t="s">
        <v>1647</v>
      </c>
      <c r="F35" s="46"/>
      <c r="G35" s="46"/>
      <c r="H35" s="47"/>
      <c r="I35" s="47"/>
      <c r="J35" s="47"/>
      <c r="K35" s="47"/>
      <c r="L35" s="47"/>
      <c r="M35" s="47"/>
      <c r="N35" s="47"/>
      <c r="O35" s="47"/>
      <c r="P35" s="48"/>
      <c r="Q35" s="48"/>
      <c r="R35" s="49" t="s">
        <v>1646</v>
      </c>
      <c r="S35" s="50" t="s">
        <v>59</v>
      </c>
      <c r="T35" s="51">
        <f>+IF(ISERR(S35/R35*100),"N/A",ROUND(S35/R35*100,2))</f>
        <v>0</v>
      </c>
      <c r="U35" s="50" t="s">
        <v>59</v>
      </c>
      <c r="V35" s="51" t="str">
        <f>+IF(ISERR(U35/S35*100),"N/A",ROUND(U35/S35*100,2))</f>
        <v>N/A</v>
      </c>
      <c r="W35" s="52">
        <f>+IF(ISERR(U35/R35*100),"N/A",ROUND(U35/R35*100,2))</f>
        <v>0</v>
      </c>
    </row>
    <row r="36" spans="2:25" ht="23.25" customHeight="1" thickBot="1" x14ac:dyDescent="0.25">
      <c r="B36" s="212" t="s">
        <v>78</v>
      </c>
      <c r="C36" s="213"/>
      <c r="D36" s="213"/>
      <c r="E36" s="40" t="s">
        <v>1644</v>
      </c>
      <c r="F36" s="40"/>
      <c r="G36" s="40"/>
      <c r="H36" s="41"/>
      <c r="I36" s="41"/>
      <c r="J36" s="41"/>
      <c r="K36" s="41"/>
      <c r="L36" s="41"/>
      <c r="M36" s="41"/>
      <c r="N36" s="41"/>
      <c r="O36" s="41"/>
      <c r="P36" s="42"/>
      <c r="Q36" s="42"/>
      <c r="R36" s="43" t="s">
        <v>1645</v>
      </c>
      <c r="S36" s="44" t="s">
        <v>11</v>
      </c>
      <c r="T36" s="42"/>
      <c r="U36" s="44" t="s">
        <v>1642</v>
      </c>
      <c r="V36" s="42"/>
      <c r="W36" s="45">
        <f>+IF(ISERR(U36/R36*100),"N/A",ROUND(U36/R36*100,2))</f>
        <v>42.29</v>
      </c>
    </row>
    <row r="37" spans="2:25" ht="26.25" customHeight="1" thickBot="1" x14ac:dyDescent="0.25">
      <c r="B37" s="214" t="s">
        <v>82</v>
      </c>
      <c r="C37" s="215"/>
      <c r="D37" s="215"/>
      <c r="E37" s="46" t="s">
        <v>1644</v>
      </c>
      <c r="F37" s="46"/>
      <c r="G37" s="46"/>
      <c r="H37" s="47"/>
      <c r="I37" s="47"/>
      <c r="J37" s="47"/>
      <c r="K37" s="47"/>
      <c r="L37" s="47"/>
      <c r="M37" s="47"/>
      <c r="N37" s="47"/>
      <c r="O37" s="47"/>
      <c r="P37" s="48"/>
      <c r="Q37" s="48"/>
      <c r="R37" s="49" t="s">
        <v>1643</v>
      </c>
      <c r="S37" s="50" t="s">
        <v>1446</v>
      </c>
      <c r="T37" s="51">
        <f>+IF(ISERR(S37/R37*100),"N/A",ROUND(S37/R37*100,2))</f>
        <v>40.71</v>
      </c>
      <c r="U37" s="50" t="s">
        <v>1642</v>
      </c>
      <c r="V37" s="51">
        <f>+IF(ISERR(U37/S37*100),"N/A",ROUND(U37/S37*100,2))</f>
        <v>99.97</v>
      </c>
      <c r="W37" s="52">
        <f>+IF(ISERR(U37/R37*100),"N/A",ROUND(U37/R37*100,2))</f>
        <v>40.700000000000003</v>
      </c>
    </row>
    <row r="38" spans="2:25" ht="22.5" customHeight="1" thickTop="1" thickBot="1" x14ac:dyDescent="0.25">
      <c r="B38" s="11" t="s">
        <v>88</v>
      </c>
      <c r="C38" s="12"/>
      <c r="D38" s="12"/>
      <c r="E38" s="12"/>
      <c r="F38" s="12"/>
      <c r="G38" s="12"/>
      <c r="H38" s="13"/>
      <c r="I38" s="13"/>
      <c r="J38" s="13"/>
      <c r="K38" s="13"/>
      <c r="L38" s="13"/>
      <c r="M38" s="13"/>
      <c r="N38" s="13"/>
      <c r="O38" s="13"/>
      <c r="P38" s="13"/>
      <c r="Q38" s="13"/>
      <c r="R38" s="13"/>
      <c r="S38" s="13"/>
      <c r="T38" s="13"/>
      <c r="U38" s="13"/>
      <c r="V38" s="13"/>
      <c r="W38" s="14"/>
    </row>
    <row r="39" spans="2:25" ht="37.5" customHeight="1" thickTop="1" x14ac:dyDescent="0.2">
      <c r="B39" s="201" t="s">
        <v>1641</v>
      </c>
      <c r="C39" s="202"/>
      <c r="D39" s="202"/>
      <c r="E39" s="202"/>
      <c r="F39" s="202"/>
      <c r="G39" s="202"/>
      <c r="H39" s="202"/>
      <c r="I39" s="202"/>
      <c r="J39" s="202"/>
      <c r="K39" s="202"/>
      <c r="L39" s="202"/>
      <c r="M39" s="202"/>
      <c r="N39" s="202"/>
      <c r="O39" s="202"/>
      <c r="P39" s="202"/>
      <c r="Q39" s="202"/>
      <c r="R39" s="202"/>
      <c r="S39" s="202"/>
      <c r="T39" s="202"/>
      <c r="U39" s="202"/>
      <c r="V39" s="202"/>
      <c r="W39" s="203"/>
    </row>
    <row r="40" spans="2:25" ht="198" customHeight="1" thickBot="1" x14ac:dyDescent="0.25">
      <c r="B40" s="204"/>
      <c r="C40" s="205"/>
      <c r="D40" s="205"/>
      <c r="E40" s="205"/>
      <c r="F40" s="205"/>
      <c r="G40" s="205"/>
      <c r="H40" s="205"/>
      <c r="I40" s="205"/>
      <c r="J40" s="205"/>
      <c r="K40" s="205"/>
      <c r="L40" s="205"/>
      <c r="M40" s="205"/>
      <c r="N40" s="205"/>
      <c r="O40" s="205"/>
      <c r="P40" s="205"/>
      <c r="Q40" s="205"/>
      <c r="R40" s="205"/>
      <c r="S40" s="205"/>
      <c r="T40" s="205"/>
      <c r="U40" s="205"/>
      <c r="V40" s="205"/>
      <c r="W40" s="206"/>
    </row>
    <row r="41" spans="2:25" ht="37.5" customHeight="1" thickTop="1" x14ac:dyDescent="0.2">
      <c r="B41" s="201" t="s">
        <v>1640</v>
      </c>
      <c r="C41" s="202"/>
      <c r="D41" s="202"/>
      <c r="E41" s="202"/>
      <c r="F41" s="202"/>
      <c r="G41" s="202"/>
      <c r="H41" s="202"/>
      <c r="I41" s="202"/>
      <c r="J41" s="202"/>
      <c r="K41" s="202"/>
      <c r="L41" s="202"/>
      <c r="M41" s="202"/>
      <c r="N41" s="202"/>
      <c r="O41" s="202"/>
      <c r="P41" s="202"/>
      <c r="Q41" s="202"/>
      <c r="R41" s="202"/>
      <c r="S41" s="202"/>
      <c r="T41" s="202"/>
      <c r="U41" s="202"/>
      <c r="V41" s="202"/>
      <c r="W41" s="203"/>
    </row>
    <row r="42" spans="2:25" ht="174.75" customHeight="1" thickBot="1" x14ac:dyDescent="0.25">
      <c r="B42" s="204"/>
      <c r="C42" s="205"/>
      <c r="D42" s="205"/>
      <c r="E42" s="205"/>
      <c r="F42" s="205"/>
      <c r="G42" s="205"/>
      <c r="H42" s="205"/>
      <c r="I42" s="205"/>
      <c r="J42" s="205"/>
      <c r="K42" s="205"/>
      <c r="L42" s="205"/>
      <c r="M42" s="205"/>
      <c r="N42" s="205"/>
      <c r="O42" s="205"/>
      <c r="P42" s="205"/>
      <c r="Q42" s="205"/>
      <c r="R42" s="205"/>
      <c r="S42" s="205"/>
      <c r="T42" s="205"/>
      <c r="U42" s="205"/>
      <c r="V42" s="205"/>
      <c r="W42" s="206"/>
    </row>
    <row r="43" spans="2:25" ht="37.5" customHeight="1" thickTop="1" x14ac:dyDescent="0.2">
      <c r="B43" s="201" t="s">
        <v>1639</v>
      </c>
      <c r="C43" s="202"/>
      <c r="D43" s="202"/>
      <c r="E43" s="202"/>
      <c r="F43" s="202"/>
      <c r="G43" s="202"/>
      <c r="H43" s="202"/>
      <c r="I43" s="202"/>
      <c r="J43" s="202"/>
      <c r="K43" s="202"/>
      <c r="L43" s="202"/>
      <c r="M43" s="202"/>
      <c r="N43" s="202"/>
      <c r="O43" s="202"/>
      <c r="P43" s="202"/>
      <c r="Q43" s="202"/>
      <c r="R43" s="202"/>
      <c r="S43" s="202"/>
      <c r="T43" s="202"/>
      <c r="U43" s="202"/>
      <c r="V43" s="202"/>
      <c r="W43" s="203"/>
    </row>
    <row r="44" spans="2:25" ht="78.75" customHeight="1" thickBot="1" x14ac:dyDescent="0.25">
      <c r="B44" s="207"/>
      <c r="C44" s="208"/>
      <c r="D44" s="208"/>
      <c r="E44" s="208"/>
      <c r="F44" s="208"/>
      <c r="G44" s="208"/>
      <c r="H44" s="208"/>
      <c r="I44" s="208"/>
      <c r="J44" s="208"/>
      <c r="K44" s="208"/>
      <c r="L44" s="208"/>
      <c r="M44" s="208"/>
      <c r="N44" s="208"/>
      <c r="O44" s="208"/>
      <c r="P44" s="208"/>
      <c r="Q44" s="208"/>
      <c r="R44" s="208"/>
      <c r="S44" s="208"/>
      <c r="T44" s="208"/>
      <c r="U44" s="208"/>
      <c r="V44" s="208"/>
      <c r="W44" s="209"/>
    </row>
  </sheetData>
  <mergeCells count="89">
    <mergeCell ref="S32:T32"/>
    <mergeCell ref="B41:W42"/>
    <mergeCell ref="B43:W44"/>
    <mergeCell ref="V32:W32"/>
    <mergeCell ref="B34:D34"/>
    <mergeCell ref="B35:D35"/>
    <mergeCell ref="B36:D36"/>
    <mergeCell ref="B37:D37"/>
    <mergeCell ref="B39:W40"/>
    <mergeCell ref="B30:L30"/>
    <mergeCell ref="M30:N30"/>
    <mergeCell ref="O30:P30"/>
    <mergeCell ref="Q30:R30"/>
    <mergeCell ref="B32:Q33"/>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tabColor indexed="53"/>
  </sheetPr>
  <dimension ref="A1:AC38"/>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1681</v>
      </c>
      <c r="D4" s="248" t="s">
        <v>1680</v>
      </c>
      <c r="E4" s="248"/>
      <c r="F4" s="248"/>
      <c r="G4" s="248"/>
      <c r="H4" s="249"/>
      <c r="I4" s="18"/>
      <c r="J4" s="250" t="s">
        <v>6</v>
      </c>
      <c r="K4" s="248"/>
      <c r="L4" s="17" t="s">
        <v>1437</v>
      </c>
      <c r="M4" s="251" t="s">
        <v>1710</v>
      </c>
      <c r="N4" s="251"/>
      <c r="O4" s="251"/>
      <c r="P4" s="251"/>
      <c r="Q4" s="252"/>
      <c r="R4" s="19"/>
      <c r="S4" s="253" t="s">
        <v>9</v>
      </c>
      <c r="T4" s="254"/>
      <c r="U4" s="254"/>
      <c r="V4" s="241" t="s">
        <v>1709</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45.75" customHeight="1" thickBot="1" x14ac:dyDescent="0.25">
      <c r="B6" s="20" t="s">
        <v>12</v>
      </c>
      <c r="C6" s="21" t="s">
        <v>1698</v>
      </c>
      <c r="D6" s="237" t="s">
        <v>1708</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1693</v>
      </c>
      <c r="D7" s="239" t="s">
        <v>1707</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1706</v>
      </c>
      <c r="M8" s="26" t="s">
        <v>1705</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114" customHeight="1" thickTop="1" thickBot="1" x14ac:dyDescent="0.25">
      <c r="B10" s="27" t="s">
        <v>25</v>
      </c>
      <c r="C10" s="241" t="s">
        <v>1704</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1703</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1702</v>
      </c>
      <c r="C21" s="218"/>
      <c r="D21" s="218"/>
      <c r="E21" s="218"/>
      <c r="F21" s="218"/>
      <c r="G21" s="218"/>
      <c r="H21" s="218"/>
      <c r="I21" s="218"/>
      <c r="J21" s="218"/>
      <c r="K21" s="218"/>
      <c r="L21" s="218"/>
      <c r="M21" s="219" t="s">
        <v>1698</v>
      </c>
      <c r="N21" s="219"/>
      <c r="O21" s="219" t="s">
        <v>64</v>
      </c>
      <c r="P21" s="219"/>
      <c r="Q21" s="220" t="s">
        <v>53</v>
      </c>
      <c r="R21" s="220"/>
      <c r="S21" s="34" t="s">
        <v>1701</v>
      </c>
      <c r="T21" s="34" t="s">
        <v>854</v>
      </c>
      <c r="U21" s="34" t="s">
        <v>1700</v>
      </c>
      <c r="V21" s="34">
        <f>+IF(ISERR(U21/T21*100),"N/A",ROUND(U21/T21*100,2))</f>
        <v>50</v>
      </c>
      <c r="W21" s="35">
        <f>+IF(ISERR(U21/S21*100),"N/A",ROUND(U21/S21*100,2))</f>
        <v>48.19</v>
      </c>
    </row>
    <row r="22" spans="2:27" ht="56.25" customHeight="1" x14ac:dyDescent="0.2">
      <c r="B22" s="217" t="s">
        <v>1699</v>
      </c>
      <c r="C22" s="218"/>
      <c r="D22" s="218"/>
      <c r="E22" s="218"/>
      <c r="F22" s="218"/>
      <c r="G22" s="218"/>
      <c r="H22" s="218"/>
      <c r="I22" s="218"/>
      <c r="J22" s="218"/>
      <c r="K22" s="218"/>
      <c r="L22" s="218"/>
      <c r="M22" s="219" t="s">
        <v>1698</v>
      </c>
      <c r="N22" s="219"/>
      <c r="O22" s="219" t="s">
        <v>64</v>
      </c>
      <c r="P22" s="219"/>
      <c r="Q22" s="220" t="s">
        <v>53</v>
      </c>
      <c r="R22" s="220"/>
      <c r="S22" s="34" t="s">
        <v>956</v>
      </c>
      <c r="T22" s="34" t="s">
        <v>1697</v>
      </c>
      <c r="U22" s="34" t="s">
        <v>71</v>
      </c>
      <c r="V22" s="34">
        <f>+IF(ISERR(U22/T22*100),"N/A",ROUND(U22/T22*100,2))</f>
        <v>72.569999999999993</v>
      </c>
      <c r="W22" s="35">
        <f>+IF(ISERR(U22/S22*100),"N/A",ROUND(U22/S22*100,2))</f>
        <v>59.74</v>
      </c>
    </row>
    <row r="23" spans="2:27" ht="56.25" customHeight="1" x14ac:dyDescent="0.2">
      <c r="B23" s="217" t="s">
        <v>1696</v>
      </c>
      <c r="C23" s="218"/>
      <c r="D23" s="218"/>
      <c r="E23" s="218"/>
      <c r="F23" s="218"/>
      <c r="G23" s="218"/>
      <c r="H23" s="218"/>
      <c r="I23" s="218"/>
      <c r="J23" s="218"/>
      <c r="K23" s="218"/>
      <c r="L23" s="218"/>
      <c r="M23" s="219" t="s">
        <v>1693</v>
      </c>
      <c r="N23" s="219"/>
      <c r="O23" s="219" t="s">
        <v>64</v>
      </c>
      <c r="P23" s="219"/>
      <c r="Q23" s="220" t="s">
        <v>53</v>
      </c>
      <c r="R23" s="220"/>
      <c r="S23" s="34" t="s">
        <v>1695</v>
      </c>
      <c r="T23" s="34" t="s">
        <v>1137</v>
      </c>
      <c r="U23" s="34" t="s">
        <v>1135</v>
      </c>
      <c r="V23" s="34">
        <f>+IF(ISERR(U23/T23*100),"N/A",ROUND(U23/T23*100,2))</f>
        <v>42.42</v>
      </c>
      <c r="W23" s="35">
        <f>+IF(ISERR(U23/S23*100),"N/A",ROUND(U23/S23*100,2))</f>
        <v>20.9</v>
      </c>
    </row>
    <row r="24" spans="2:27" ht="56.25" customHeight="1" thickBot="1" x14ac:dyDescent="0.25">
      <c r="B24" s="217" t="s">
        <v>1694</v>
      </c>
      <c r="C24" s="218"/>
      <c r="D24" s="218"/>
      <c r="E24" s="218"/>
      <c r="F24" s="218"/>
      <c r="G24" s="218"/>
      <c r="H24" s="218"/>
      <c r="I24" s="218"/>
      <c r="J24" s="218"/>
      <c r="K24" s="218"/>
      <c r="L24" s="218"/>
      <c r="M24" s="219" t="s">
        <v>1693</v>
      </c>
      <c r="N24" s="219"/>
      <c r="O24" s="219" t="s">
        <v>64</v>
      </c>
      <c r="P24" s="219"/>
      <c r="Q24" s="220" t="s">
        <v>53</v>
      </c>
      <c r="R24" s="220"/>
      <c r="S24" s="34" t="s">
        <v>1692</v>
      </c>
      <c r="T24" s="34" t="s">
        <v>979</v>
      </c>
      <c r="U24" s="34" t="s">
        <v>62</v>
      </c>
      <c r="V24" s="34">
        <f>+IF(ISERR(U24/T24*100),"N/A",ROUND(U24/T24*100,2))</f>
        <v>59.97</v>
      </c>
      <c r="W24" s="35">
        <f>+IF(ISERR(U24/S24*100),"N/A",ROUND(U24/S24*100,2))</f>
        <v>48.02</v>
      </c>
    </row>
    <row r="25" spans="2:27" ht="21.75" customHeight="1" thickTop="1" thickBot="1" x14ac:dyDescent="0.25">
      <c r="B25" s="11" t="s">
        <v>72</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95" t="s">
        <v>2624</v>
      </c>
      <c r="C26" s="196"/>
      <c r="D26" s="196"/>
      <c r="E26" s="196"/>
      <c r="F26" s="196"/>
      <c r="G26" s="196"/>
      <c r="H26" s="196"/>
      <c r="I26" s="196"/>
      <c r="J26" s="196"/>
      <c r="K26" s="196"/>
      <c r="L26" s="196"/>
      <c r="M26" s="196"/>
      <c r="N26" s="196"/>
      <c r="O26" s="196"/>
      <c r="P26" s="196"/>
      <c r="Q26" s="197"/>
      <c r="R26" s="37" t="s">
        <v>45</v>
      </c>
      <c r="S26" s="216" t="s">
        <v>46</v>
      </c>
      <c r="T26" s="216"/>
      <c r="U26" s="38" t="s">
        <v>73</v>
      </c>
      <c r="V26" s="210" t="s">
        <v>74</v>
      </c>
      <c r="W26" s="211"/>
    </row>
    <row r="27" spans="2:27" ht="30.75" customHeight="1" thickBot="1" x14ac:dyDescent="0.25">
      <c r="B27" s="198"/>
      <c r="C27" s="199"/>
      <c r="D27" s="199"/>
      <c r="E27" s="199"/>
      <c r="F27" s="199"/>
      <c r="G27" s="199"/>
      <c r="H27" s="199"/>
      <c r="I27" s="199"/>
      <c r="J27" s="199"/>
      <c r="K27" s="199"/>
      <c r="L27" s="199"/>
      <c r="M27" s="199"/>
      <c r="N27" s="199"/>
      <c r="O27" s="199"/>
      <c r="P27" s="199"/>
      <c r="Q27" s="200"/>
      <c r="R27" s="39" t="s">
        <v>75</v>
      </c>
      <c r="S27" s="39" t="s">
        <v>75</v>
      </c>
      <c r="T27" s="39" t="s">
        <v>64</v>
      </c>
      <c r="U27" s="39" t="s">
        <v>75</v>
      </c>
      <c r="V27" s="39" t="s">
        <v>76</v>
      </c>
      <c r="W27" s="32" t="s">
        <v>77</v>
      </c>
      <c r="Y27" s="36"/>
    </row>
    <row r="28" spans="2:27" ht="23.25" customHeight="1" thickBot="1" x14ac:dyDescent="0.25">
      <c r="B28" s="212" t="s">
        <v>78</v>
      </c>
      <c r="C28" s="213"/>
      <c r="D28" s="213"/>
      <c r="E28" s="40" t="s">
        <v>1691</v>
      </c>
      <c r="F28" s="40"/>
      <c r="G28" s="40"/>
      <c r="H28" s="41"/>
      <c r="I28" s="41"/>
      <c r="J28" s="41"/>
      <c r="K28" s="41"/>
      <c r="L28" s="41"/>
      <c r="M28" s="41"/>
      <c r="N28" s="41"/>
      <c r="O28" s="41"/>
      <c r="P28" s="42"/>
      <c r="Q28" s="42"/>
      <c r="R28" s="43" t="s">
        <v>1690</v>
      </c>
      <c r="S28" s="44" t="s">
        <v>11</v>
      </c>
      <c r="T28" s="42"/>
      <c r="U28" s="44" t="s">
        <v>1689</v>
      </c>
      <c r="V28" s="42"/>
      <c r="W28" s="45">
        <f>+IF(ISERR(U28/R28*100),"N/A",ROUND(U28/R28*100,2))</f>
        <v>24.05</v>
      </c>
    </row>
    <row r="29" spans="2:27" ht="26.25" customHeight="1" x14ac:dyDescent="0.2">
      <c r="B29" s="214" t="s">
        <v>82</v>
      </c>
      <c r="C29" s="215"/>
      <c r="D29" s="215"/>
      <c r="E29" s="46" t="s">
        <v>1691</v>
      </c>
      <c r="F29" s="46"/>
      <c r="G29" s="46"/>
      <c r="H29" s="47"/>
      <c r="I29" s="47"/>
      <c r="J29" s="47"/>
      <c r="K29" s="47"/>
      <c r="L29" s="47"/>
      <c r="M29" s="47"/>
      <c r="N29" s="47"/>
      <c r="O29" s="47"/>
      <c r="P29" s="48"/>
      <c r="Q29" s="48"/>
      <c r="R29" s="49" t="s">
        <v>1690</v>
      </c>
      <c r="S29" s="50" t="s">
        <v>1689</v>
      </c>
      <c r="T29" s="51">
        <f>+IF(ISERR(S29/R29*100),"N/A",ROUND(S29/R29*100,2))</f>
        <v>24.05</v>
      </c>
      <c r="U29" s="50" t="s">
        <v>1689</v>
      </c>
      <c r="V29" s="51">
        <f>+IF(ISERR(U29/S29*100),"N/A",ROUND(U29/S29*100,2))</f>
        <v>100</v>
      </c>
      <c r="W29" s="52">
        <f>+IF(ISERR(U29/R29*100),"N/A",ROUND(U29/R29*100,2))</f>
        <v>24.05</v>
      </c>
    </row>
    <row r="30" spans="2:27" ht="23.25" customHeight="1" thickBot="1" x14ac:dyDescent="0.25">
      <c r="B30" s="212" t="s">
        <v>78</v>
      </c>
      <c r="C30" s="213"/>
      <c r="D30" s="213"/>
      <c r="E30" s="40" t="s">
        <v>1687</v>
      </c>
      <c r="F30" s="40"/>
      <c r="G30" s="40"/>
      <c r="H30" s="41"/>
      <c r="I30" s="41"/>
      <c r="J30" s="41"/>
      <c r="K30" s="41"/>
      <c r="L30" s="41"/>
      <c r="M30" s="41"/>
      <c r="N30" s="41"/>
      <c r="O30" s="41"/>
      <c r="P30" s="42"/>
      <c r="Q30" s="42"/>
      <c r="R30" s="43" t="s">
        <v>1688</v>
      </c>
      <c r="S30" s="44" t="s">
        <v>11</v>
      </c>
      <c r="T30" s="42"/>
      <c r="U30" s="44" t="s">
        <v>1685</v>
      </c>
      <c r="V30" s="42"/>
      <c r="W30" s="45">
        <f>+IF(ISERR(U30/R30*100),"N/A",ROUND(U30/R30*100,2))</f>
        <v>42.65</v>
      </c>
    </row>
    <row r="31" spans="2:27" ht="26.25" customHeight="1" thickBot="1" x14ac:dyDescent="0.25">
      <c r="B31" s="214" t="s">
        <v>82</v>
      </c>
      <c r="C31" s="215"/>
      <c r="D31" s="215"/>
      <c r="E31" s="46" t="s">
        <v>1687</v>
      </c>
      <c r="F31" s="46"/>
      <c r="G31" s="46"/>
      <c r="H31" s="47"/>
      <c r="I31" s="47"/>
      <c r="J31" s="47"/>
      <c r="K31" s="47"/>
      <c r="L31" s="47"/>
      <c r="M31" s="47"/>
      <c r="N31" s="47"/>
      <c r="O31" s="47"/>
      <c r="P31" s="48"/>
      <c r="Q31" s="48"/>
      <c r="R31" s="49" t="s">
        <v>1686</v>
      </c>
      <c r="S31" s="50" t="s">
        <v>1685</v>
      </c>
      <c r="T31" s="51">
        <f>+IF(ISERR(S31/R31*100),"N/A",ROUND(S31/R31*100,2))</f>
        <v>41.34</v>
      </c>
      <c r="U31" s="50" t="s">
        <v>1685</v>
      </c>
      <c r="V31" s="51">
        <f>+IF(ISERR(U31/S31*100),"N/A",ROUND(U31/S31*100,2))</f>
        <v>100</v>
      </c>
      <c r="W31" s="52">
        <f>+IF(ISERR(U31/R31*100),"N/A",ROUND(U31/R31*100,2))</f>
        <v>41.34</v>
      </c>
    </row>
    <row r="32" spans="2:27" ht="22.5" customHeight="1" thickTop="1" thickBot="1" x14ac:dyDescent="0.25">
      <c r="B32" s="11" t="s">
        <v>88</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201" t="s">
        <v>1684</v>
      </c>
      <c r="C33" s="202"/>
      <c r="D33" s="202"/>
      <c r="E33" s="202"/>
      <c r="F33" s="202"/>
      <c r="G33" s="202"/>
      <c r="H33" s="202"/>
      <c r="I33" s="202"/>
      <c r="J33" s="202"/>
      <c r="K33" s="202"/>
      <c r="L33" s="202"/>
      <c r="M33" s="202"/>
      <c r="N33" s="202"/>
      <c r="O33" s="202"/>
      <c r="P33" s="202"/>
      <c r="Q33" s="202"/>
      <c r="R33" s="202"/>
      <c r="S33" s="202"/>
      <c r="T33" s="202"/>
      <c r="U33" s="202"/>
      <c r="V33" s="202"/>
      <c r="W33" s="203"/>
    </row>
    <row r="34" spans="2:23" ht="112.5" customHeight="1" thickBot="1" x14ac:dyDescent="0.25">
      <c r="B34" s="204"/>
      <c r="C34" s="205"/>
      <c r="D34" s="205"/>
      <c r="E34" s="205"/>
      <c r="F34" s="205"/>
      <c r="G34" s="205"/>
      <c r="H34" s="205"/>
      <c r="I34" s="205"/>
      <c r="J34" s="205"/>
      <c r="K34" s="205"/>
      <c r="L34" s="205"/>
      <c r="M34" s="205"/>
      <c r="N34" s="205"/>
      <c r="O34" s="205"/>
      <c r="P34" s="205"/>
      <c r="Q34" s="205"/>
      <c r="R34" s="205"/>
      <c r="S34" s="205"/>
      <c r="T34" s="205"/>
      <c r="U34" s="205"/>
      <c r="V34" s="205"/>
      <c r="W34" s="206"/>
    </row>
    <row r="35" spans="2:23" ht="37.5" customHeight="1" thickTop="1" x14ac:dyDescent="0.2">
      <c r="B35" s="201" t="s">
        <v>1683</v>
      </c>
      <c r="C35" s="202"/>
      <c r="D35" s="202"/>
      <c r="E35" s="202"/>
      <c r="F35" s="202"/>
      <c r="G35" s="202"/>
      <c r="H35" s="202"/>
      <c r="I35" s="202"/>
      <c r="J35" s="202"/>
      <c r="K35" s="202"/>
      <c r="L35" s="202"/>
      <c r="M35" s="202"/>
      <c r="N35" s="202"/>
      <c r="O35" s="202"/>
      <c r="P35" s="202"/>
      <c r="Q35" s="202"/>
      <c r="R35" s="202"/>
      <c r="S35" s="202"/>
      <c r="T35" s="202"/>
      <c r="U35" s="202"/>
      <c r="V35" s="202"/>
      <c r="W35" s="203"/>
    </row>
    <row r="36" spans="2:23" ht="152.25" customHeight="1" thickBot="1" x14ac:dyDescent="0.25">
      <c r="B36" s="204"/>
      <c r="C36" s="205"/>
      <c r="D36" s="205"/>
      <c r="E36" s="205"/>
      <c r="F36" s="205"/>
      <c r="G36" s="205"/>
      <c r="H36" s="205"/>
      <c r="I36" s="205"/>
      <c r="J36" s="205"/>
      <c r="K36" s="205"/>
      <c r="L36" s="205"/>
      <c r="M36" s="205"/>
      <c r="N36" s="205"/>
      <c r="O36" s="205"/>
      <c r="P36" s="205"/>
      <c r="Q36" s="205"/>
      <c r="R36" s="205"/>
      <c r="S36" s="205"/>
      <c r="T36" s="205"/>
      <c r="U36" s="205"/>
      <c r="V36" s="205"/>
      <c r="W36" s="206"/>
    </row>
    <row r="37" spans="2:23" ht="37.5" customHeight="1" thickTop="1" x14ac:dyDescent="0.2">
      <c r="B37" s="201" t="s">
        <v>1682</v>
      </c>
      <c r="C37" s="202"/>
      <c r="D37" s="202"/>
      <c r="E37" s="202"/>
      <c r="F37" s="202"/>
      <c r="G37" s="202"/>
      <c r="H37" s="202"/>
      <c r="I37" s="202"/>
      <c r="J37" s="202"/>
      <c r="K37" s="202"/>
      <c r="L37" s="202"/>
      <c r="M37" s="202"/>
      <c r="N37" s="202"/>
      <c r="O37" s="202"/>
      <c r="P37" s="202"/>
      <c r="Q37" s="202"/>
      <c r="R37" s="202"/>
      <c r="S37" s="202"/>
      <c r="T37" s="202"/>
      <c r="U37" s="202"/>
      <c r="V37" s="202"/>
      <c r="W37" s="203"/>
    </row>
    <row r="38" spans="2:23" ht="149.25" customHeight="1" thickBot="1" x14ac:dyDescent="0.25">
      <c r="B38" s="207"/>
      <c r="C38" s="208"/>
      <c r="D38" s="208"/>
      <c r="E38" s="208"/>
      <c r="F38" s="208"/>
      <c r="G38" s="208"/>
      <c r="H38" s="208"/>
      <c r="I38" s="208"/>
      <c r="J38" s="208"/>
      <c r="K38" s="208"/>
      <c r="L38" s="208"/>
      <c r="M38" s="208"/>
      <c r="N38" s="208"/>
      <c r="O38" s="208"/>
      <c r="P38" s="208"/>
      <c r="Q38" s="208"/>
      <c r="R38" s="208"/>
      <c r="S38" s="208"/>
      <c r="T38" s="208"/>
      <c r="U38" s="208"/>
      <c r="V38" s="208"/>
      <c r="W38" s="209"/>
    </row>
  </sheetData>
  <mergeCells count="65">
    <mergeCell ref="S26:T26"/>
    <mergeCell ref="B35:W36"/>
    <mergeCell ref="B37:W38"/>
    <mergeCell ref="V26:W26"/>
    <mergeCell ref="B28:D28"/>
    <mergeCell ref="B29:D29"/>
    <mergeCell ref="B30:D30"/>
    <mergeCell ref="B31:D31"/>
    <mergeCell ref="B33:W34"/>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tabColor indexed="53"/>
  </sheetPr>
  <dimension ref="A1:AC46"/>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1681</v>
      </c>
      <c r="D4" s="248" t="s">
        <v>1680</v>
      </c>
      <c r="E4" s="248"/>
      <c r="F4" s="248"/>
      <c r="G4" s="248"/>
      <c r="H4" s="249"/>
      <c r="I4" s="18"/>
      <c r="J4" s="250" t="s">
        <v>6</v>
      </c>
      <c r="K4" s="248"/>
      <c r="L4" s="17" t="s">
        <v>1751</v>
      </c>
      <c r="M4" s="251" t="s">
        <v>1750</v>
      </c>
      <c r="N4" s="251"/>
      <c r="O4" s="251"/>
      <c r="P4" s="251"/>
      <c r="Q4" s="252"/>
      <c r="R4" s="19"/>
      <c r="S4" s="253" t="s">
        <v>9</v>
      </c>
      <c r="T4" s="254"/>
      <c r="U4" s="254"/>
      <c r="V4" s="241" t="s">
        <v>384</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43.5" customHeight="1" thickBot="1" x14ac:dyDescent="0.25">
      <c r="B6" s="20" t="s">
        <v>12</v>
      </c>
      <c r="C6" s="21" t="s">
        <v>676</v>
      </c>
      <c r="D6" s="237" t="s">
        <v>1749</v>
      </c>
      <c r="E6" s="237"/>
      <c r="F6" s="237"/>
      <c r="G6" s="237"/>
      <c r="H6" s="237"/>
      <c r="I6" s="22"/>
      <c r="J6" s="255" t="s">
        <v>15</v>
      </c>
      <c r="K6" s="255"/>
      <c r="L6" s="255" t="s">
        <v>16</v>
      </c>
      <c r="M6" s="255"/>
      <c r="N6" s="240" t="s">
        <v>11</v>
      </c>
      <c r="O6" s="240"/>
      <c r="P6" s="240"/>
      <c r="Q6" s="240"/>
      <c r="R6" s="240"/>
      <c r="S6" s="240"/>
      <c r="T6" s="240"/>
      <c r="U6" s="240"/>
      <c r="V6" s="240"/>
      <c r="W6" s="240"/>
    </row>
    <row r="7" spans="1:29" ht="43.5" customHeight="1" thickBot="1" x14ac:dyDescent="0.25">
      <c r="B7" s="23"/>
      <c r="C7" s="21" t="s">
        <v>1650</v>
      </c>
      <c r="D7" s="239" t="s">
        <v>1677</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1748</v>
      </c>
      <c r="K8" s="26" t="s">
        <v>1747</v>
      </c>
      <c r="L8" s="26" t="s">
        <v>1746</v>
      </c>
      <c r="M8" s="26" t="s">
        <v>1745</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240.75" customHeight="1" thickTop="1" thickBot="1" x14ac:dyDescent="0.25">
      <c r="B10" s="27" t="s">
        <v>25</v>
      </c>
      <c r="C10" s="241" t="s">
        <v>1744</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1743</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1742</v>
      </c>
      <c r="C21" s="218"/>
      <c r="D21" s="218"/>
      <c r="E21" s="218"/>
      <c r="F21" s="218"/>
      <c r="G21" s="218"/>
      <c r="H21" s="218"/>
      <c r="I21" s="218"/>
      <c r="J21" s="218"/>
      <c r="K21" s="218"/>
      <c r="L21" s="218"/>
      <c r="M21" s="219" t="s">
        <v>676</v>
      </c>
      <c r="N21" s="219"/>
      <c r="O21" s="219" t="s">
        <v>64</v>
      </c>
      <c r="P21" s="219"/>
      <c r="Q21" s="220" t="s">
        <v>53</v>
      </c>
      <c r="R21" s="220"/>
      <c r="S21" s="34" t="s">
        <v>54</v>
      </c>
      <c r="T21" s="34" t="s">
        <v>71</v>
      </c>
      <c r="U21" s="34" t="s">
        <v>71</v>
      </c>
      <c r="V21" s="34">
        <f t="shared" ref="V21:V32" si="0">+IF(ISERR(U21/T21*100),"N/A",ROUND(U21/T21*100,2))</f>
        <v>100</v>
      </c>
      <c r="W21" s="35">
        <f t="shared" ref="W21:W32" si="1">+IF(ISERR(U21/S21*100),"N/A",ROUND(U21/S21*100,2))</f>
        <v>50</v>
      </c>
    </row>
    <row r="22" spans="2:27" ht="56.25" customHeight="1" x14ac:dyDescent="0.2">
      <c r="B22" s="217" t="s">
        <v>1741</v>
      </c>
      <c r="C22" s="218"/>
      <c r="D22" s="218"/>
      <c r="E22" s="218"/>
      <c r="F22" s="218"/>
      <c r="G22" s="218"/>
      <c r="H22" s="218"/>
      <c r="I22" s="218"/>
      <c r="J22" s="218"/>
      <c r="K22" s="218"/>
      <c r="L22" s="218"/>
      <c r="M22" s="219" t="s">
        <v>676</v>
      </c>
      <c r="N22" s="219"/>
      <c r="O22" s="219" t="s">
        <v>64</v>
      </c>
      <c r="P22" s="219"/>
      <c r="Q22" s="220" t="s">
        <v>53</v>
      </c>
      <c r="R22" s="220"/>
      <c r="S22" s="34" t="s">
        <v>54</v>
      </c>
      <c r="T22" s="34" t="s">
        <v>1740</v>
      </c>
      <c r="U22" s="34" t="s">
        <v>1740</v>
      </c>
      <c r="V22" s="34">
        <f t="shared" si="0"/>
        <v>100</v>
      </c>
      <c r="W22" s="35">
        <f t="shared" si="1"/>
        <v>28.6</v>
      </c>
    </row>
    <row r="23" spans="2:27" ht="56.25" customHeight="1" x14ac:dyDescent="0.2">
      <c r="B23" s="217" t="s">
        <v>1739</v>
      </c>
      <c r="C23" s="218"/>
      <c r="D23" s="218"/>
      <c r="E23" s="218"/>
      <c r="F23" s="218"/>
      <c r="G23" s="218"/>
      <c r="H23" s="218"/>
      <c r="I23" s="218"/>
      <c r="J23" s="218"/>
      <c r="K23" s="218"/>
      <c r="L23" s="218"/>
      <c r="M23" s="219" t="s">
        <v>676</v>
      </c>
      <c r="N23" s="219"/>
      <c r="O23" s="219" t="s">
        <v>64</v>
      </c>
      <c r="P23" s="219"/>
      <c r="Q23" s="220" t="s">
        <v>53</v>
      </c>
      <c r="R23" s="220"/>
      <c r="S23" s="34" t="s">
        <v>54</v>
      </c>
      <c r="T23" s="34" t="s">
        <v>71</v>
      </c>
      <c r="U23" s="34" t="s">
        <v>559</v>
      </c>
      <c r="V23" s="34">
        <f t="shared" si="0"/>
        <v>160</v>
      </c>
      <c r="W23" s="35">
        <f t="shared" si="1"/>
        <v>80</v>
      </c>
    </row>
    <row r="24" spans="2:27" ht="56.25" customHeight="1" x14ac:dyDescent="0.2">
      <c r="B24" s="217" t="s">
        <v>1738</v>
      </c>
      <c r="C24" s="218"/>
      <c r="D24" s="218"/>
      <c r="E24" s="218"/>
      <c r="F24" s="218"/>
      <c r="G24" s="218"/>
      <c r="H24" s="218"/>
      <c r="I24" s="218"/>
      <c r="J24" s="218"/>
      <c r="K24" s="218"/>
      <c r="L24" s="218"/>
      <c r="M24" s="219" t="s">
        <v>676</v>
      </c>
      <c r="N24" s="219"/>
      <c r="O24" s="219" t="s">
        <v>64</v>
      </c>
      <c r="P24" s="219"/>
      <c r="Q24" s="220" t="s">
        <v>53</v>
      </c>
      <c r="R24" s="220"/>
      <c r="S24" s="34" t="s">
        <v>54</v>
      </c>
      <c r="T24" s="34" t="s">
        <v>71</v>
      </c>
      <c r="U24" s="34" t="s">
        <v>178</v>
      </c>
      <c r="V24" s="34">
        <f t="shared" si="0"/>
        <v>113.4</v>
      </c>
      <c r="W24" s="35">
        <f t="shared" si="1"/>
        <v>56.7</v>
      </c>
    </row>
    <row r="25" spans="2:27" ht="56.25" customHeight="1" x14ac:dyDescent="0.2">
      <c r="B25" s="217" t="s">
        <v>1737</v>
      </c>
      <c r="C25" s="218"/>
      <c r="D25" s="218"/>
      <c r="E25" s="218"/>
      <c r="F25" s="218"/>
      <c r="G25" s="218"/>
      <c r="H25" s="218"/>
      <c r="I25" s="218"/>
      <c r="J25" s="218"/>
      <c r="K25" s="218"/>
      <c r="L25" s="218"/>
      <c r="M25" s="219" t="s">
        <v>1650</v>
      </c>
      <c r="N25" s="219"/>
      <c r="O25" s="219" t="s">
        <v>64</v>
      </c>
      <c r="P25" s="219"/>
      <c r="Q25" s="220" t="s">
        <v>53</v>
      </c>
      <c r="R25" s="220"/>
      <c r="S25" s="34" t="s">
        <v>54</v>
      </c>
      <c r="T25" s="34" t="s">
        <v>1736</v>
      </c>
      <c r="U25" s="34" t="s">
        <v>1735</v>
      </c>
      <c r="V25" s="34">
        <f t="shared" si="0"/>
        <v>123.91</v>
      </c>
      <c r="W25" s="35">
        <f t="shared" si="1"/>
        <v>53.9</v>
      </c>
    </row>
    <row r="26" spans="2:27" ht="56.25" customHeight="1" x14ac:dyDescent="0.2">
      <c r="B26" s="217" t="s">
        <v>1734</v>
      </c>
      <c r="C26" s="218"/>
      <c r="D26" s="218"/>
      <c r="E26" s="218"/>
      <c r="F26" s="218"/>
      <c r="G26" s="218"/>
      <c r="H26" s="218"/>
      <c r="I26" s="218"/>
      <c r="J26" s="218"/>
      <c r="K26" s="218"/>
      <c r="L26" s="218"/>
      <c r="M26" s="219" t="s">
        <v>1650</v>
      </c>
      <c r="N26" s="219"/>
      <c r="O26" s="219" t="s">
        <v>64</v>
      </c>
      <c r="P26" s="219"/>
      <c r="Q26" s="220" t="s">
        <v>53</v>
      </c>
      <c r="R26" s="220"/>
      <c r="S26" s="34" t="s">
        <v>54</v>
      </c>
      <c r="T26" s="34" t="s">
        <v>62</v>
      </c>
      <c r="U26" s="34" t="s">
        <v>1733</v>
      </c>
      <c r="V26" s="34">
        <f t="shared" si="0"/>
        <v>83.25</v>
      </c>
      <c r="W26" s="35">
        <f t="shared" si="1"/>
        <v>33.299999999999997</v>
      </c>
    </row>
    <row r="27" spans="2:27" ht="56.25" customHeight="1" x14ac:dyDescent="0.2">
      <c r="B27" s="217" t="s">
        <v>1732</v>
      </c>
      <c r="C27" s="218"/>
      <c r="D27" s="218"/>
      <c r="E27" s="218"/>
      <c r="F27" s="218"/>
      <c r="G27" s="218"/>
      <c r="H27" s="218"/>
      <c r="I27" s="218"/>
      <c r="J27" s="218"/>
      <c r="K27" s="218"/>
      <c r="L27" s="218"/>
      <c r="M27" s="219" t="s">
        <v>1650</v>
      </c>
      <c r="N27" s="219"/>
      <c r="O27" s="219" t="s">
        <v>64</v>
      </c>
      <c r="P27" s="219"/>
      <c r="Q27" s="220" t="s">
        <v>53</v>
      </c>
      <c r="R27" s="220"/>
      <c r="S27" s="34" t="s">
        <v>54</v>
      </c>
      <c r="T27" s="34" t="s">
        <v>1731</v>
      </c>
      <c r="U27" s="34" t="s">
        <v>1123</v>
      </c>
      <c r="V27" s="34">
        <f t="shared" si="0"/>
        <v>83.47</v>
      </c>
      <c r="W27" s="35">
        <f t="shared" si="1"/>
        <v>31.3</v>
      </c>
    </row>
    <row r="28" spans="2:27" ht="56.25" customHeight="1" x14ac:dyDescent="0.2">
      <c r="B28" s="217" t="s">
        <v>1730</v>
      </c>
      <c r="C28" s="218"/>
      <c r="D28" s="218"/>
      <c r="E28" s="218"/>
      <c r="F28" s="218"/>
      <c r="G28" s="218"/>
      <c r="H28" s="218"/>
      <c r="I28" s="218"/>
      <c r="J28" s="218"/>
      <c r="K28" s="218"/>
      <c r="L28" s="218"/>
      <c r="M28" s="219" t="s">
        <v>1650</v>
      </c>
      <c r="N28" s="219"/>
      <c r="O28" s="219" t="s">
        <v>64</v>
      </c>
      <c r="P28" s="219"/>
      <c r="Q28" s="220" t="s">
        <v>53</v>
      </c>
      <c r="R28" s="220"/>
      <c r="S28" s="34" t="s">
        <v>54</v>
      </c>
      <c r="T28" s="34" t="s">
        <v>907</v>
      </c>
      <c r="U28" s="34" t="s">
        <v>1729</v>
      </c>
      <c r="V28" s="34">
        <f t="shared" si="0"/>
        <v>39.590000000000003</v>
      </c>
      <c r="W28" s="35">
        <f t="shared" si="1"/>
        <v>21.1</v>
      </c>
    </row>
    <row r="29" spans="2:27" ht="56.25" customHeight="1" x14ac:dyDescent="0.2">
      <c r="B29" s="217" t="s">
        <v>1728</v>
      </c>
      <c r="C29" s="218"/>
      <c r="D29" s="218"/>
      <c r="E29" s="218"/>
      <c r="F29" s="218"/>
      <c r="G29" s="218"/>
      <c r="H29" s="218"/>
      <c r="I29" s="218"/>
      <c r="J29" s="218"/>
      <c r="K29" s="218"/>
      <c r="L29" s="218"/>
      <c r="M29" s="219" t="s">
        <v>1650</v>
      </c>
      <c r="N29" s="219"/>
      <c r="O29" s="219" t="s">
        <v>64</v>
      </c>
      <c r="P29" s="219"/>
      <c r="Q29" s="220" t="s">
        <v>53</v>
      </c>
      <c r="R29" s="220"/>
      <c r="S29" s="34" t="s">
        <v>54</v>
      </c>
      <c r="T29" s="34" t="s">
        <v>1002</v>
      </c>
      <c r="U29" s="34" t="s">
        <v>1727</v>
      </c>
      <c r="V29" s="34">
        <f t="shared" si="0"/>
        <v>131.4</v>
      </c>
      <c r="W29" s="35">
        <f t="shared" si="1"/>
        <v>61.1</v>
      </c>
    </row>
    <row r="30" spans="2:27" ht="56.25" customHeight="1" x14ac:dyDescent="0.2">
      <c r="B30" s="217" t="s">
        <v>1726</v>
      </c>
      <c r="C30" s="218"/>
      <c r="D30" s="218"/>
      <c r="E30" s="218"/>
      <c r="F30" s="218"/>
      <c r="G30" s="218"/>
      <c r="H30" s="218"/>
      <c r="I30" s="218"/>
      <c r="J30" s="218"/>
      <c r="K30" s="218"/>
      <c r="L30" s="218"/>
      <c r="M30" s="219" t="s">
        <v>1650</v>
      </c>
      <c r="N30" s="219"/>
      <c r="O30" s="219" t="s">
        <v>64</v>
      </c>
      <c r="P30" s="219"/>
      <c r="Q30" s="220" t="s">
        <v>53</v>
      </c>
      <c r="R30" s="220"/>
      <c r="S30" s="34" t="s">
        <v>54</v>
      </c>
      <c r="T30" s="34" t="s">
        <v>1725</v>
      </c>
      <c r="U30" s="34" t="s">
        <v>1724</v>
      </c>
      <c r="V30" s="34">
        <f t="shared" si="0"/>
        <v>125.69</v>
      </c>
      <c r="W30" s="35">
        <f t="shared" si="1"/>
        <v>59.2</v>
      </c>
    </row>
    <row r="31" spans="2:27" ht="56.25" customHeight="1" x14ac:dyDescent="0.2">
      <c r="B31" s="217" t="s">
        <v>1723</v>
      </c>
      <c r="C31" s="218"/>
      <c r="D31" s="218"/>
      <c r="E31" s="218"/>
      <c r="F31" s="218"/>
      <c r="G31" s="218"/>
      <c r="H31" s="218"/>
      <c r="I31" s="218"/>
      <c r="J31" s="218"/>
      <c r="K31" s="218"/>
      <c r="L31" s="218"/>
      <c r="M31" s="219" t="s">
        <v>1650</v>
      </c>
      <c r="N31" s="219"/>
      <c r="O31" s="219" t="s">
        <v>64</v>
      </c>
      <c r="P31" s="219"/>
      <c r="Q31" s="220" t="s">
        <v>53</v>
      </c>
      <c r="R31" s="220"/>
      <c r="S31" s="34" t="s">
        <v>54</v>
      </c>
      <c r="T31" s="34" t="s">
        <v>1217</v>
      </c>
      <c r="U31" s="34" t="s">
        <v>1722</v>
      </c>
      <c r="V31" s="34">
        <f t="shared" si="0"/>
        <v>84.69</v>
      </c>
      <c r="W31" s="35">
        <f t="shared" si="1"/>
        <v>42.6</v>
      </c>
    </row>
    <row r="32" spans="2:27" ht="56.25" customHeight="1" thickBot="1" x14ac:dyDescent="0.25">
      <c r="B32" s="217" t="s">
        <v>1721</v>
      </c>
      <c r="C32" s="218"/>
      <c r="D32" s="218"/>
      <c r="E32" s="218"/>
      <c r="F32" s="218"/>
      <c r="G32" s="218"/>
      <c r="H32" s="218"/>
      <c r="I32" s="218"/>
      <c r="J32" s="218"/>
      <c r="K32" s="218"/>
      <c r="L32" s="218"/>
      <c r="M32" s="219" t="s">
        <v>1650</v>
      </c>
      <c r="N32" s="219"/>
      <c r="O32" s="219" t="s">
        <v>64</v>
      </c>
      <c r="P32" s="219"/>
      <c r="Q32" s="220" t="s">
        <v>53</v>
      </c>
      <c r="R32" s="220"/>
      <c r="S32" s="34" t="s">
        <v>54</v>
      </c>
      <c r="T32" s="34" t="s">
        <v>1720</v>
      </c>
      <c r="U32" s="34" t="s">
        <v>1719</v>
      </c>
      <c r="V32" s="34">
        <f t="shared" si="0"/>
        <v>130.47</v>
      </c>
      <c r="W32" s="35">
        <f t="shared" si="1"/>
        <v>60.8</v>
      </c>
    </row>
    <row r="33" spans="2:25" ht="21.75" customHeight="1" thickTop="1" thickBot="1" x14ac:dyDescent="0.25">
      <c r="B33" s="11" t="s">
        <v>72</v>
      </c>
      <c r="C33" s="12"/>
      <c r="D33" s="12"/>
      <c r="E33" s="12"/>
      <c r="F33" s="12"/>
      <c r="G33" s="12"/>
      <c r="H33" s="13"/>
      <c r="I33" s="13"/>
      <c r="J33" s="13"/>
      <c r="K33" s="13"/>
      <c r="L33" s="13"/>
      <c r="M33" s="13"/>
      <c r="N33" s="13"/>
      <c r="O33" s="13"/>
      <c r="P33" s="13"/>
      <c r="Q33" s="13"/>
      <c r="R33" s="13"/>
      <c r="S33" s="13"/>
      <c r="T33" s="13"/>
      <c r="U33" s="13"/>
      <c r="V33" s="13"/>
      <c r="W33" s="14"/>
      <c r="X33" s="36"/>
    </row>
    <row r="34" spans="2:25" ht="29.25" customHeight="1" thickTop="1" thickBot="1" x14ac:dyDescent="0.25">
      <c r="B34" s="195" t="s">
        <v>2624</v>
      </c>
      <c r="C34" s="196"/>
      <c r="D34" s="196"/>
      <c r="E34" s="196"/>
      <c r="F34" s="196"/>
      <c r="G34" s="196"/>
      <c r="H34" s="196"/>
      <c r="I34" s="196"/>
      <c r="J34" s="196"/>
      <c r="K34" s="196"/>
      <c r="L34" s="196"/>
      <c r="M34" s="196"/>
      <c r="N34" s="196"/>
      <c r="O34" s="196"/>
      <c r="P34" s="196"/>
      <c r="Q34" s="197"/>
      <c r="R34" s="37" t="s">
        <v>45</v>
      </c>
      <c r="S34" s="216" t="s">
        <v>46</v>
      </c>
      <c r="T34" s="216"/>
      <c r="U34" s="38" t="s">
        <v>73</v>
      </c>
      <c r="V34" s="210" t="s">
        <v>74</v>
      </c>
      <c r="W34" s="211"/>
    </row>
    <row r="35" spans="2:25" ht="30.75" customHeight="1" thickBot="1" x14ac:dyDescent="0.25">
      <c r="B35" s="198"/>
      <c r="C35" s="199"/>
      <c r="D35" s="199"/>
      <c r="E35" s="199"/>
      <c r="F35" s="199"/>
      <c r="G35" s="199"/>
      <c r="H35" s="199"/>
      <c r="I35" s="199"/>
      <c r="J35" s="199"/>
      <c r="K35" s="199"/>
      <c r="L35" s="199"/>
      <c r="M35" s="199"/>
      <c r="N35" s="199"/>
      <c r="O35" s="199"/>
      <c r="P35" s="199"/>
      <c r="Q35" s="200"/>
      <c r="R35" s="39" t="s">
        <v>75</v>
      </c>
      <c r="S35" s="39" t="s">
        <v>75</v>
      </c>
      <c r="T35" s="39" t="s">
        <v>64</v>
      </c>
      <c r="U35" s="39" t="s">
        <v>75</v>
      </c>
      <c r="V35" s="39" t="s">
        <v>76</v>
      </c>
      <c r="W35" s="32" t="s">
        <v>77</v>
      </c>
      <c r="Y35" s="36"/>
    </row>
    <row r="36" spans="2:25" ht="23.25" customHeight="1" thickBot="1" x14ac:dyDescent="0.25">
      <c r="B36" s="212" t="s">
        <v>78</v>
      </c>
      <c r="C36" s="213"/>
      <c r="D36" s="213"/>
      <c r="E36" s="40" t="s">
        <v>654</v>
      </c>
      <c r="F36" s="40"/>
      <c r="G36" s="40"/>
      <c r="H36" s="41"/>
      <c r="I36" s="41"/>
      <c r="J36" s="41"/>
      <c r="K36" s="41"/>
      <c r="L36" s="41"/>
      <c r="M36" s="41"/>
      <c r="N36" s="41"/>
      <c r="O36" s="41"/>
      <c r="P36" s="42"/>
      <c r="Q36" s="42"/>
      <c r="R36" s="43" t="s">
        <v>1718</v>
      </c>
      <c r="S36" s="44" t="s">
        <v>11</v>
      </c>
      <c r="T36" s="42"/>
      <c r="U36" s="44" t="s">
        <v>167</v>
      </c>
      <c r="V36" s="42"/>
      <c r="W36" s="45">
        <f>+IF(ISERR(U36/R36*100),"N/A",ROUND(U36/R36*100,2))</f>
        <v>556.1</v>
      </c>
    </row>
    <row r="37" spans="2:25" ht="26.25" customHeight="1" x14ac:dyDescent="0.2">
      <c r="B37" s="214" t="s">
        <v>82</v>
      </c>
      <c r="C37" s="215"/>
      <c r="D37" s="215"/>
      <c r="E37" s="46" t="s">
        <v>654</v>
      </c>
      <c r="F37" s="46"/>
      <c r="G37" s="46"/>
      <c r="H37" s="47"/>
      <c r="I37" s="47"/>
      <c r="J37" s="47"/>
      <c r="K37" s="47"/>
      <c r="L37" s="47"/>
      <c r="M37" s="47"/>
      <c r="N37" s="47"/>
      <c r="O37" s="47"/>
      <c r="P37" s="48"/>
      <c r="Q37" s="48"/>
      <c r="R37" s="49" t="s">
        <v>1717</v>
      </c>
      <c r="S37" s="50" t="s">
        <v>167</v>
      </c>
      <c r="T37" s="51">
        <f>+IF(ISERR(S37/R37*100),"N/A",ROUND(S37/R37*100,2))</f>
        <v>58.61</v>
      </c>
      <c r="U37" s="50" t="s">
        <v>167</v>
      </c>
      <c r="V37" s="51">
        <f>+IF(ISERR(U37/S37*100),"N/A",ROUND(U37/S37*100,2))</f>
        <v>100</v>
      </c>
      <c r="W37" s="52">
        <f>+IF(ISERR(U37/R37*100),"N/A",ROUND(U37/R37*100,2))</f>
        <v>58.61</v>
      </c>
    </row>
    <row r="38" spans="2:25" ht="23.25" customHeight="1" thickBot="1" x14ac:dyDescent="0.25">
      <c r="B38" s="212" t="s">
        <v>78</v>
      </c>
      <c r="C38" s="213"/>
      <c r="D38" s="213"/>
      <c r="E38" s="40" t="s">
        <v>1644</v>
      </c>
      <c r="F38" s="40"/>
      <c r="G38" s="40"/>
      <c r="H38" s="41"/>
      <c r="I38" s="41"/>
      <c r="J38" s="41"/>
      <c r="K38" s="41"/>
      <c r="L38" s="41"/>
      <c r="M38" s="41"/>
      <c r="N38" s="41"/>
      <c r="O38" s="41"/>
      <c r="P38" s="42"/>
      <c r="Q38" s="42"/>
      <c r="R38" s="43" t="s">
        <v>1716</v>
      </c>
      <c r="S38" s="44" t="s">
        <v>11</v>
      </c>
      <c r="T38" s="42"/>
      <c r="U38" s="44" t="s">
        <v>1714</v>
      </c>
      <c r="V38" s="42"/>
      <c r="W38" s="45">
        <f>+IF(ISERR(U38/R38*100),"N/A",ROUND(U38/R38*100,2))</f>
        <v>44.8</v>
      </c>
    </row>
    <row r="39" spans="2:25" ht="26.25" customHeight="1" thickBot="1" x14ac:dyDescent="0.25">
      <c r="B39" s="214" t="s">
        <v>82</v>
      </c>
      <c r="C39" s="215"/>
      <c r="D39" s="215"/>
      <c r="E39" s="46" t="s">
        <v>1644</v>
      </c>
      <c r="F39" s="46"/>
      <c r="G39" s="46"/>
      <c r="H39" s="47"/>
      <c r="I39" s="47"/>
      <c r="J39" s="47"/>
      <c r="K39" s="47"/>
      <c r="L39" s="47"/>
      <c r="M39" s="47"/>
      <c r="N39" s="47"/>
      <c r="O39" s="47"/>
      <c r="P39" s="48"/>
      <c r="Q39" s="48"/>
      <c r="R39" s="49" t="s">
        <v>1715</v>
      </c>
      <c r="S39" s="50" t="s">
        <v>1714</v>
      </c>
      <c r="T39" s="51">
        <f>+IF(ISERR(S39/R39*100),"N/A",ROUND(S39/R39*100,2))</f>
        <v>45.59</v>
      </c>
      <c r="U39" s="50" t="s">
        <v>1714</v>
      </c>
      <c r="V39" s="51">
        <f>+IF(ISERR(U39/S39*100),"N/A",ROUND(U39/S39*100,2))</f>
        <v>100</v>
      </c>
      <c r="W39" s="52">
        <f>+IF(ISERR(U39/R39*100),"N/A",ROUND(U39/R39*100,2))</f>
        <v>45.59</v>
      </c>
    </row>
    <row r="40" spans="2:25" ht="22.5" customHeight="1" thickTop="1" thickBot="1" x14ac:dyDescent="0.25">
      <c r="B40" s="11" t="s">
        <v>88</v>
      </c>
      <c r="C40" s="12"/>
      <c r="D40" s="12"/>
      <c r="E40" s="12"/>
      <c r="F40" s="12"/>
      <c r="G40" s="12"/>
      <c r="H40" s="13"/>
      <c r="I40" s="13"/>
      <c r="J40" s="13"/>
      <c r="K40" s="13"/>
      <c r="L40" s="13"/>
      <c r="M40" s="13"/>
      <c r="N40" s="13"/>
      <c r="O40" s="13"/>
      <c r="P40" s="13"/>
      <c r="Q40" s="13"/>
      <c r="R40" s="13"/>
      <c r="S40" s="13"/>
      <c r="T40" s="13"/>
      <c r="U40" s="13"/>
      <c r="V40" s="13"/>
      <c r="W40" s="14"/>
    </row>
    <row r="41" spans="2:25" ht="37.5" customHeight="1" thickTop="1" x14ac:dyDescent="0.2">
      <c r="B41" s="201" t="s">
        <v>1713</v>
      </c>
      <c r="C41" s="202"/>
      <c r="D41" s="202"/>
      <c r="E41" s="202"/>
      <c r="F41" s="202"/>
      <c r="G41" s="202"/>
      <c r="H41" s="202"/>
      <c r="I41" s="202"/>
      <c r="J41" s="202"/>
      <c r="K41" s="202"/>
      <c r="L41" s="202"/>
      <c r="M41" s="202"/>
      <c r="N41" s="202"/>
      <c r="O41" s="202"/>
      <c r="P41" s="202"/>
      <c r="Q41" s="202"/>
      <c r="R41" s="202"/>
      <c r="S41" s="202"/>
      <c r="T41" s="202"/>
      <c r="U41" s="202"/>
      <c r="V41" s="202"/>
      <c r="W41" s="203"/>
    </row>
    <row r="42" spans="2:25" ht="188.25" customHeight="1" thickBot="1" x14ac:dyDescent="0.25">
      <c r="B42" s="204"/>
      <c r="C42" s="205"/>
      <c r="D42" s="205"/>
      <c r="E42" s="205"/>
      <c r="F42" s="205"/>
      <c r="G42" s="205"/>
      <c r="H42" s="205"/>
      <c r="I42" s="205"/>
      <c r="J42" s="205"/>
      <c r="K42" s="205"/>
      <c r="L42" s="205"/>
      <c r="M42" s="205"/>
      <c r="N42" s="205"/>
      <c r="O42" s="205"/>
      <c r="P42" s="205"/>
      <c r="Q42" s="205"/>
      <c r="R42" s="205"/>
      <c r="S42" s="205"/>
      <c r="T42" s="205"/>
      <c r="U42" s="205"/>
      <c r="V42" s="205"/>
      <c r="W42" s="206"/>
    </row>
    <row r="43" spans="2:25" ht="37.5" customHeight="1" thickTop="1" x14ac:dyDescent="0.2">
      <c r="B43" s="201" t="s">
        <v>1712</v>
      </c>
      <c r="C43" s="202"/>
      <c r="D43" s="202"/>
      <c r="E43" s="202"/>
      <c r="F43" s="202"/>
      <c r="G43" s="202"/>
      <c r="H43" s="202"/>
      <c r="I43" s="202"/>
      <c r="J43" s="202"/>
      <c r="K43" s="202"/>
      <c r="L43" s="202"/>
      <c r="M43" s="202"/>
      <c r="N43" s="202"/>
      <c r="O43" s="202"/>
      <c r="P43" s="202"/>
      <c r="Q43" s="202"/>
      <c r="R43" s="202"/>
      <c r="S43" s="202"/>
      <c r="T43" s="202"/>
      <c r="U43" s="202"/>
      <c r="V43" s="202"/>
      <c r="W43" s="203"/>
    </row>
    <row r="44" spans="2:25" ht="192" customHeight="1" thickBot="1" x14ac:dyDescent="0.25">
      <c r="B44" s="204"/>
      <c r="C44" s="205"/>
      <c r="D44" s="205"/>
      <c r="E44" s="205"/>
      <c r="F44" s="205"/>
      <c r="G44" s="205"/>
      <c r="H44" s="205"/>
      <c r="I44" s="205"/>
      <c r="J44" s="205"/>
      <c r="K44" s="205"/>
      <c r="L44" s="205"/>
      <c r="M44" s="205"/>
      <c r="N44" s="205"/>
      <c r="O44" s="205"/>
      <c r="P44" s="205"/>
      <c r="Q44" s="205"/>
      <c r="R44" s="205"/>
      <c r="S44" s="205"/>
      <c r="T44" s="205"/>
      <c r="U44" s="205"/>
      <c r="V44" s="205"/>
      <c r="W44" s="206"/>
    </row>
    <row r="45" spans="2:25" ht="37.5" customHeight="1" thickTop="1" x14ac:dyDescent="0.2">
      <c r="B45" s="201" t="s">
        <v>1711</v>
      </c>
      <c r="C45" s="202"/>
      <c r="D45" s="202"/>
      <c r="E45" s="202"/>
      <c r="F45" s="202"/>
      <c r="G45" s="202"/>
      <c r="H45" s="202"/>
      <c r="I45" s="202"/>
      <c r="J45" s="202"/>
      <c r="K45" s="202"/>
      <c r="L45" s="202"/>
      <c r="M45" s="202"/>
      <c r="N45" s="202"/>
      <c r="O45" s="202"/>
      <c r="P45" s="202"/>
      <c r="Q45" s="202"/>
      <c r="R45" s="202"/>
      <c r="S45" s="202"/>
      <c r="T45" s="202"/>
      <c r="U45" s="202"/>
      <c r="V45" s="202"/>
      <c r="W45" s="203"/>
    </row>
    <row r="46" spans="2:25" ht="68.25" customHeight="1" thickBot="1" x14ac:dyDescent="0.25">
      <c r="B46" s="207"/>
      <c r="C46" s="208"/>
      <c r="D46" s="208"/>
      <c r="E46" s="208"/>
      <c r="F46" s="208"/>
      <c r="G46" s="208"/>
      <c r="H46" s="208"/>
      <c r="I46" s="208"/>
      <c r="J46" s="208"/>
      <c r="K46" s="208"/>
      <c r="L46" s="208"/>
      <c r="M46" s="208"/>
      <c r="N46" s="208"/>
      <c r="O46" s="208"/>
      <c r="P46" s="208"/>
      <c r="Q46" s="208"/>
      <c r="R46" s="208"/>
      <c r="S46" s="208"/>
      <c r="T46" s="208"/>
      <c r="U46" s="208"/>
      <c r="V46" s="208"/>
      <c r="W46" s="209"/>
    </row>
  </sheetData>
  <mergeCells count="97">
    <mergeCell ref="S34:T34"/>
    <mergeCell ref="B43:W44"/>
    <mergeCell ref="B45:W46"/>
    <mergeCell ref="V34:W34"/>
    <mergeCell ref="B36:D36"/>
    <mergeCell ref="B37:D37"/>
    <mergeCell ref="B38:D38"/>
    <mergeCell ref="B39:D39"/>
    <mergeCell ref="B41:W42"/>
    <mergeCell ref="B32:L32"/>
    <mergeCell ref="M32:N32"/>
    <mergeCell ref="O32:P32"/>
    <mergeCell ref="Q32:R32"/>
    <mergeCell ref="B34:Q35"/>
    <mergeCell ref="B30:L30"/>
    <mergeCell ref="M30:N30"/>
    <mergeCell ref="O30:P30"/>
    <mergeCell ref="Q30:R30"/>
    <mergeCell ref="B31:L31"/>
    <mergeCell ref="M31:N31"/>
    <mergeCell ref="O31:P31"/>
    <mergeCell ref="Q31:R31"/>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42" min="1"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53"/>
  </sheetPr>
  <dimension ref="A1:AC36"/>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75.75" customHeight="1" thickTop="1" thickBot="1" x14ac:dyDescent="0.25">
      <c r="A4" s="15"/>
      <c r="B4" s="16" t="s">
        <v>3</v>
      </c>
      <c r="C4" s="17" t="s">
        <v>121</v>
      </c>
      <c r="D4" s="248" t="s">
        <v>120</v>
      </c>
      <c r="E4" s="248"/>
      <c r="F4" s="248"/>
      <c r="G4" s="248"/>
      <c r="H4" s="249"/>
      <c r="I4" s="18"/>
      <c r="J4" s="250" t="s">
        <v>6</v>
      </c>
      <c r="K4" s="248"/>
      <c r="L4" s="17" t="s">
        <v>161</v>
      </c>
      <c r="M4" s="251" t="s">
        <v>160</v>
      </c>
      <c r="N4" s="251"/>
      <c r="O4" s="251"/>
      <c r="P4" s="251"/>
      <c r="Q4" s="252"/>
      <c r="R4" s="19"/>
      <c r="S4" s="253" t="s">
        <v>9</v>
      </c>
      <c r="T4" s="254"/>
      <c r="U4" s="254"/>
      <c r="V4" s="241" t="s">
        <v>159</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151</v>
      </c>
      <c r="D6" s="237" t="s">
        <v>158</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149</v>
      </c>
      <c r="D7" s="239" t="s">
        <v>157</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156</v>
      </c>
      <c r="K8" s="26" t="s">
        <v>155</v>
      </c>
      <c r="L8" s="26" t="s">
        <v>156</v>
      </c>
      <c r="M8" s="26" t="s">
        <v>155</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129" customHeight="1" thickTop="1" thickBot="1" x14ac:dyDescent="0.25">
      <c r="B10" s="27" t="s">
        <v>25</v>
      </c>
      <c r="C10" s="241" t="s">
        <v>154</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153</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152</v>
      </c>
      <c r="C21" s="218"/>
      <c r="D21" s="218"/>
      <c r="E21" s="218"/>
      <c r="F21" s="218"/>
      <c r="G21" s="218"/>
      <c r="H21" s="218"/>
      <c r="I21" s="218"/>
      <c r="J21" s="218"/>
      <c r="K21" s="218"/>
      <c r="L21" s="218"/>
      <c r="M21" s="219" t="s">
        <v>151</v>
      </c>
      <c r="N21" s="219"/>
      <c r="O21" s="219" t="s">
        <v>64</v>
      </c>
      <c r="P21" s="219"/>
      <c r="Q21" s="220" t="s">
        <v>53</v>
      </c>
      <c r="R21" s="220"/>
      <c r="S21" s="34" t="s">
        <v>54</v>
      </c>
      <c r="T21" s="34" t="s">
        <v>62</v>
      </c>
      <c r="U21" s="34" t="s">
        <v>58</v>
      </c>
      <c r="V21" s="34">
        <f>+IF(ISERR(U21/T21*100),"N/A",ROUND(U21/T21*100,2))</f>
        <v>75</v>
      </c>
      <c r="W21" s="35">
        <f>+IF(ISERR(U21/S21*100),"N/A",ROUND(U21/S21*100,2))</f>
        <v>30</v>
      </c>
    </row>
    <row r="22" spans="2:27" ht="56.25" customHeight="1" thickBot="1" x14ac:dyDescent="0.25">
      <c r="B22" s="217" t="s">
        <v>150</v>
      </c>
      <c r="C22" s="218"/>
      <c r="D22" s="218"/>
      <c r="E22" s="218"/>
      <c r="F22" s="218"/>
      <c r="G22" s="218"/>
      <c r="H22" s="218"/>
      <c r="I22" s="218"/>
      <c r="J22" s="218"/>
      <c r="K22" s="218"/>
      <c r="L22" s="218"/>
      <c r="M22" s="219" t="s">
        <v>149</v>
      </c>
      <c r="N22" s="219"/>
      <c r="O22" s="219" t="s">
        <v>64</v>
      </c>
      <c r="P22" s="219"/>
      <c r="Q22" s="220" t="s">
        <v>53</v>
      </c>
      <c r="R22" s="220"/>
      <c r="S22" s="34" t="s">
        <v>54</v>
      </c>
      <c r="T22" s="34" t="s">
        <v>59</v>
      </c>
      <c r="U22" s="34" t="s">
        <v>59</v>
      </c>
      <c r="V22" s="34" t="str">
        <f>+IF(ISERR(U22/T22*100),"N/A",ROUND(U22/T22*100,2))</f>
        <v>N/A</v>
      </c>
      <c r="W22" s="35">
        <f>+IF(ISERR(U22/S22*100),"N/A",ROUND(U22/S22*100,2))</f>
        <v>0</v>
      </c>
    </row>
    <row r="23" spans="2:27" ht="21.75" customHeight="1" thickTop="1" thickBot="1" x14ac:dyDescent="0.25">
      <c r="B23" s="11" t="s">
        <v>72</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95" t="s">
        <v>2624</v>
      </c>
      <c r="C24" s="196"/>
      <c r="D24" s="196"/>
      <c r="E24" s="196"/>
      <c r="F24" s="196"/>
      <c r="G24" s="196"/>
      <c r="H24" s="196"/>
      <c r="I24" s="196"/>
      <c r="J24" s="196"/>
      <c r="K24" s="196"/>
      <c r="L24" s="196"/>
      <c r="M24" s="196"/>
      <c r="N24" s="196"/>
      <c r="O24" s="196"/>
      <c r="P24" s="196"/>
      <c r="Q24" s="197"/>
      <c r="R24" s="37" t="s">
        <v>45</v>
      </c>
      <c r="S24" s="216" t="s">
        <v>46</v>
      </c>
      <c r="T24" s="216"/>
      <c r="U24" s="38" t="s">
        <v>73</v>
      </c>
      <c r="V24" s="210" t="s">
        <v>74</v>
      </c>
      <c r="W24" s="211"/>
    </row>
    <row r="25" spans="2:27" ht="30.75" customHeight="1" thickBot="1" x14ac:dyDescent="0.25">
      <c r="B25" s="198"/>
      <c r="C25" s="199"/>
      <c r="D25" s="199"/>
      <c r="E25" s="199"/>
      <c r="F25" s="199"/>
      <c r="G25" s="199"/>
      <c r="H25" s="199"/>
      <c r="I25" s="199"/>
      <c r="J25" s="199"/>
      <c r="K25" s="199"/>
      <c r="L25" s="199"/>
      <c r="M25" s="199"/>
      <c r="N25" s="199"/>
      <c r="O25" s="199"/>
      <c r="P25" s="199"/>
      <c r="Q25" s="200"/>
      <c r="R25" s="39" t="s">
        <v>75</v>
      </c>
      <c r="S25" s="39" t="s">
        <v>75</v>
      </c>
      <c r="T25" s="39" t="s">
        <v>64</v>
      </c>
      <c r="U25" s="39" t="s">
        <v>75</v>
      </c>
      <c r="V25" s="39" t="s">
        <v>76</v>
      </c>
      <c r="W25" s="32" t="s">
        <v>77</v>
      </c>
      <c r="Y25" s="36"/>
    </row>
    <row r="26" spans="2:27" ht="23.25" customHeight="1" thickBot="1" x14ac:dyDescent="0.25">
      <c r="B26" s="212" t="s">
        <v>78</v>
      </c>
      <c r="C26" s="213"/>
      <c r="D26" s="213"/>
      <c r="E26" s="40" t="s">
        <v>147</v>
      </c>
      <c r="F26" s="40"/>
      <c r="G26" s="40"/>
      <c r="H26" s="41"/>
      <c r="I26" s="41"/>
      <c r="J26" s="41"/>
      <c r="K26" s="41"/>
      <c r="L26" s="41"/>
      <c r="M26" s="41"/>
      <c r="N26" s="41"/>
      <c r="O26" s="41"/>
      <c r="P26" s="42"/>
      <c r="Q26" s="42"/>
      <c r="R26" s="43" t="s">
        <v>148</v>
      </c>
      <c r="S26" s="44" t="s">
        <v>11</v>
      </c>
      <c r="T26" s="42"/>
      <c r="U26" s="44" t="s">
        <v>145</v>
      </c>
      <c r="V26" s="42"/>
      <c r="W26" s="45">
        <f>+IF(ISERR(U26/R26*100),"N/A",ROUND(U26/R26*100,2))</f>
        <v>4</v>
      </c>
    </row>
    <row r="27" spans="2:27" ht="26.25" customHeight="1" x14ac:dyDescent="0.2">
      <c r="B27" s="214" t="s">
        <v>82</v>
      </c>
      <c r="C27" s="215"/>
      <c r="D27" s="215"/>
      <c r="E27" s="46" t="s">
        <v>147</v>
      </c>
      <c r="F27" s="46"/>
      <c r="G27" s="46"/>
      <c r="H27" s="47"/>
      <c r="I27" s="47"/>
      <c r="J27" s="47"/>
      <c r="K27" s="47"/>
      <c r="L27" s="47"/>
      <c r="M27" s="47"/>
      <c r="N27" s="47"/>
      <c r="O27" s="47"/>
      <c r="P27" s="48"/>
      <c r="Q27" s="48"/>
      <c r="R27" s="49" t="s">
        <v>146</v>
      </c>
      <c r="S27" s="50" t="s">
        <v>145</v>
      </c>
      <c r="T27" s="51">
        <f>+IF(ISERR(S27/R27*100),"N/A",ROUND(S27/R27*100,2))</f>
        <v>3.85</v>
      </c>
      <c r="U27" s="50" t="s">
        <v>145</v>
      </c>
      <c r="V27" s="51">
        <f>+IF(ISERR(U27/S27*100),"N/A",ROUND(U27/S27*100,2))</f>
        <v>100</v>
      </c>
      <c r="W27" s="52">
        <f>+IF(ISERR(U27/R27*100),"N/A",ROUND(U27/R27*100,2))</f>
        <v>3.85</v>
      </c>
    </row>
    <row r="28" spans="2:27" ht="23.25" customHeight="1" thickBot="1" x14ac:dyDescent="0.25">
      <c r="B28" s="212" t="s">
        <v>78</v>
      </c>
      <c r="C28" s="213"/>
      <c r="D28" s="213"/>
      <c r="E28" s="40" t="s">
        <v>144</v>
      </c>
      <c r="F28" s="40"/>
      <c r="G28" s="40"/>
      <c r="H28" s="41"/>
      <c r="I28" s="41"/>
      <c r="J28" s="41"/>
      <c r="K28" s="41"/>
      <c r="L28" s="41"/>
      <c r="M28" s="41"/>
      <c r="N28" s="41"/>
      <c r="O28" s="41"/>
      <c r="P28" s="42"/>
      <c r="Q28" s="42"/>
      <c r="R28" s="43" t="s">
        <v>143</v>
      </c>
      <c r="S28" s="44" t="s">
        <v>11</v>
      </c>
      <c r="T28" s="42"/>
      <c r="U28" s="44" t="s">
        <v>59</v>
      </c>
      <c r="V28" s="42"/>
      <c r="W28" s="45">
        <f>+IF(ISERR(U28/R28*100),"N/A",ROUND(U28/R28*100,2))</f>
        <v>0</v>
      </c>
    </row>
    <row r="29" spans="2:27" ht="26.25" customHeight="1" thickBot="1" x14ac:dyDescent="0.25">
      <c r="B29" s="214" t="s">
        <v>82</v>
      </c>
      <c r="C29" s="215"/>
      <c r="D29" s="215"/>
      <c r="E29" s="46" t="s">
        <v>144</v>
      </c>
      <c r="F29" s="46"/>
      <c r="G29" s="46"/>
      <c r="H29" s="47"/>
      <c r="I29" s="47"/>
      <c r="J29" s="47"/>
      <c r="K29" s="47"/>
      <c r="L29" s="47"/>
      <c r="M29" s="47"/>
      <c r="N29" s="47"/>
      <c r="O29" s="47"/>
      <c r="P29" s="48"/>
      <c r="Q29" s="48"/>
      <c r="R29" s="49" t="s">
        <v>143</v>
      </c>
      <c r="S29" s="50" t="s">
        <v>59</v>
      </c>
      <c r="T29" s="51">
        <f>+IF(ISERR(S29/R29*100),"N/A",ROUND(S29/R29*100,2))</f>
        <v>0</v>
      </c>
      <c r="U29" s="50" t="s">
        <v>59</v>
      </c>
      <c r="V29" s="51" t="str">
        <f>+IF(ISERR(U29/S29*100),"N/A",ROUND(U29/S29*100,2))</f>
        <v>N/A</v>
      </c>
      <c r="W29" s="52">
        <f>+IF(ISERR(U29/R29*100),"N/A",ROUND(U29/R29*100,2))</f>
        <v>0</v>
      </c>
    </row>
    <row r="30" spans="2:27" ht="22.5" customHeight="1" thickTop="1" thickBot="1" x14ac:dyDescent="0.25">
      <c r="B30" s="11" t="s">
        <v>88</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01" t="s">
        <v>142</v>
      </c>
      <c r="C31" s="202"/>
      <c r="D31" s="202"/>
      <c r="E31" s="202"/>
      <c r="F31" s="202"/>
      <c r="G31" s="202"/>
      <c r="H31" s="202"/>
      <c r="I31" s="202"/>
      <c r="J31" s="202"/>
      <c r="K31" s="202"/>
      <c r="L31" s="202"/>
      <c r="M31" s="202"/>
      <c r="N31" s="202"/>
      <c r="O31" s="202"/>
      <c r="P31" s="202"/>
      <c r="Q31" s="202"/>
      <c r="R31" s="202"/>
      <c r="S31" s="202"/>
      <c r="T31" s="202"/>
      <c r="U31" s="202"/>
      <c r="V31" s="202"/>
      <c r="W31" s="203"/>
    </row>
    <row r="32" spans="2:27" ht="141" customHeight="1" thickBot="1" x14ac:dyDescent="0.25">
      <c r="B32" s="204"/>
      <c r="C32" s="205"/>
      <c r="D32" s="205"/>
      <c r="E32" s="205"/>
      <c r="F32" s="205"/>
      <c r="G32" s="205"/>
      <c r="H32" s="205"/>
      <c r="I32" s="205"/>
      <c r="J32" s="205"/>
      <c r="K32" s="205"/>
      <c r="L32" s="205"/>
      <c r="M32" s="205"/>
      <c r="N32" s="205"/>
      <c r="O32" s="205"/>
      <c r="P32" s="205"/>
      <c r="Q32" s="205"/>
      <c r="R32" s="205"/>
      <c r="S32" s="205"/>
      <c r="T32" s="205"/>
      <c r="U32" s="205"/>
      <c r="V32" s="205"/>
      <c r="W32" s="206"/>
    </row>
    <row r="33" spans="2:23" ht="37.5" customHeight="1" thickTop="1" x14ac:dyDescent="0.2">
      <c r="B33" s="201" t="s">
        <v>141</v>
      </c>
      <c r="C33" s="202"/>
      <c r="D33" s="202"/>
      <c r="E33" s="202"/>
      <c r="F33" s="202"/>
      <c r="G33" s="202"/>
      <c r="H33" s="202"/>
      <c r="I33" s="202"/>
      <c r="J33" s="202"/>
      <c r="K33" s="202"/>
      <c r="L33" s="202"/>
      <c r="M33" s="202"/>
      <c r="N33" s="202"/>
      <c r="O33" s="202"/>
      <c r="P33" s="202"/>
      <c r="Q33" s="202"/>
      <c r="R33" s="202"/>
      <c r="S33" s="202"/>
      <c r="T33" s="202"/>
      <c r="U33" s="202"/>
      <c r="V33" s="202"/>
      <c r="W33" s="203"/>
    </row>
    <row r="34" spans="2:23" ht="42" customHeight="1" thickBot="1" x14ac:dyDescent="0.25">
      <c r="B34" s="204"/>
      <c r="C34" s="205"/>
      <c r="D34" s="205"/>
      <c r="E34" s="205"/>
      <c r="F34" s="205"/>
      <c r="G34" s="205"/>
      <c r="H34" s="205"/>
      <c r="I34" s="205"/>
      <c r="J34" s="205"/>
      <c r="K34" s="205"/>
      <c r="L34" s="205"/>
      <c r="M34" s="205"/>
      <c r="N34" s="205"/>
      <c r="O34" s="205"/>
      <c r="P34" s="205"/>
      <c r="Q34" s="205"/>
      <c r="R34" s="205"/>
      <c r="S34" s="205"/>
      <c r="T34" s="205"/>
      <c r="U34" s="205"/>
      <c r="V34" s="205"/>
      <c r="W34" s="206"/>
    </row>
    <row r="35" spans="2:23" ht="37.5" customHeight="1" thickTop="1" x14ac:dyDescent="0.2">
      <c r="B35" s="201" t="s">
        <v>140</v>
      </c>
      <c r="C35" s="202"/>
      <c r="D35" s="202"/>
      <c r="E35" s="202"/>
      <c r="F35" s="202"/>
      <c r="G35" s="202"/>
      <c r="H35" s="202"/>
      <c r="I35" s="202"/>
      <c r="J35" s="202"/>
      <c r="K35" s="202"/>
      <c r="L35" s="202"/>
      <c r="M35" s="202"/>
      <c r="N35" s="202"/>
      <c r="O35" s="202"/>
      <c r="P35" s="202"/>
      <c r="Q35" s="202"/>
      <c r="R35" s="202"/>
      <c r="S35" s="202"/>
      <c r="T35" s="202"/>
      <c r="U35" s="202"/>
      <c r="V35" s="202"/>
      <c r="W35" s="203"/>
    </row>
    <row r="36" spans="2:23" ht="37.5" customHeight="1" thickBot="1" x14ac:dyDescent="0.25">
      <c r="B36" s="207"/>
      <c r="C36" s="208"/>
      <c r="D36" s="208"/>
      <c r="E36" s="208"/>
      <c r="F36" s="208"/>
      <c r="G36" s="208"/>
      <c r="H36" s="208"/>
      <c r="I36" s="208"/>
      <c r="J36" s="208"/>
      <c r="K36" s="208"/>
      <c r="L36" s="208"/>
      <c r="M36" s="208"/>
      <c r="N36" s="208"/>
      <c r="O36" s="208"/>
      <c r="P36" s="208"/>
      <c r="Q36" s="208"/>
      <c r="R36" s="208"/>
      <c r="S36" s="208"/>
      <c r="T36" s="208"/>
      <c r="U36" s="208"/>
      <c r="V36" s="208"/>
      <c r="W36" s="209"/>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tabColor indexed="53"/>
  </sheetPr>
  <dimension ref="A1:AC33"/>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1681</v>
      </c>
      <c r="D4" s="248" t="s">
        <v>1680</v>
      </c>
      <c r="E4" s="248"/>
      <c r="F4" s="248"/>
      <c r="G4" s="248"/>
      <c r="H4" s="249"/>
      <c r="I4" s="18"/>
      <c r="J4" s="250" t="s">
        <v>6</v>
      </c>
      <c r="K4" s="248"/>
      <c r="L4" s="17" t="s">
        <v>610</v>
      </c>
      <c r="M4" s="251" t="s">
        <v>1764</v>
      </c>
      <c r="N4" s="251"/>
      <c r="O4" s="251"/>
      <c r="P4" s="251"/>
      <c r="Q4" s="252"/>
      <c r="R4" s="19"/>
      <c r="S4" s="253" t="s">
        <v>9</v>
      </c>
      <c r="T4" s="254"/>
      <c r="U4" s="254"/>
      <c r="V4" s="241" t="s">
        <v>1082</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1759</v>
      </c>
      <c r="D6" s="237" t="s">
        <v>1763</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1762</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1761</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thickBot="1" x14ac:dyDescent="0.25">
      <c r="B21" s="217" t="s">
        <v>1760</v>
      </c>
      <c r="C21" s="218"/>
      <c r="D21" s="218"/>
      <c r="E21" s="218"/>
      <c r="F21" s="218"/>
      <c r="G21" s="218"/>
      <c r="H21" s="218"/>
      <c r="I21" s="218"/>
      <c r="J21" s="218"/>
      <c r="K21" s="218"/>
      <c r="L21" s="218"/>
      <c r="M21" s="219" t="s">
        <v>1759</v>
      </c>
      <c r="N21" s="219"/>
      <c r="O21" s="219" t="s">
        <v>64</v>
      </c>
      <c r="P21" s="219"/>
      <c r="Q21" s="220" t="s">
        <v>77</v>
      </c>
      <c r="R21" s="220"/>
      <c r="S21" s="34" t="s">
        <v>1695</v>
      </c>
      <c r="T21" s="34" t="s">
        <v>184</v>
      </c>
      <c r="U21" s="34" t="s">
        <v>184</v>
      </c>
      <c r="V21" s="34" t="str">
        <f>+IF(ISERR(U21/T21*100),"N/A",ROUND(U21/T21*100,2))</f>
        <v>N/A</v>
      </c>
      <c r="W21" s="35" t="str">
        <f>+IF(ISERR(U21/S21*100),"N/A",ROUND(U21/S21*100,2))</f>
        <v>N/A</v>
      </c>
    </row>
    <row r="22" spans="2:27" ht="21.75" customHeight="1" thickTop="1" thickBot="1" x14ac:dyDescent="0.25">
      <c r="B22" s="11" t="s">
        <v>72</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95" t="s">
        <v>2624</v>
      </c>
      <c r="C23" s="196"/>
      <c r="D23" s="196"/>
      <c r="E23" s="196"/>
      <c r="F23" s="196"/>
      <c r="G23" s="196"/>
      <c r="H23" s="196"/>
      <c r="I23" s="196"/>
      <c r="J23" s="196"/>
      <c r="K23" s="196"/>
      <c r="L23" s="196"/>
      <c r="M23" s="196"/>
      <c r="N23" s="196"/>
      <c r="O23" s="196"/>
      <c r="P23" s="196"/>
      <c r="Q23" s="197"/>
      <c r="R23" s="37" t="s">
        <v>45</v>
      </c>
      <c r="S23" s="216" t="s">
        <v>46</v>
      </c>
      <c r="T23" s="216"/>
      <c r="U23" s="38" t="s">
        <v>73</v>
      </c>
      <c r="V23" s="210" t="s">
        <v>74</v>
      </c>
      <c r="W23" s="211"/>
    </row>
    <row r="24" spans="2:27" ht="30.75" customHeight="1" thickBot="1" x14ac:dyDescent="0.25">
      <c r="B24" s="198"/>
      <c r="C24" s="199"/>
      <c r="D24" s="199"/>
      <c r="E24" s="199"/>
      <c r="F24" s="199"/>
      <c r="G24" s="199"/>
      <c r="H24" s="199"/>
      <c r="I24" s="199"/>
      <c r="J24" s="199"/>
      <c r="K24" s="199"/>
      <c r="L24" s="199"/>
      <c r="M24" s="199"/>
      <c r="N24" s="199"/>
      <c r="O24" s="199"/>
      <c r="P24" s="199"/>
      <c r="Q24" s="200"/>
      <c r="R24" s="39" t="s">
        <v>75</v>
      </c>
      <c r="S24" s="39" t="s">
        <v>75</v>
      </c>
      <c r="T24" s="39" t="s">
        <v>64</v>
      </c>
      <c r="U24" s="39" t="s">
        <v>75</v>
      </c>
      <c r="V24" s="39" t="s">
        <v>76</v>
      </c>
      <c r="W24" s="32" t="s">
        <v>77</v>
      </c>
      <c r="Y24" s="36"/>
    </row>
    <row r="25" spans="2:27" ht="23.25" customHeight="1" thickBot="1" x14ac:dyDescent="0.25">
      <c r="B25" s="212" t="s">
        <v>78</v>
      </c>
      <c r="C25" s="213"/>
      <c r="D25" s="213"/>
      <c r="E25" s="40" t="s">
        <v>1758</v>
      </c>
      <c r="F25" s="40"/>
      <c r="G25" s="40"/>
      <c r="H25" s="41"/>
      <c r="I25" s="41"/>
      <c r="J25" s="41"/>
      <c r="K25" s="41"/>
      <c r="L25" s="41"/>
      <c r="M25" s="41"/>
      <c r="N25" s="41"/>
      <c r="O25" s="41"/>
      <c r="P25" s="42"/>
      <c r="Q25" s="42"/>
      <c r="R25" s="43" t="s">
        <v>1757</v>
      </c>
      <c r="S25" s="44" t="s">
        <v>11</v>
      </c>
      <c r="T25" s="42"/>
      <c r="U25" s="44" t="s">
        <v>1755</v>
      </c>
      <c r="V25" s="42"/>
      <c r="W25" s="45">
        <f>+IF(ISERR(U25/R25*100),"N/A",ROUND(U25/R25*100,2))</f>
        <v>27.27</v>
      </c>
    </row>
    <row r="26" spans="2:27" ht="26.25" customHeight="1" thickBot="1" x14ac:dyDescent="0.25">
      <c r="B26" s="214" t="s">
        <v>82</v>
      </c>
      <c r="C26" s="215"/>
      <c r="D26" s="215"/>
      <c r="E26" s="46" t="s">
        <v>1758</v>
      </c>
      <c r="F26" s="46"/>
      <c r="G26" s="46"/>
      <c r="H26" s="47"/>
      <c r="I26" s="47"/>
      <c r="J26" s="47"/>
      <c r="K26" s="47"/>
      <c r="L26" s="47"/>
      <c r="M26" s="47"/>
      <c r="N26" s="47"/>
      <c r="O26" s="47"/>
      <c r="P26" s="48"/>
      <c r="Q26" s="48"/>
      <c r="R26" s="49" t="s">
        <v>1757</v>
      </c>
      <c r="S26" s="50" t="s">
        <v>1756</v>
      </c>
      <c r="T26" s="51">
        <f>+IF(ISERR(S26/R26*100),"N/A",ROUND(S26/R26*100,2))</f>
        <v>33.33</v>
      </c>
      <c r="U26" s="50" t="s">
        <v>1755</v>
      </c>
      <c r="V26" s="51">
        <f>+IF(ISERR(U26/S26*100),"N/A",ROUND(U26/S26*100,2))</f>
        <v>81.819999999999993</v>
      </c>
      <c r="W26" s="52">
        <f>+IF(ISERR(U26/R26*100),"N/A",ROUND(U26/R26*100,2))</f>
        <v>27.27</v>
      </c>
    </row>
    <row r="27" spans="2:27" ht="22.5" customHeight="1" thickTop="1" thickBot="1" x14ac:dyDescent="0.25">
      <c r="B27" s="11" t="s">
        <v>88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01" t="s">
        <v>1754</v>
      </c>
      <c r="C28" s="202"/>
      <c r="D28" s="202"/>
      <c r="E28" s="202"/>
      <c r="F28" s="202"/>
      <c r="G28" s="202"/>
      <c r="H28" s="202"/>
      <c r="I28" s="202"/>
      <c r="J28" s="202"/>
      <c r="K28" s="202"/>
      <c r="L28" s="202"/>
      <c r="M28" s="202"/>
      <c r="N28" s="202"/>
      <c r="O28" s="202"/>
      <c r="P28" s="202"/>
      <c r="Q28" s="202"/>
      <c r="R28" s="202"/>
      <c r="S28" s="202"/>
      <c r="T28" s="202"/>
      <c r="U28" s="202"/>
      <c r="V28" s="202"/>
      <c r="W28" s="203"/>
    </row>
    <row r="29" spans="2:27" ht="75.75" customHeight="1" thickBot="1" x14ac:dyDescent="0.25">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
      <c r="B30" s="201" t="s">
        <v>1753</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1752</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3.5"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tabColor indexed="53"/>
  </sheetPr>
  <dimension ref="A1:AC36"/>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1681</v>
      </c>
      <c r="D4" s="248" t="s">
        <v>1680</v>
      </c>
      <c r="E4" s="248"/>
      <c r="F4" s="248"/>
      <c r="G4" s="248"/>
      <c r="H4" s="249"/>
      <c r="I4" s="18"/>
      <c r="J4" s="250" t="s">
        <v>6</v>
      </c>
      <c r="K4" s="248"/>
      <c r="L4" s="17" t="s">
        <v>1779</v>
      </c>
      <c r="M4" s="251" t="s">
        <v>1778</v>
      </c>
      <c r="N4" s="251"/>
      <c r="O4" s="251"/>
      <c r="P4" s="251"/>
      <c r="Q4" s="252"/>
      <c r="R4" s="19"/>
      <c r="S4" s="253" t="s">
        <v>9</v>
      </c>
      <c r="T4" s="254"/>
      <c r="U4" s="254"/>
      <c r="V4" s="241" t="s">
        <v>1777</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641</v>
      </c>
      <c r="D6" s="237" t="s">
        <v>1776</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538</v>
      </c>
      <c r="K8" s="26" t="s">
        <v>538</v>
      </c>
      <c r="L8" s="26" t="s">
        <v>1775</v>
      </c>
      <c r="M8" s="26" t="s">
        <v>311</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1774</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1773</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1772</v>
      </c>
      <c r="C21" s="218"/>
      <c r="D21" s="218"/>
      <c r="E21" s="218"/>
      <c r="F21" s="218"/>
      <c r="G21" s="218"/>
      <c r="H21" s="218"/>
      <c r="I21" s="218"/>
      <c r="J21" s="218"/>
      <c r="K21" s="218"/>
      <c r="L21" s="218"/>
      <c r="M21" s="219" t="s">
        <v>641</v>
      </c>
      <c r="N21" s="219"/>
      <c r="O21" s="219" t="s">
        <v>64</v>
      </c>
      <c r="P21" s="219"/>
      <c r="Q21" s="220" t="s">
        <v>53</v>
      </c>
      <c r="R21" s="220"/>
      <c r="S21" s="34" t="s">
        <v>54</v>
      </c>
      <c r="T21" s="34" t="s">
        <v>71</v>
      </c>
      <c r="U21" s="34" t="s">
        <v>59</v>
      </c>
      <c r="V21" s="34">
        <f>+IF(ISERR(U21/T21*100),"N/A",ROUND(U21/T21*100,2))</f>
        <v>0</v>
      </c>
      <c r="W21" s="35">
        <f>+IF(ISERR(U21/S21*100),"N/A",ROUND(U21/S21*100,2))</f>
        <v>0</v>
      </c>
    </row>
    <row r="22" spans="2:27" ht="56.25" customHeight="1" x14ac:dyDescent="0.2">
      <c r="B22" s="217" t="s">
        <v>1771</v>
      </c>
      <c r="C22" s="218"/>
      <c r="D22" s="218"/>
      <c r="E22" s="218"/>
      <c r="F22" s="218"/>
      <c r="G22" s="218"/>
      <c r="H22" s="218"/>
      <c r="I22" s="218"/>
      <c r="J22" s="218"/>
      <c r="K22" s="218"/>
      <c r="L22" s="218"/>
      <c r="M22" s="219" t="s">
        <v>641</v>
      </c>
      <c r="N22" s="219"/>
      <c r="O22" s="219" t="s">
        <v>64</v>
      </c>
      <c r="P22" s="219"/>
      <c r="Q22" s="220" t="s">
        <v>53</v>
      </c>
      <c r="R22" s="220"/>
      <c r="S22" s="34" t="s">
        <v>54</v>
      </c>
      <c r="T22" s="34" t="s">
        <v>58</v>
      </c>
      <c r="U22" s="34" t="s">
        <v>59</v>
      </c>
      <c r="V22" s="34">
        <f>+IF(ISERR(U22/T22*100),"N/A",ROUND(U22/T22*100,2))</f>
        <v>0</v>
      </c>
      <c r="W22" s="35">
        <f>+IF(ISERR(U22/S22*100),"N/A",ROUND(U22/S22*100,2))</f>
        <v>0</v>
      </c>
    </row>
    <row r="23" spans="2:27" ht="56.25" customHeight="1" x14ac:dyDescent="0.2">
      <c r="B23" s="217" t="s">
        <v>1770</v>
      </c>
      <c r="C23" s="218"/>
      <c r="D23" s="218"/>
      <c r="E23" s="218"/>
      <c r="F23" s="218"/>
      <c r="G23" s="218"/>
      <c r="H23" s="218"/>
      <c r="I23" s="218"/>
      <c r="J23" s="218"/>
      <c r="K23" s="218"/>
      <c r="L23" s="218"/>
      <c r="M23" s="219" t="s">
        <v>641</v>
      </c>
      <c r="N23" s="219"/>
      <c r="O23" s="219" t="s">
        <v>64</v>
      </c>
      <c r="P23" s="219"/>
      <c r="Q23" s="220" t="s">
        <v>53</v>
      </c>
      <c r="R23" s="220"/>
      <c r="S23" s="34" t="s">
        <v>54</v>
      </c>
      <c r="T23" s="34" t="s">
        <v>58</v>
      </c>
      <c r="U23" s="34" t="s">
        <v>58</v>
      </c>
      <c r="V23" s="34">
        <f>+IF(ISERR(U23/T23*100),"N/A",ROUND(U23/T23*100,2))</f>
        <v>100</v>
      </c>
      <c r="W23" s="35">
        <f>+IF(ISERR(U23/S23*100),"N/A",ROUND(U23/S23*100,2))</f>
        <v>30</v>
      </c>
    </row>
    <row r="24" spans="2:27" ht="56.25" customHeight="1" thickBot="1" x14ac:dyDescent="0.25">
      <c r="B24" s="217" t="s">
        <v>1769</v>
      </c>
      <c r="C24" s="218"/>
      <c r="D24" s="218"/>
      <c r="E24" s="218"/>
      <c r="F24" s="218"/>
      <c r="G24" s="218"/>
      <c r="H24" s="218"/>
      <c r="I24" s="218"/>
      <c r="J24" s="218"/>
      <c r="K24" s="218"/>
      <c r="L24" s="218"/>
      <c r="M24" s="219" t="s">
        <v>641</v>
      </c>
      <c r="N24" s="219"/>
      <c r="O24" s="219" t="s">
        <v>64</v>
      </c>
      <c r="P24" s="219"/>
      <c r="Q24" s="220" t="s">
        <v>53</v>
      </c>
      <c r="R24" s="220"/>
      <c r="S24" s="34" t="s">
        <v>54</v>
      </c>
      <c r="T24" s="34" t="s">
        <v>59</v>
      </c>
      <c r="U24" s="34" t="s">
        <v>59</v>
      </c>
      <c r="V24" s="34" t="str">
        <f>+IF(ISERR(U24/T24*100),"N/A",ROUND(U24/T24*100,2))</f>
        <v>N/A</v>
      </c>
      <c r="W24" s="35">
        <f>+IF(ISERR(U24/S24*100),"N/A",ROUND(U24/S24*100,2))</f>
        <v>0</v>
      </c>
    </row>
    <row r="25" spans="2:27" ht="21.75" customHeight="1" thickTop="1" thickBot="1" x14ac:dyDescent="0.25">
      <c r="B25" s="11" t="s">
        <v>72</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95" t="s">
        <v>2624</v>
      </c>
      <c r="C26" s="196"/>
      <c r="D26" s="196"/>
      <c r="E26" s="196"/>
      <c r="F26" s="196"/>
      <c r="G26" s="196"/>
      <c r="H26" s="196"/>
      <c r="I26" s="196"/>
      <c r="J26" s="196"/>
      <c r="K26" s="196"/>
      <c r="L26" s="196"/>
      <c r="M26" s="196"/>
      <c r="N26" s="196"/>
      <c r="O26" s="196"/>
      <c r="P26" s="196"/>
      <c r="Q26" s="197"/>
      <c r="R26" s="37" t="s">
        <v>45</v>
      </c>
      <c r="S26" s="216" t="s">
        <v>46</v>
      </c>
      <c r="T26" s="216"/>
      <c r="U26" s="38" t="s">
        <v>73</v>
      </c>
      <c r="V26" s="210" t="s">
        <v>74</v>
      </c>
      <c r="W26" s="211"/>
    </row>
    <row r="27" spans="2:27" ht="30.75" customHeight="1" thickBot="1" x14ac:dyDescent="0.25">
      <c r="B27" s="198"/>
      <c r="C27" s="199"/>
      <c r="D27" s="199"/>
      <c r="E27" s="199"/>
      <c r="F27" s="199"/>
      <c r="G27" s="199"/>
      <c r="H27" s="199"/>
      <c r="I27" s="199"/>
      <c r="J27" s="199"/>
      <c r="K27" s="199"/>
      <c r="L27" s="199"/>
      <c r="M27" s="199"/>
      <c r="N27" s="199"/>
      <c r="O27" s="199"/>
      <c r="P27" s="199"/>
      <c r="Q27" s="200"/>
      <c r="R27" s="39" t="s">
        <v>75</v>
      </c>
      <c r="S27" s="39" t="s">
        <v>75</v>
      </c>
      <c r="T27" s="39" t="s">
        <v>64</v>
      </c>
      <c r="U27" s="39" t="s">
        <v>75</v>
      </c>
      <c r="V27" s="39" t="s">
        <v>76</v>
      </c>
      <c r="W27" s="32" t="s">
        <v>77</v>
      </c>
      <c r="Y27" s="36"/>
    </row>
    <row r="28" spans="2:27" ht="23.25" customHeight="1" thickBot="1" x14ac:dyDescent="0.25">
      <c r="B28" s="212" t="s">
        <v>78</v>
      </c>
      <c r="C28" s="213"/>
      <c r="D28" s="213"/>
      <c r="E28" s="40" t="s">
        <v>638</v>
      </c>
      <c r="F28" s="40"/>
      <c r="G28" s="40"/>
      <c r="H28" s="41"/>
      <c r="I28" s="41"/>
      <c r="J28" s="41"/>
      <c r="K28" s="41"/>
      <c r="L28" s="41"/>
      <c r="M28" s="41"/>
      <c r="N28" s="41"/>
      <c r="O28" s="41"/>
      <c r="P28" s="42"/>
      <c r="Q28" s="42"/>
      <c r="R28" s="43" t="s">
        <v>1768</v>
      </c>
      <c r="S28" s="44" t="s">
        <v>11</v>
      </c>
      <c r="T28" s="42"/>
      <c r="U28" s="44" t="s">
        <v>59</v>
      </c>
      <c r="V28" s="42"/>
      <c r="W28" s="45">
        <f>+IF(ISERR(U28/R28*100),"N/A",ROUND(U28/R28*100,2))</f>
        <v>0</v>
      </c>
    </row>
    <row r="29" spans="2:27" ht="26.25" customHeight="1" thickBot="1" x14ac:dyDescent="0.25">
      <c r="B29" s="214" t="s">
        <v>82</v>
      </c>
      <c r="C29" s="215"/>
      <c r="D29" s="215"/>
      <c r="E29" s="46" t="s">
        <v>638</v>
      </c>
      <c r="F29" s="46"/>
      <c r="G29" s="46"/>
      <c r="H29" s="47"/>
      <c r="I29" s="47"/>
      <c r="J29" s="47"/>
      <c r="K29" s="47"/>
      <c r="L29" s="47"/>
      <c r="M29" s="47"/>
      <c r="N29" s="47"/>
      <c r="O29" s="47"/>
      <c r="P29" s="48"/>
      <c r="Q29" s="48"/>
      <c r="R29" s="49" t="s">
        <v>1768</v>
      </c>
      <c r="S29" s="50" t="s">
        <v>59</v>
      </c>
      <c r="T29" s="51">
        <f>+IF(ISERR(S29/R29*100),"N/A",ROUND(S29/R29*100,2))</f>
        <v>0</v>
      </c>
      <c r="U29" s="50" t="s">
        <v>59</v>
      </c>
      <c r="V29" s="51" t="str">
        <f>+IF(ISERR(U29/S29*100),"N/A",ROUND(U29/S29*100,2))</f>
        <v>N/A</v>
      </c>
      <c r="W29" s="52">
        <f>+IF(ISERR(U29/R29*100),"N/A",ROUND(U29/R29*100,2))</f>
        <v>0</v>
      </c>
    </row>
    <row r="30" spans="2:27" ht="22.5" customHeight="1" thickTop="1" thickBot="1" x14ac:dyDescent="0.25">
      <c r="B30" s="11" t="s">
        <v>88</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01" t="s">
        <v>1767</v>
      </c>
      <c r="C31" s="202"/>
      <c r="D31" s="202"/>
      <c r="E31" s="202"/>
      <c r="F31" s="202"/>
      <c r="G31" s="202"/>
      <c r="H31" s="202"/>
      <c r="I31" s="202"/>
      <c r="J31" s="202"/>
      <c r="K31" s="202"/>
      <c r="L31" s="202"/>
      <c r="M31" s="202"/>
      <c r="N31" s="202"/>
      <c r="O31" s="202"/>
      <c r="P31" s="202"/>
      <c r="Q31" s="202"/>
      <c r="R31" s="202"/>
      <c r="S31" s="202"/>
      <c r="T31" s="202"/>
      <c r="U31" s="202"/>
      <c r="V31" s="202"/>
      <c r="W31" s="203"/>
    </row>
    <row r="32" spans="2:27" ht="72.75" customHeight="1" thickBot="1" x14ac:dyDescent="0.25">
      <c r="B32" s="204"/>
      <c r="C32" s="205"/>
      <c r="D32" s="205"/>
      <c r="E32" s="205"/>
      <c r="F32" s="205"/>
      <c r="G32" s="205"/>
      <c r="H32" s="205"/>
      <c r="I32" s="205"/>
      <c r="J32" s="205"/>
      <c r="K32" s="205"/>
      <c r="L32" s="205"/>
      <c r="M32" s="205"/>
      <c r="N32" s="205"/>
      <c r="O32" s="205"/>
      <c r="P32" s="205"/>
      <c r="Q32" s="205"/>
      <c r="R32" s="205"/>
      <c r="S32" s="205"/>
      <c r="T32" s="205"/>
      <c r="U32" s="205"/>
      <c r="V32" s="205"/>
      <c r="W32" s="206"/>
    </row>
    <row r="33" spans="2:23" ht="37.5" customHeight="1" thickTop="1" x14ac:dyDescent="0.2">
      <c r="B33" s="201" t="s">
        <v>1766</v>
      </c>
      <c r="C33" s="202"/>
      <c r="D33" s="202"/>
      <c r="E33" s="202"/>
      <c r="F33" s="202"/>
      <c r="G33" s="202"/>
      <c r="H33" s="202"/>
      <c r="I33" s="202"/>
      <c r="J33" s="202"/>
      <c r="K33" s="202"/>
      <c r="L33" s="202"/>
      <c r="M33" s="202"/>
      <c r="N33" s="202"/>
      <c r="O33" s="202"/>
      <c r="P33" s="202"/>
      <c r="Q33" s="202"/>
      <c r="R33" s="202"/>
      <c r="S33" s="202"/>
      <c r="T33" s="202"/>
      <c r="U33" s="202"/>
      <c r="V33" s="202"/>
      <c r="W33" s="203"/>
    </row>
    <row r="34" spans="2:23" ht="63" customHeight="1" thickBot="1" x14ac:dyDescent="0.25">
      <c r="B34" s="204"/>
      <c r="C34" s="205"/>
      <c r="D34" s="205"/>
      <c r="E34" s="205"/>
      <c r="F34" s="205"/>
      <c r="G34" s="205"/>
      <c r="H34" s="205"/>
      <c r="I34" s="205"/>
      <c r="J34" s="205"/>
      <c r="K34" s="205"/>
      <c r="L34" s="205"/>
      <c r="M34" s="205"/>
      <c r="N34" s="205"/>
      <c r="O34" s="205"/>
      <c r="P34" s="205"/>
      <c r="Q34" s="205"/>
      <c r="R34" s="205"/>
      <c r="S34" s="205"/>
      <c r="T34" s="205"/>
      <c r="U34" s="205"/>
      <c r="V34" s="205"/>
      <c r="W34" s="206"/>
    </row>
    <row r="35" spans="2:23" ht="37.5" customHeight="1" thickTop="1" x14ac:dyDescent="0.2">
      <c r="B35" s="201" t="s">
        <v>1765</v>
      </c>
      <c r="C35" s="202"/>
      <c r="D35" s="202"/>
      <c r="E35" s="202"/>
      <c r="F35" s="202"/>
      <c r="G35" s="202"/>
      <c r="H35" s="202"/>
      <c r="I35" s="202"/>
      <c r="J35" s="202"/>
      <c r="K35" s="202"/>
      <c r="L35" s="202"/>
      <c r="M35" s="202"/>
      <c r="N35" s="202"/>
      <c r="O35" s="202"/>
      <c r="P35" s="202"/>
      <c r="Q35" s="202"/>
      <c r="R35" s="202"/>
      <c r="S35" s="202"/>
      <c r="T35" s="202"/>
      <c r="U35" s="202"/>
      <c r="V35" s="202"/>
      <c r="W35" s="203"/>
    </row>
    <row r="36" spans="2:23" ht="46.5" customHeight="1" thickBot="1" x14ac:dyDescent="0.25">
      <c r="B36" s="207"/>
      <c r="C36" s="208"/>
      <c r="D36" s="208"/>
      <c r="E36" s="208"/>
      <c r="F36" s="208"/>
      <c r="G36" s="208"/>
      <c r="H36" s="208"/>
      <c r="I36" s="208"/>
      <c r="J36" s="208"/>
      <c r="K36" s="208"/>
      <c r="L36" s="208"/>
      <c r="M36" s="208"/>
      <c r="N36" s="208"/>
      <c r="O36" s="208"/>
      <c r="P36" s="208"/>
      <c r="Q36" s="208"/>
      <c r="R36" s="208"/>
      <c r="S36" s="208"/>
      <c r="T36" s="208"/>
      <c r="U36" s="208"/>
      <c r="V36" s="208"/>
      <c r="W36" s="209"/>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tabColor indexed="53"/>
  </sheetPr>
  <dimension ref="A1:AC41"/>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1681</v>
      </c>
      <c r="D4" s="248" t="s">
        <v>1680</v>
      </c>
      <c r="E4" s="248"/>
      <c r="F4" s="248"/>
      <c r="G4" s="248"/>
      <c r="H4" s="249"/>
      <c r="I4" s="18"/>
      <c r="J4" s="250" t="s">
        <v>6</v>
      </c>
      <c r="K4" s="248"/>
      <c r="L4" s="17" t="s">
        <v>1805</v>
      </c>
      <c r="M4" s="251" t="s">
        <v>1804</v>
      </c>
      <c r="N4" s="251"/>
      <c r="O4" s="251"/>
      <c r="P4" s="251"/>
      <c r="Q4" s="252"/>
      <c r="R4" s="19"/>
      <c r="S4" s="253" t="s">
        <v>9</v>
      </c>
      <c r="T4" s="254"/>
      <c r="U4" s="254"/>
      <c r="V4" s="241" t="s">
        <v>1803</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594</v>
      </c>
      <c r="D6" s="237" t="s">
        <v>1802</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1759</v>
      </c>
      <c r="D7" s="239" t="s">
        <v>1763</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1786</v>
      </c>
      <c r="D8" s="239" t="s">
        <v>1801</v>
      </c>
      <c r="E8" s="239"/>
      <c r="F8" s="239"/>
      <c r="G8" s="239"/>
      <c r="H8" s="239"/>
      <c r="I8" s="22"/>
      <c r="J8" s="26" t="s">
        <v>1800</v>
      </c>
      <c r="K8" s="26" t="s">
        <v>1799</v>
      </c>
      <c r="L8" s="26" t="s">
        <v>1798</v>
      </c>
      <c r="M8" s="26" t="s">
        <v>1797</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1796</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1795</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1794</v>
      </c>
      <c r="C21" s="218"/>
      <c r="D21" s="218"/>
      <c r="E21" s="218"/>
      <c r="F21" s="218"/>
      <c r="G21" s="218"/>
      <c r="H21" s="218"/>
      <c r="I21" s="218"/>
      <c r="J21" s="218"/>
      <c r="K21" s="218"/>
      <c r="L21" s="218"/>
      <c r="M21" s="219" t="s">
        <v>594</v>
      </c>
      <c r="N21" s="219"/>
      <c r="O21" s="219" t="s">
        <v>64</v>
      </c>
      <c r="P21" s="219"/>
      <c r="Q21" s="220" t="s">
        <v>77</v>
      </c>
      <c r="R21" s="220"/>
      <c r="S21" s="34" t="s">
        <v>54</v>
      </c>
      <c r="T21" s="34" t="s">
        <v>184</v>
      </c>
      <c r="U21" s="34" t="s">
        <v>184</v>
      </c>
      <c r="V21" s="34" t="str">
        <f>+IF(ISERR(U21/T21*100),"N/A",ROUND(U21/T21*100,2))</f>
        <v>N/A</v>
      </c>
      <c r="W21" s="35" t="str">
        <f>+IF(ISERR(U21/S21*100),"N/A",ROUND(U21/S21*100,2))</f>
        <v>N/A</v>
      </c>
    </row>
    <row r="22" spans="2:27" ht="56.25" customHeight="1" x14ac:dyDescent="0.2">
      <c r="B22" s="217" t="s">
        <v>1793</v>
      </c>
      <c r="C22" s="218"/>
      <c r="D22" s="218"/>
      <c r="E22" s="218"/>
      <c r="F22" s="218"/>
      <c r="G22" s="218"/>
      <c r="H22" s="218"/>
      <c r="I22" s="218"/>
      <c r="J22" s="218"/>
      <c r="K22" s="218"/>
      <c r="L22" s="218"/>
      <c r="M22" s="219" t="s">
        <v>1759</v>
      </c>
      <c r="N22" s="219"/>
      <c r="O22" s="219" t="s">
        <v>64</v>
      </c>
      <c r="P22" s="219"/>
      <c r="Q22" s="220" t="s">
        <v>53</v>
      </c>
      <c r="R22" s="220"/>
      <c r="S22" s="34" t="s">
        <v>1792</v>
      </c>
      <c r="T22" s="34" t="s">
        <v>1137</v>
      </c>
      <c r="U22" s="34" t="s">
        <v>356</v>
      </c>
      <c r="V22" s="34">
        <f>+IF(ISERR(U22/T22*100),"N/A",ROUND(U22/T22*100,2))</f>
        <v>60.61</v>
      </c>
      <c r="W22" s="35">
        <f>+IF(ISERR(U22/S22*100),"N/A",ROUND(U22/S22*100,2))</f>
        <v>50</v>
      </c>
    </row>
    <row r="23" spans="2:27" ht="56.25" customHeight="1" x14ac:dyDescent="0.2">
      <c r="B23" s="217" t="s">
        <v>1791</v>
      </c>
      <c r="C23" s="218"/>
      <c r="D23" s="218"/>
      <c r="E23" s="218"/>
      <c r="F23" s="218"/>
      <c r="G23" s="218"/>
      <c r="H23" s="218"/>
      <c r="I23" s="218"/>
      <c r="J23" s="218"/>
      <c r="K23" s="218"/>
      <c r="L23" s="218"/>
      <c r="M23" s="219" t="s">
        <v>1759</v>
      </c>
      <c r="N23" s="219"/>
      <c r="O23" s="219" t="s">
        <v>64</v>
      </c>
      <c r="P23" s="219"/>
      <c r="Q23" s="220" t="s">
        <v>77</v>
      </c>
      <c r="R23" s="220"/>
      <c r="S23" s="34" t="s">
        <v>71</v>
      </c>
      <c r="T23" s="34" t="s">
        <v>184</v>
      </c>
      <c r="U23" s="34" t="s">
        <v>184</v>
      </c>
      <c r="V23" s="34" t="str">
        <f>+IF(ISERR(U23/T23*100),"N/A",ROUND(U23/T23*100,2))</f>
        <v>N/A</v>
      </c>
      <c r="W23" s="35" t="str">
        <f>+IF(ISERR(U23/S23*100),"N/A",ROUND(U23/S23*100,2))</f>
        <v>N/A</v>
      </c>
    </row>
    <row r="24" spans="2:27" ht="56.25" customHeight="1" x14ac:dyDescent="0.2">
      <c r="B24" s="217" t="s">
        <v>1790</v>
      </c>
      <c r="C24" s="218"/>
      <c r="D24" s="218"/>
      <c r="E24" s="218"/>
      <c r="F24" s="218"/>
      <c r="G24" s="218"/>
      <c r="H24" s="218"/>
      <c r="I24" s="218"/>
      <c r="J24" s="218"/>
      <c r="K24" s="218"/>
      <c r="L24" s="218"/>
      <c r="M24" s="219" t="s">
        <v>1786</v>
      </c>
      <c r="N24" s="219"/>
      <c r="O24" s="219" t="s">
        <v>64</v>
      </c>
      <c r="P24" s="219"/>
      <c r="Q24" s="220" t="s">
        <v>53</v>
      </c>
      <c r="R24" s="220"/>
      <c r="S24" s="34" t="s">
        <v>54</v>
      </c>
      <c r="T24" s="34" t="s">
        <v>1789</v>
      </c>
      <c r="U24" s="34" t="s">
        <v>1788</v>
      </c>
      <c r="V24" s="34">
        <f>+IF(ISERR(U24/T24*100),"N/A",ROUND(U24/T24*100,2))</f>
        <v>58.57</v>
      </c>
      <c r="W24" s="35">
        <f>+IF(ISERR(U24/S24*100),"N/A",ROUND(U24/S24*100,2))</f>
        <v>29.4</v>
      </c>
    </row>
    <row r="25" spans="2:27" ht="56.25" customHeight="1" thickBot="1" x14ac:dyDescent="0.25">
      <c r="B25" s="217" t="s">
        <v>1787</v>
      </c>
      <c r="C25" s="218"/>
      <c r="D25" s="218"/>
      <c r="E25" s="218"/>
      <c r="F25" s="218"/>
      <c r="G25" s="218"/>
      <c r="H25" s="218"/>
      <c r="I25" s="218"/>
      <c r="J25" s="218"/>
      <c r="K25" s="218"/>
      <c r="L25" s="218"/>
      <c r="M25" s="219" t="s">
        <v>1786</v>
      </c>
      <c r="N25" s="219"/>
      <c r="O25" s="219" t="s">
        <v>64</v>
      </c>
      <c r="P25" s="219"/>
      <c r="Q25" s="220" t="s">
        <v>53</v>
      </c>
      <c r="R25" s="220"/>
      <c r="S25" s="34" t="s">
        <v>71</v>
      </c>
      <c r="T25" s="34" t="s">
        <v>619</v>
      </c>
      <c r="U25" s="34" t="s">
        <v>1224</v>
      </c>
      <c r="V25" s="34">
        <f>+IF(ISERR(U25/T25*100),"N/A",ROUND(U25/T25*100,2))</f>
        <v>54.33</v>
      </c>
      <c r="W25" s="35">
        <f>+IF(ISERR(U25/S25*100),"N/A",ROUND(U25/S25*100,2))</f>
        <v>36.4</v>
      </c>
    </row>
    <row r="26" spans="2:27" ht="21.75" customHeight="1" thickTop="1" thickBot="1" x14ac:dyDescent="0.25">
      <c r="B26" s="11" t="s">
        <v>72</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195" t="s">
        <v>2624</v>
      </c>
      <c r="C27" s="196"/>
      <c r="D27" s="196"/>
      <c r="E27" s="196"/>
      <c r="F27" s="196"/>
      <c r="G27" s="196"/>
      <c r="H27" s="196"/>
      <c r="I27" s="196"/>
      <c r="J27" s="196"/>
      <c r="K27" s="196"/>
      <c r="L27" s="196"/>
      <c r="M27" s="196"/>
      <c r="N27" s="196"/>
      <c r="O27" s="196"/>
      <c r="P27" s="196"/>
      <c r="Q27" s="197"/>
      <c r="R27" s="37" t="s">
        <v>45</v>
      </c>
      <c r="S27" s="216" t="s">
        <v>46</v>
      </c>
      <c r="T27" s="216"/>
      <c r="U27" s="38" t="s">
        <v>73</v>
      </c>
      <c r="V27" s="210" t="s">
        <v>74</v>
      </c>
      <c r="W27" s="211"/>
    </row>
    <row r="28" spans="2:27" ht="30.75" customHeight="1" thickBot="1" x14ac:dyDescent="0.25">
      <c r="B28" s="198"/>
      <c r="C28" s="199"/>
      <c r="D28" s="199"/>
      <c r="E28" s="199"/>
      <c r="F28" s="199"/>
      <c r="G28" s="199"/>
      <c r="H28" s="199"/>
      <c r="I28" s="199"/>
      <c r="J28" s="199"/>
      <c r="K28" s="199"/>
      <c r="L28" s="199"/>
      <c r="M28" s="199"/>
      <c r="N28" s="199"/>
      <c r="O28" s="199"/>
      <c r="P28" s="199"/>
      <c r="Q28" s="200"/>
      <c r="R28" s="39" t="s">
        <v>75</v>
      </c>
      <c r="S28" s="39" t="s">
        <v>75</v>
      </c>
      <c r="T28" s="39" t="s">
        <v>64</v>
      </c>
      <c r="U28" s="39" t="s">
        <v>75</v>
      </c>
      <c r="V28" s="39" t="s">
        <v>76</v>
      </c>
      <c r="W28" s="32" t="s">
        <v>77</v>
      </c>
      <c r="Y28" s="36"/>
    </row>
    <row r="29" spans="2:27" ht="23.25" customHeight="1" thickBot="1" x14ac:dyDescent="0.25">
      <c r="B29" s="212" t="s">
        <v>78</v>
      </c>
      <c r="C29" s="213"/>
      <c r="D29" s="213"/>
      <c r="E29" s="40" t="s">
        <v>587</v>
      </c>
      <c r="F29" s="40"/>
      <c r="G29" s="40"/>
      <c r="H29" s="41"/>
      <c r="I29" s="41"/>
      <c r="J29" s="41"/>
      <c r="K29" s="41"/>
      <c r="L29" s="41"/>
      <c r="M29" s="41"/>
      <c r="N29" s="41"/>
      <c r="O29" s="41"/>
      <c r="P29" s="42"/>
      <c r="Q29" s="42"/>
      <c r="R29" s="43" t="s">
        <v>1785</v>
      </c>
      <c r="S29" s="44" t="s">
        <v>11</v>
      </c>
      <c r="T29" s="42"/>
      <c r="U29" s="44" t="s">
        <v>59</v>
      </c>
      <c r="V29" s="42"/>
      <c r="W29" s="45">
        <f t="shared" ref="W29:W34" si="0">+IF(ISERR(U29/R29*100),"N/A",ROUND(U29/R29*100,2))</f>
        <v>0</v>
      </c>
    </row>
    <row r="30" spans="2:27" ht="26.25" customHeight="1" x14ac:dyDescent="0.2">
      <c r="B30" s="214" t="s">
        <v>82</v>
      </c>
      <c r="C30" s="215"/>
      <c r="D30" s="215"/>
      <c r="E30" s="46" t="s">
        <v>587</v>
      </c>
      <c r="F30" s="46"/>
      <c r="G30" s="46"/>
      <c r="H30" s="47"/>
      <c r="I30" s="47"/>
      <c r="J30" s="47"/>
      <c r="K30" s="47"/>
      <c r="L30" s="47"/>
      <c r="M30" s="47"/>
      <c r="N30" s="47"/>
      <c r="O30" s="47"/>
      <c r="P30" s="48"/>
      <c r="Q30" s="48"/>
      <c r="R30" s="49" t="s">
        <v>1785</v>
      </c>
      <c r="S30" s="50" t="s">
        <v>59</v>
      </c>
      <c r="T30" s="51">
        <f>+IF(ISERR(S30/R30*100),"N/A",ROUND(S30/R30*100,2))</f>
        <v>0</v>
      </c>
      <c r="U30" s="50" t="s">
        <v>59</v>
      </c>
      <c r="V30" s="51" t="str">
        <f>+IF(ISERR(U30/S30*100),"N/A",ROUND(U30/S30*100,2))</f>
        <v>N/A</v>
      </c>
      <c r="W30" s="52">
        <f t="shared" si="0"/>
        <v>0</v>
      </c>
    </row>
    <row r="31" spans="2:27" ht="23.25" customHeight="1" thickBot="1" x14ac:dyDescent="0.25">
      <c r="B31" s="212" t="s">
        <v>78</v>
      </c>
      <c r="C31" s="213"/>
      <c r="D31" s="213"/>
      <c r="E31" s="40" t="s">
        <v>1758</v>
      </c>
      <c r="F31" s="40"/>
      <c r="G31" s="40"/>
      <c r="H31" s="41"/>
      <c r="I31" s="41"/>
      <c r="J31" s="41"/>
      <c r="K31" s="41"/>
      <c r="L31" s="41"/>
      <c r="M31" s="41"/>
      <c r="N31" s="41"/>
      <c r="O31" s="41"/>
      <c r="P31" s="42"/>
      <c r="Q31" s="42"/>
      <c r="R31" s="43" t="s">
        <v>1784</v>
      </c>
      <c r="S31" s="44" t="s">
        <v>11</v>
      </c>
      <c r="T31" s="42"/>
      <c r="U31" s="44" t="s">
        <v>145</v>
      </c>
      <c r="V31" s="42"/>
      <c r="W31" s="45">
        <f t="shared" si="0"/>
        <v>50</v>
      </c>
    </row>
    <row r="32" spans="2:27" ht="26.25" customHeight="1" x14ac:dyDescent="0.2">
      <c r="B32" s="214" t="s">
        <v>82</v>
      </c>
      <c r="C32" s="215"/>
      <c r="D32" s="215"/>
      <c r="E32" s="46" t="s">
        <v>1758</v>
      </c>
      <c r="F32" s="46"/>
      <c r="G32" s="46"/>
      <c r="H32" s="47"/>
      <c r="I32" s="47"/>
      <c r="J32" s="47"/>
      <c r="K32" s="47"/>
      <c r="L32" s="47"/>
      <c r="M32" s="47"/>
      <c r="N32" s="47"/>
      <c r="O32" s="47"/>
      <c r="P32" s="48"/>
      <c r="Q32" s="48"/>
      <c r="R32" s="49" t="s">
        <v>1784</v>
      </c>
      <c r="S32" s="50" t="s">
        <v>145</v>
      </c>
      <c r="T32" s="51">
        <f>+IF(ISERR(S32/R32*100),"N/A",ROUND(S32/R32*100,2))</f>
        <v>50</v>
      </c>
      <c r="U32" s="50" t="s">
        <v>145</v>
      </c>
      <c r="V32" s="51">
        <f>+IF(ISERR(U32/S32*100),"N/A",ROUND(U32/S32*100,2))</f>
        <v>100</v>
      </c>
      <c r="W32" s="52">
        <f t="shared" si="0"/>
        <v>50</v>
      </c>
    </row>
    <row r="33" spans="2:23" ht="23.25" customHeight="1" thickBot="1" x14ac:dyDescent="0.25">
      <c r="B33" s="212" t="s">
        <v>78</v>
      </c>
      <c r="C33" s="213"/>
      <c r="D33" s="213"/>
      <c r="E33" s="40" t="s">
        <v>1783</v>
      </c>
      <c r="F33" s="40"/>
      <c r="G33" s="40"/>
      <c r="H33" s="41"/>
      <c r="I33" s="41"/>
      <c r="J33" s="41"/>
      <c r="K33" s="41"/>
      <c r="L33" s="41"/>
      <c r="M33" s="41"/>
      <c r="N33" s="41"/>
      <c r="O33" s="41"/>
      <c r="P33" s="42"/>
      <c r="Q33" s="42"/>
      <c r="R33" s="43" t="s">
        <v>1082</v>
      </c>
      <c r="S33" s="44" t="s">
        <v>11</v>
      </c>
      <c r="T33" s="42"/>
      <c r="U33" s="44" t="s">
        <v>59</v>
      </c>
      <c r="V33" s="42"/>
      <c r="W33" s="45">
        <f t="shared" si="0"/>
        <v>0</v>
      </c>
    </row>
    <row r="34" spans="2:23" ht="26.25" customHeight="1" thickBot="1" x14ac:dyDescent="0.25">
      <c r="B34" s="214" t="s">
        <v>82</v>
      </c>
      <c r="C34" s="215"/>
      <c r="D34" s="215"/>
      <c r="E34" s="46" t="s">
        <v>1783</v>
      </c>
      <c r="F34" s="46"/>
      <c r="G34" s="46"/>
      <c r="H34" s="47"/>
      <c r="I34" s="47"/>
      <c r="J34" s="47"/>
      <c r="K34" s="47"/>
      <c r="L34" s="47"/>
      <c r="M34" s="47"/>
      <c r="N34" s="47"/>
      <c r="O34" s="47"/>
      <c r="P34" s="48"/>
      <c r="Q34" s="48"/>
      <c r="R34" s="49" t="s">
        <v>1082</v>
      </c>
      <c r="S34" s="50" t="s">
        <v>59</v>
      </c>
      <c r="T34" s="51">
        <f>+IF(ISERR(S34/R34*100),"N/A",ROUND(S34/R34*100,2))</f>
        <v>0</v>
      </c>
      <c r="U34" s="50" t="s">
        <v>59</v>
      </c>
      <c r="V34" s="51" t="str">
        <f>+IF(ISERR(U34/S34*100),"N/A",ROUND(U34/S34*100,2))</f>
        <v>N/A</v>
      </c>
      <c r="W34" s="52">
        <f t="shared" si="0"/>
        <v>0</v>
      </c>
    </row>
    <row r="35" spans="2:23" ht="22.5" customHeight="1" thickTop="1" thickBot="1" x14ac:dyDescent="0.25">
      <c r="B35" s="11" t="s">
        <v>88</v>
      </c>
      <c r="C35" s="12"/>
      <c r="D35" s="12"/>
      <c r="E35" s="12"/>
      <c r="F35" s="12"/>
      <c r="G35" s="12"/>
      <c r="H35" s="13"/>
      <c r="I35" s="13"/>
      <c r="J35" s="13"/>
      <c r="K35" s="13"/>
      <c r="L35" s="13"/>
      <c r="M35" s="13"/>
      <c r="N35" s="13"/>
      <c r="O35" s="13"/>
      <c r="P35" s="13"/>
      <c r="Q35" s="13"/>
      <c r="R35" s="13"/>
      <c r="S35" s="13"/>
      <c r="T35" s="13"/>
      <c r="U35" s="13"/>
      <c r="V35" s="13"/>
      <c r="W35" s="14"/>
    </row>
    <row r="36" spans="2:23" ht="37.5" customHeight="1" thickTop="1" x14ac:dyDescent="0.2">
      <c r="B36" s="201" t="s">
        <v>1782</v>
      </c>
      <c r="C36" s="202"/>
      <c r="D36" s="202"/>
      <c r="E36" s="202"/>
      <c r="F36" s="202"/>
      <c r="G36" s="202"/>
      <c r="H36" s="202"/>
      <c r="I36" s="202"/>
      <c r="J36" s="202"/>
      <c r="K36" s="202"/>
      <c r="L36" s="202"/>
      <c r="M36" s="202"/>
      <c r="N36" s="202"/>
      <c r="O36" s="202"/>
      <c r="P36" s="202"/>
      <c r="Q36" s="202"/>
      <c r="R36" s="202"/>
      <c r="S36" s="202"/>
      <c r="T36" s="202"/>
      <c r="U36" s="202"/>
      <c r="V36" s="202"/>
      <c r="W36" s="203"/>
    </row>
    <row r="37" spans="2:23" ht="180" customHeight="1" thickBot="1" x14ac:dyDescent="0.25">
      <c r="B37" s="204"/>
      <c r="C37" s="205"/>
      <c r="D37" s="205"/>
      <c r="E37" s="205"/>
      <c r="F37" s="205"/>
      <c r="G37" s="205"/>
      <c r="H37" s="205"/>
      <c r="I37" s="205"/>
      <c r="J37" s="205"/>
      <c r="K37" s="205"/>
      <c r="L37" s="205"/>
      <c r="M37" s="205"/>
      <c r="N37" s="205"/>
      <c r="O37" s="205"/>
      <c r="P37" s="205"/>
      <c r="Q37" s="205"/>
      <c r="R37" s="205"/>
      <c r="S37" s="205"/>
      <c r="T37" s="205"/>
      <c r="U37" s="205"/>
      <c r="V37" s="205"/>
      <c r="W37" s="206"/>
    </row>
    <row r="38" spans="2:23" ht="37.5" customHeight="1" thickTop="1" x14ac:dyDescent="0.2">
      <c r="B38" s="201" t="s">
        <v>1781</v>
      </c>
      <c r="C38" s="202"/>
      <c r="D38" s="202"/>
      <c r="E38" s="202"/>
      <c r="F38" s="202"/>
      <c r="G38" s="202"/>
      <c r="H38" s="202"/>
      <c r="I38" s="202"/>
      <c r="J38" s="202"/>
      <c r="K38" s="202"/>
      <c r="L38" s="202"/>
      <c r="M38" s="202"/>
      <c r="N38" s="202"/>
      <c r="O38" s="202"/>
      <c r="P38" s="202"/>
      <c r="Q38" s="202"/>
      <c r="R38" s="202"/>
      <c r="S38" s="202"/>
      <c r="T38" s="202"/>
      <c r="U38" s="202"/>
      <c r="V38" s="202"/>
      <c r="W38" s="203"/>
    </row>
    <row r="39" spans="2:23" ht="128.25" customHeight="1" thickBot="1" x14ac:dyDescent="0.25">
      <c r="B39" s="204"/>
      <c r="C39" s="205"/>
      <c r="D39" s="205"/>
      <c r="E39" s="205"/>
      <c r="F39" s="205"/>
      <c r="G39" s="205"/>
      <c r="H39" s="205"/>
      <c r="I39" s="205"/>
      <c r="J39" s="205"/>
      <c r="K39" s="205"/>
      <c r="L39" s="205"/>
      <c r="M39" s="205"/>
      <c r="N39" s="205"/>
      <c r="O39" s="205"/>
      <c r="P39" s="205"/>
      <c r="Q39" s="205"/>
      <c r="R39" s="205"/>
      <c r="S39" s="205"/>
      <c r="T39" s="205"/>
      <c r="U39" s="205"/>
      <c r="V39" s="205"/>
      <c r="W39" s="206"/>
    </row>
    <row r="40" spans="2:23" ht="37.5" customHeight="1" thickTop="1" x14ac:dyDescent="0.2">
      <c r="B40" s="201" t="s">
        <v>1780</v>
      </c>
      <c r="C40" s="202"/>
      <c r="D40" s="202"/>
      <c r="E40" s="202"/>
      <c r="F40" s="202"/>
      <c r="G40" s="202"/>
      <c r="H40" s="202"/>
      <c r="I40" s="202"/>
      <c r="J40" s="202"/>
      <c r="K40" s="202"/>
      <c r="L40" s="202"/>
      <c r="M40" s="202"/>
      <c r="N40" s="202"/>
      <c r="O40" s="202"/>
      <c r="P40" s="202"/>
      <c r="Q40" s="202"/>
      <c r="R40" s="202"/>
      <c r="S40" s="202"/>
      <c r="T40" s="202"/>
      <c r="U40" s="202"/>
      <c r="V40" s="202"/>
      <c r="W40" s="203"/>
    </row>
    <row r="41" spans="2:23" ht="65.25" customHeight="1" thickBot="1" x14ac:dyDescent="0.25">
      <c r="B41" s="207"/>
      <c r="C41" s="208"/>
      <c r="D41" s="208"/>
      <c r="E41" s="208"/>
      <c r="F41" s="208"/>
      <c r="G41" s="208"/>
      <c r="H41" s="208"/>
      <c r="I41" s="208"/>
      <c r="J41" s="208"/>
      <c r="K41" s="208"/>
      <c r="L41" s="208"/>
      <c r="M41" s="208"/>
      <c r="N41" s="208"/>
      <c r="O41" s="208"/>
      <c r="P41" s="208"/>
      <c r="Q41" s="208"/>
      <c r="R41" s="208"/>
      <c r="S41" s="208"/>
      <c r="T41" s="208"/>
      <c r="U41" s="208"/>
      <c r="V41" s="208"/>
      <c r="W41" s="209"/>
    </row>
  </sheetData>
  <mergeCells count="71">
    <mergeCell ref="B38:W39"/>
    <mergeCell ref="B40:W41"/>
    <mergeCell ref="B31:D31"/>
    <mergeCell ref="B32:D32"/>
    <mergeCell ref="B33:D33"/>
    <mergeCell ref="B34:D34"/>
    <mergeCell ref="B36:W37"/>
    <mergeCell ref="B27:Q28"/>
    <mergeCell ref="S27:T27"/>
    <mergeCell ref="V27:W27"/>
    <mergeCell ref="B29:D29"/>
    <mergeCell ref="B30:D30"/>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4" min="1" max="22"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1">
    <tabColor indexed="53"/>
  </sheetPr>
  <dimension ref="A1:AC37"/>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1681</v>
      </c>
      <c r="D4" s="248" t="s">
        <v>1680</v>
      </c>
      <c r="E4" s="248"/>
      <c r="F4" s="248"/>
      <c r="G4" s="248"/>
      <c r="H4" s="249"/>
      <c r="I4" s="18"/>
      <c r="J4" s="250" t="s">
        <v>6</v>
      </c>
      <c r="K4" s="248"/>
      <c r="L4" s="17" t="s">
        <v>270</v>
      </c>
      <c r="M4" s="251" t="s">
        <v>269</v>
      </c>
      <c r="N4" s="251"/>
      <c r="O4" s="251"/>
      <c r="P4" s="251"/>
      <c r="Q4" s="252"/>
      <c r="R4" s="19"/>
      <c r="S4" s="253" t="s">
        <v>9</v>
      </c>
      <c r="T4" s="254"/>
      <c r="U4" s="254"/>
      <c r="V4" s="241" t="s">
        <v>255</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1814</v>
      </c>
      <c r="D6" s="237" t="s">
        <v>1832</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1831</v>
      </c>
      <c r="K8" s="26" t="s">
        <v>1830</v>
      </c>
      <c r="L8" s="26" t="s">
        <v>1829</v>
      </c>
      <c r="M8" s="26" t="s">
        <v>1828</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181.5" customHeight="1" thickTop="1" thickBot="1" x14ac:dyDescent="0.25">
      <c r="B10" s="27" t="s">
        <v>25</v>
      </c>
      <c r="C10" s="241" t="s">
        <v>1827</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1826</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1825</v>
      </c>
      <c r="C21" s="218"/>
      <c r="D21" s="218"/>
      <c r="E21" s="218"/>
      <c r="F21" s="218"/>
      <c r="G21" s="218"/>
      <c r="H21" s="218"/>
      <c r="I21" s="218"/>
      <c r="J21" s="218"/>
      <c r="K21" s="218"/>
      <c r="L21" s="218"/>
      <c r="M21" s="219" t="s">
        <v>1814</v>
      </c>
      <c r="N21" s="219"/>
      <c r="O21" s="219" t="s">
        <v>64</v>
      </c>
      <c r="P21" s="219"/>
      <c r="Q21" s="220" t="s">
        <v>53</v>
      </c>
      <c r="R21" s="220"/>
      <c r="S21" s="34" t="s">
        <v>54</v>
      </c>
      <c r="T21" s="34" t="s">
        <v>1380</v>
      </c>
      <c r="U21" s="34" t="s">
        <v>1824</v>
      </c>
      <c r="V21" s="34">
        <f>+IF(ISERR(U21/T21*100),"N/A",ROUND(U21/T21*100,2))</f>
        <v>87.23</v>
      </c>
      <c r="W21" s="35">
        <f>+IF(ISERR(U21/S21*100),"N/A",ROUND(U21/S21*100,2))</f>
        <v>41</v>
      </c>
    </row>
    <row r="22" spans="2:27" ht="56.25" customHeight="1" x14ac:dyDescent="0.2">
      <c r="B22" s="217" t="s">
        <v>1823</v>
      </c>
      <c r="C22" s="218"/>
      <c r="D22" s="218"/>
      <c r="E22" s="218"/>
      <c r="F22" s="218"/>
      <c r="G22" s="218"/>
      <c r="H22" s="218"/>
      <c r="I22" s="218"/>
      <c r="J22" s="218"/>
      <c r="K22" s="218"/>
      <c r="L22" s="218"/>
      <c r="M22" s="219" t="s">
        <v>1814</v>
      </c>
      <c r="N22" s="219"/>
      <c r="O22" s="219" t="s">
        <v>64</v>
      </c>
      <c r="P22" s="219"/>
      <c r="Q22" s="220" t="s">
        <v>53</v>
      </c>
      <c r="R22" s="220"/>
      <c r="S22" s="34" t="s">
        <v>54</v>
      </c>
      <c r="T22" s="34" t="s">
        <v>1822</v>
      </c>
      <c r="U22" s="34" t="s">
        <v>1821</v>
      </c>
      <c r="V22" s="34">
        <f>+IF(ISERR(U22/T22*100),"N/A",ROUND(U22/T22*100,2))</f>
        <v>143.66999999999999</v>
      </c>
      <c r="W22" s="35">
        <f>+IF(ISERR(U22/S22*100),"N/A",ROUND(U22/S22*100,2))</f>
        <v>32.9</v>
      </c>
    </row>
    <row r="23" spans="2:27" ht="56.25" customHeight="1" x14ac:dyDescent="0.2">
      <c r="B23" s="217" t="s">
        <v>1820</v>
      </c>
      <c r="C23" s="218"/>
      <c r="D23" s="218"/>
      <c r="E23" s="218"/>
      <c r="F23" s="218"/>
      <c r="G23" s="218"/>
      <c r="H23" s="218"/>
      <c r="I23" s="218"/>
      <c r="J23" s="218"/>
      <c r="K23" s="218"/>
      <c r="L23" s="218"/>
      <c r="M23" s="219" t="s">
        <v>1814</v>
      </c>
      <c r="N23" s="219"/>
      <c r="O23" s="219" t="s">
        <v>64</v>
      </c>
      <c r="P23" s="219"/>
      <c r="Q23" s="220" t="s">
        <v>53</v>
      </c>
      <c r="R23" s="220"/>
      <c r="S23" s="34" t="s">
        <v>54</v>
      </c>
      <c r="T23" s="34" t="s">
        <v>58</v>
      </c>
      <c r="U23" s="34" t="s">
        <v>58</v>
      </c>
      <c r="V23" s="34">
        <f>+IF(ISERR(U23/T23*100),"N/A",ROUND(U23/T23*100,2))</f>
        <v>100</v>
      </c>
      <c r="W23" s="35">
        <f>+IF(ISERR(U23/S23*100),"N/A",ROUND(U23/S23*100,2))</f>
        <v>30</v>
      </c>
    </row>
    <row r="24" spans="2:27" ht="56.25" customHeight="1" x14ac:dyDescent="0.2">
      <c r="B24" s="217" t="s">
        <v>1819</v>
      </c>
      <c r="C24" s="218"/>
      <c r="D24" s="218"/>
      <c r="E24" s="218"/>
      <c r="F24" s="218"/>
      <c r="G24" s="218"/>
      <c r="H24" s="218"/>
      <c r="I24" s="218"/>
      <c r="J24" s="218"/>
      <c r="K24" s="218"/>
      <c r="L24" s="218"/>
      <c r="M24" s="219" t="s">
        <v>1814</v>
      </c>
      <c r="N24" s="219"/>
      <c r="O24" s="219" t="s">
        <v>64</v>
      </c>
      <c r="P24" s="219"/>
      <c r="Q24" s="220" t="s">
        <v>53</v>
      </c>
      <c r="R24" s="220"/>
      <c r="S24" s="34" t="s">
        <v>1818</v>
      </c>
      <c r="T24" s="34" t="s">
        <v>1817</v>
      </c>
      <c r="U24" s="34" t="s">
        <v>1816</v>
      </c>
      <c r="V24" s="34">
        <f>+IF(ISERR(U24/T24*100),"N/A",ROUND(U24/T24*100,2))</f>
        <v>96.77</v>
      </c>
      <c r="W24" s="35">
        <f>+IF(ISERR(U24/S24*100),"N/A",ROUND(U24/S24*100,2))</f>
        <v>25.21</v>
      </c>
    </row>
    <row r="25" spans="2:27" ht="56.25" customHeight="1" thickBot="1" x14ac:dyDescent="0.25">
      <c r="B25" s="217" t="s">
        <v>1815</v>
      </c>
      <c r="C25" s="218"/>
      <c r="D25" s="218"/>
      <c r="E25" s="218"/>
      <c r="F25" s="218"/>
      <c r="G25" s="218"/>
      <c r="H25" s="218"/>
      <c r="I25" s="218"/>
      <c r="J25" s="218"/>
      <c r="K25" s="218"/>
      <c r="L25" s="218"/>
      <c r="M25" s="219" t="s">
        <v>1814</v>
      </c>
      <c r="N25" s="219"/>
      <c r="O25" s="219" t="s">
        <v>64</v>
      </c>
      <c r="P25" s="219"/>
      <c r="Q25" s="220" t="s">
        <v>53</v>
      </c>
      <c r="R25" s="220"/>
      <c r="S25" s="34" t="s">
        <v>1813</v>
      </c>
      <c r="T25" s="34" t="s">
        <v>1813</v>
      </c>
      <c r="U25" s="34" t="s">
        <v>1812</v>
      </c>
      <c r="V25" s="34">
        <f>+IF(ISERR(U25/T25*100),"N/A",ROUND(U25/T25*100,2))</f>
        <v>127.97</v>
      </c>
      <c r="W25" s="35">
        <f>+IF(ISERR(U25/S25*100),"N/A",ROUND(U25/S25*100,2))</f>
        <v>127.97</v>
      </c>
    </row>
    <row r="26" spans="2:27" ht="21.75" customHeight="1" thickTop="1" thickBot="1" x14ac:dyDescent="0.25">
      <c r="B26" s="11" t="s">
        <v>72</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195" t="s">
        <v>2624</v>
      </c>
      <c r="C27" s="196"/>
      <c r="D27" s="196"/>
      <c r="E27" s="196"/>
      <c r="F27" s="196"/>
      <c r="G27" s="196"/>
      <c r="H27" s="196"/>
      <c r="I27" s="196"/>
      <c r="J27" s="196"/>
      <c r="K27" s="196"/>
      <c r="L27" s="196"/>
      <c r="M27" s="196"/>
      <c r="N27" s="196"/>
      <c r="O27" s="196"/>
      <c r="P27" s="196"/>
      <c r="Q27" s="197"/>
      <c r="R27" s="37" t="s">
        <v>45</v>
      </c>
      <c r="S27" s="216" t="s">
        <v>46</v>
      </c>
      <c r="T27" s="216"/>
      <c r="U27" s="38" t="s">
        <v>73</v>
      </c>
      <c r="V27" s="210" t="s">
        <v>74</v>
      </c>
      <c r="W27" s="211"/>
    </row>
    <row r="28" spans="2:27" ht="30.75" customHeight="1" thickBot="1" x14ac:dyDescent="0.25">
      <c r="B28" s="198"/>
      <c r="C28" s="199"/>
      <c r="D28" s="199"/>
      <c r="E28" s="199"/>
      <c r="F28" s="199"/>
      <c r="G28" s="199"/>
      <c r="H28" s="199"/>
      <c r="I28" s="199"/>
      <c r="J28" s="199"/>
      <c r="K28" s="199"/>
      <c r="L28" s="199"/>
      <c r="M28" s="199"/>
      <c r="N28" s="199"/>
      <c r="O28" s="199"/>
      <c r="P28" s="199"/>
      <c r="Q28" s="200"/>
      <c r="R28" s="39" t="s">
        <v>75</v>
      </c>
      <c r="S28" s="39" t="s">
        <v>75</v>
      </c>
      <c r="T28" s="39" t="s">
        <v>64</v>
      </c>
      <c r="U28" s="39" t="s">
        <v>75</v>
      </c>
      <c r="V28" s="39" t="s">
        <v>76</v>
      </c>
      <c r="W28" s="32" t="s">
        <v>77</v>
      </c>
      <c r="Y28" s="36"/>
    </row>
    <row r="29" spans="2:27" ht="23.25" customHeight="1" thickBot="1" x14ac:dyDescent="0.25">
      <c r="B29" s="212" t="s">
        <v>78</v>
      </c>
      <c r="C29" s="213"/>
      <c r="D29" s="213"/>
      <c r="E29" s="40" t="s">
        <v>1811</v>
      </c>
      <c r="F29" s="40"/>
      <c r="G29" s="40"/>
      <c r="H29" s="41"/>
      <c r="I29" s="41"/>
      <c r="J29" s="41"/>
      <c r="K29" s="41"/>
      <c r="L29" s="41"/>
      <c r="M29" s="41"/>
      <c r="N29" s="41"/>
      <c r="O29" s="41"/>
      <c r="P29" s="42"/>
      <c r="Q29" s="42"/>
      <c r="R29" s="43" t="s">
        <v>255</v>
      </c>
      <c r="S29" s="44" t="s">
        <v>11</v>
      </c>
      <c r="T29" s="42"/>
      <c r="U29" s="44" t="s">
        <v>1809</v>
      </c>
      <c r="V29" s="42"/>
      <c r="W29" s="45">
        <f>+IF(ISERR(U29/R29*100),"N/A",ROUND(U29/R29*100,2))</f>
        <v>36</v>
      </c>
    </row>
    <row r="30" spans="2:27" ht="26.25" customHeight="1" thickBot="1" x14ac:dyDescent="0.25">
      <c r="B30" s="214" t="s">
        <v>82</v>
      </c>
      <c r="C30" s="215"/>
      <c r="D30" s="215"/>
      <c r="E30" s="46" t="s">
        <v>1811</v>
      </c>
      <c r="F30" s="46"/>
      <c r="G30" s="46"/>
      <c r="H30" s="47"/>
      <c r="I30" s="47"/>
      <c r="J30" s="47"/>
      <c r="K30" s="47"/>
      <c r="L30" s="47"/>
      <c r="M30" s="47"/>
      <c r="N30" s="47"/>
      <c r="O30" s="47"/>
      <c r="P30" s="48"/>
      <c r="Q30" s="48"/>
      <c r="R30" s="49" t="s">
        <v>1810</v>
      </c>
      <c r="S30" s="50" t="s">
        <v>1809</v>
      </c>
      <c r="T30" s="51">
        <f>+IF(ISERR(S30/R30*100),"N/A",ROUND(S30/R30*100,2))</f>
        <v>38.4</v>
      </c>
      <c r="U30" s="50" t="s">
        <v>1809</v>
      </c>
      <c r="V30" s="51">
        <f>+IF(ISERR(U30/S30*100),"N/A",ROUND(U30/S30*100,2))</f>
        <v>100</v>
      </c>
      <c r="W30" s="52">
        <f>+IF(ISERR(U30/R30*100),"N/A",ROUND(U30/R30*100,2))</f>
        <v>38.4</v>
      </c>
    </row>
    <row r="31" spans="2:27" ht="22.5" customHeight="1" thickTop="1" thickBot="1" x14ac:dyDescent="0.25">
      <c r="B31" s="11" t="s">
        <v>88</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01" t="s">
        <v>1808</v>
      </c>
      <c r="C32" s="202"/>
      <c r="D32" s="202"/>
      <c r="E32" s="202"/>
      <c r="F32" s="202"/>
      <c r="G32" s="202"/>
      <c r="H32" s="202"/>
      <c r="I32" s="202"/>
      <c r="J32" s="202"/>
      <c r="K32" s="202"/>
      <c r="L32" s="202"/>
      <c r="M32" s="202"/>
      <c r="N32" s="202"/>
      <c r="O32" s="202"/>
      <c r="P32" s="202"/>
      <c r="Q32" s="202"/>
      <c r="R32" s="202"/>
      <c r="S32" s="202"/>
      <c r="T32" s="202"/>
      <c r="U32" s="202"/>
      <c r="V32" s="202"/>
      <c r="W32" s="203"/>
    </row>
    <row r="33" spans="2:23" ht="99"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1807</v>
      </c>
      <c r="C34" s="202"/>
      <c r="D34" s="202"/>
      <c r="E34" s="202"/>
      <c r="F34" s="202"/>
      <c r="G34" s="202"/>
      <c r="H34" s="202"/>
      <c r="I34" s="202"/>
      <c r="J34" s="202"/>
      <c r="K34" s="202"/>
      <c r="L34" s="202"/>
      <c r="M34" s="202"/>
      <c r="N34" s="202"/>
      <c r="O34" s="202"/>
      <c r="P34" s="202"/>
      <c r="Q34" s="202"/>
      <c r="R34" s="202"/>
      <c r="S34" s="202"/>
      <c r="T34" s="202"/>
      <c r="U34" s="202"/>
      <c r="V34" s="202"/>
      <c r="W34" s="203"/>
    </row>
    <row r="35" spans="2:23" ht="98.25" customHeight="1" thickBot="1" x14ac:dyDescent="0.25">
      <c r="B35" s="204"/>
      <c r="C35" s="205"/>
      <c r="D35" s="205"/>
      <c r="E35" s="205"/>
      <c r="F35" s="205"/>
      <c r="G35" s="205"/>
      <c r="H35" s="205"/>
      <c r="I35" s="205"/>
      <c r="J35" s="205"/>
      <c r="K35" s="205"/>
      <c r="L35" s="205"/>
      <c r="M35" s="205"/>
      <c r="N35" s="205"/>
      <c r="O35" s="205"/>
      <c r="P35" s="205"/>
      <c r="Q35" s="205"/>
      <c r="R35" s="205"/>
      <c r="S35" s="205"/>
      <c r="T35" s="205"/>
      <c r="U35" s="205"/>
      <c r="V35" s="205"/>
      <c r="W35" s="206"/>
    </row>
    <row r="36" spans="2:23" ht="37.5" customHeight="1" thickTop="1" x14ac:dyDescent="0.2">
      <c r="B36" s="201" t="s">
        <v>1806</v>
      </c>
      <c r="C36" s="202"/>
      <c r="D36" s="202"/>
      <c r="E36" s="202"/>
      <c r="F36" s="202"/>
      <c r="G36" s="202"/>
      <c r="H36" s="202"/>
      <c r="I36" s="202"/>
      <c r="J36" s="202"/>
      <c r="K36" s="202"/>
      <c r="L36" s="202"/>
      <c r="M36" s="202"/>
      <c r="N36" s="202"/>
      <c r="O36" s="202"/>
      <c r="P36" s="202"/>
      <c r="Q36" s="202"/>
      <c r="R36" s="202"/>
      <c r="S36" s="202"/>
      <c r="T36" s="202"/>
      <c r="U36" s="202"/>
      <c r="V36" s="202"/>
      <c r="W36" s="203"/>
    </row>
    <row r="37" spans="2:23" ht="40.5" customHeight="1" thickBot="1" x14ac:dyDescent="0.25">
      <c r="B37" s="207"/>
      <c r="C37" s="208"/>
      <c r="D37" s="208"/>
      <c r="E37" s="208"/>
      <c r="F37" s="208"/>
      <c r="G37" s="208"/>
      <c r="H37" s="208"/>
      <c r="I37" s="208"/>
      <c r="J37" s="208"/>
      <c r="K37" s="208"/>
      <c r="L37" s="208"/>
      <c r="M37" s="208"/>
      <c r="N37" s="208"/>
      <c r="O37" s="208"/>
      <c r="P37" s="208"/>
      <c r="Q37" s="208"/>
      <c r="R37" s="208"/>
      <c r="S37" s="208"/>
      <c r="T37" s="208"/>
      <c r="U37" s="208"/>
      <c r="V37" s="208"/>
      <c r="W37" s="209"/>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2">
    <tabColor indexed="53"/>
  </sheetPr>
  <dimension ref="A1:AC34"/>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1847</v>
      </c>
      <c r="D4" s="248" t="s">
        <v>1846</v>
      </c>
      <c r="E4" s="248"/>
      <c r="F4" s="248"/>
      <c r="G4" s="248"/>
      <c r="H4" s="249"/>
      <c r="I4" s="18"/>
      <c r="J4" s="250" t="s">
        <v>6</v>
      </c>
      <c r="K4" s="248"/>
      <c r="L4" s="17" t="s">
        <v>1845</v>
      </c>
      <c r="M4" s="251" t="s">
        <v>1844</v>
      </c>
      <c r="N4" s="251"/>
      <c r="O4" s="251"/>
      <c r="P4" s="251"/>
      <c r="Q4" s="252"/>
      <c r="R4" s="19"/>
      <c r="S4" s="253" t="s">
        <v>9</v>
      </c>
      <c r="T4" s="254"/>
      <c r="U4" s="254"/>
      <c r="V4" s="241" t="s">
        <v>1843</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1837</v>
      </c>
      <c r="D6" s="237" t="s">
        <v>1842</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1841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1840</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1839</v>
      </c>
      <c r="C21" s="218"/>
      <c r="D21" s="218"/>
      <c r="E21" s="218"/>
      <c r="F21" s="218"/>
      <c r="G21" s="218"/>
      <c r="H21" s="218"/>
      <c r="I21" s="218"/>
      <c r="J21" s="218"/>
      <c r="K21" s="218"/>
      <c r="L21" s="218"/>
      <c r="M21" s="219" t="s">
        <v>1837</v>
      </c>
      <c r="N21" s="219"/>
      <c r="O21" s="219" t="s">
        <v>64</v>
      </c>
      <c r="P21" s="219"/>
      <c r="Q21" s="220" t="s">
        <v>53</v>
      </c>
      <c r="R21" s="220"/>
      <c r="S21" s="34" t="s">
        <v>54</v>
      </c>
      <c r="T21" s="34" t="s">
        <v>59</v>
      </c>
      <c r="U21" s="34" t="s">
        <v>59</v>
      </c>
      <c r="V21" s="34" t="str">
        <f>+IF(ISERR(U21/T21*100),"N/A",ROUND(U21/T21*100,2))</f>
        <v>N/A</v>
      </c>
      <c r="W21" s="35">
        <f>+IF(ISERR(U21/S21*100),"N/A",ROUND(U21/S21*100,2))</f>
        <v>0</v>
      </c>
    </row>
    <row r="22" spans="2:27" ht="56.25" customHeight="1" thickBot="1" x14ac:dyDescent="0.25">
      <c r="B22" s="217" t="s">
        <v>1838</v>
      </c>
      <c r="C22" s="218"/>
      <c r="D22" s="218"/>
      <c r="E22" s="218"/>
      <c r="F22" s="218"/>
      <c r="G22" s="218"/>
      <c r="H22" s="218"/>
      <c r="I22" s="218"/>
      <c r="J22" s="218"/>
      <c r="K22" s="218"/>
      <c r="L22" s="218"/>
      <c r="M22" s="219" t="s">
        <v>1837</v>
      </c>
      <c r="N22" s="219"/>
      <c r="O22" s="219" t="s">
        <v>64</v>
      </c>
      <c r="P22" s="219"/>
      <c r="Q22" s="220" t="s">
        <v>53</v>
      </c>
      <c r="R22" s="220"/>
      <c r="S22" s="34" t="s">
        <v>54</v>
      </c>
      <c r="T22" s="34" t="s">
        <v>59</v>
      </c>
      <c r="U22" s="34" t="s">
        <v>59</v>
      </c>
      <c r="V22" s="34" t="str">
        <f>+IF(ISERR(U22/T22*100),"N/A",ROUND(U22/T22*100,2))</f>
        <v>N/A</v>
      </c>
      <c r="W22" s="35">
        <f>+IF(ISERR(U22/S22*100),"N/A",ROUND(U22/S22*100,2))</f>
        <v>0</v>
      </c>
    </row>
    <row r="23" spans="2:27" ht="21.75" customHeight="1" thickTop="1" thickBot="1" x14ac:dyDescent="0.25">
      <c r="B23" s="11" t="s">
        <v>72</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95" t="s">
        <v>2624</v>
      </c>
      <c r="C24" s="196"/>
      <c r="D24" s="196"/>
      <c r="E24" s="196"/>
      <c r="F24" s="196"/>
      <c r="G24" s="196"/>
      <c r="H24" s="196"/>
      <c r="I24" s="196"/>
      <c r="J24" s="196"/>
      <c r="K24" s="196"/>
      <c r="L24" s="196"/>
      <c r="M24" s="196"/>
      <c r="N24" s="196"/>
      <c r="O24" s="196"/>
      <c r="P24" s="196"/>
      <c r="Q24" s="197"/>
      <c r="R24" s="37" t="s">
        <v>45</v>
      </c>
      <c r="S24" s="216" t="s">
        <v>46</v>
      </c>
      <c r="T24" s="216"/>
      <c r="U24" s="38" t="s">
        <v>73</v>
      </c>
      <c r="V24" s="210" t="s">
        <v>74</v>
      </c>
      <c r="W24" s="211"/>
    </row>
    <row r="25" spans="2:27" ht="30.75" customHeight="1" thickBot="1" x14ac:dyDescent="0.25">
      <c r="B25" s="198"/>
      <c r="C25" s="199"/>
      <c r="D25" s="199"/>
      <c r="E25" s="199"/>
      <c r="F25" s="199"/>
      <c r="G25" s="199"/>
      <c r="H25" s="199"/>
      <c r="I25" s="199"/>
      <c r="J25" s="199"/>
      <c r="K25" s="199"/>
      <c r="L25" s="199"/>
      <c r="M25" s="199"/>
      <c r="N25" s="199"/>
      <c r="O25" s="199"/>
      <c r="P25" s="199"/>
      <c r="Q25" s="200"/>
      <c r="R25" s="39" t="s">
        <v>75</v>
      </c>
      <c r="S25" s="39" t="s">
        <v>75</v>
      </c>
      <c r="T25" s="39" t="s">
        <v>64</v>
      </c>
      <c r="U25" s="39" t="s">
        <v>75</v>
      </c>
      <c r="V25" s="39" t="s">
        <v>76</v>
      </c>
      <c r="W25" s="32" t="s">
        <v>77</v>
      </c>
      <c r="Y25" s="36"/>
    </row>
    <row r="26" spans="2:27" ht="23.25" customHeight="1" thickBot="1" x14ac:dyDescent="0.25">
      <c r="B26" s="212" t="s">
        <v>78</v>
      </c>
      <c r="C26" s="213"/>
      <c r="D26" s="213"/>
      <c r="E26" s="40" t="s">
        <v>1836</v>
      </c>
      <c r="F26" s="40"/>
      <c r="G26" s="40"/>
      <c r="H26" s="41"/>
      <c r="I26" s="41"/>
      <c r="J26" s="41"/>
      <c r="K26" s="41"/>
      <c r="L26" s="41"/>
      <c r="M26" s="41"/>
      <c r="N26" s="41"/>
      <c r="O26" s="41"/>
      <c r="P26" s="42"/>
      <c r="Q26" s="42"/>
      <c r="R26" s="43" t="s">
        <v>253</v>
      </c>
      <c r="S26" s="44" t="s">
        <v>11</v>
      </c>
      <c r="T26" s="42"/>
      <c r="U26" s="44" t="s">
        <v>59</v>
      </c>
      <c r="V26" s="42"/>
      <c r="W26" s="45">
        <f>+IF(ISERR(U26/R26*100),"N/A",ROUND(U26/R26*100,2))</f>
        <v>0</v>
      </c>
    </row>
    <row r="27" spans="2:27" ht="26.25" customHeight="1" thickBot="1" x14ac:dyDescent="0.25">
      <c r="B27" s="214" t="s">
        <v>82</v>
      </c>
      <c r="C27" s="215"/>
      <c r="D27" s="215"/>
      <c r="E27" s="46" t="s">
        <v>1836</v>
      </c>
      <c r="F27" s="46"/>
      <c r="G27" s="46"/>
      <c r="H27" s="47"/>
      <c r="I27" s="47"/>
      <c r="J27" s="47"/>
      <c r="K27" s="47"/>
      <c r="L27" s="47"/>
      <c r="M27" s="47"/>
      <c r="N27" s="47"/>
      <c r="O27" s="47"/>
      <c r="P27" s="48"/>
      <c r="Q27" s="48"/>
      <c r="R27" s="49" t="s">
        <v>253</v>
      </c>
      <c r="S27" s="50" t="s">
        <v>59</v>
      </c>
      <c r="T27" s="51">
        <f>+IF(ISERR(S27/R27*100),"N/A",ROUND(S27/R27*100,2))</f>
        <v>0</v>
      </c>
      <c r="U27" s="50" t="s">
        <v>59</v>
      </c>
      <c r="V27" s="51" t="str">
        <f>+IF(ISERR(U27/S27*100),"N/A",ROUND(U27/S27*100,2))</f>
        <v>N/A</v>
      </c>
      <c r="W27" s="52">
        <f>+IF(ISERR(U27/R27*100),"N/A",ROUND(U27/R27*100,2))</f>
        <v>0</v>
      </c>
    </row>
    <row r="28" spans="2:27" ht="22.5" customHeight="1" thickTop="1" thickBot="1" x14ac:dyDescent="0.25">
      <c r="B28" s="11" t="s">
        <v>88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01" t="s">
        <v>1835</v>
      </c>
      <c r="C29" s="202"/>
      <c r="D29" s="202"/>
      <c r="E29" s="202"/>
      <c r="F29" s="202"/>
      <c r="G29" s="202"/>
      <c r="H29" s="202"/>
      <c r="I29" s="202"/>
      <c r="J29" s="202"/>
      <c r="K29" s="202"/>
      <c r="L29" s="202"/>
      <c r="M29" s="202"/>
      <c r="N29" s="202"/>
      <c r="O29" s="202"/>
      <c r="P29" s="202"/>
      <c r="Q29" s="202"/>
      <c r="R29" s="202"/>
      <c r="S29" s="202"/>
      <c r="T29" s="202"/>
      <c r="U29" s="202"/>
      <c r="V29" s="202"/>
      <c r="W29" s="203"/>
    </row>
    <row r="30" spans="2:27" ht="66.75" customHeight="1" thickBot="1" x14ac:dyDescent="0.25">
      <c r="B30" s="204"/>
      <c r="C30" s="205"/>
      <c r="D30" s="205"/>
      <c r="E30" s="205"/>
      <c r="F30" s="205"/>
      <c r="G30" s="205"/>
      <c r="H30" s="205"/>
      <c r="I30" s="205"/>
      <c r="J30" s="205"/>
      <c r="K30" s="205"/>
      <c r="L30" s="205"/>
      <c r="M30" s="205"/>
      <c r="N30" s="205"/>
      <c r="O30" s="205"/>
      <c r="P30" s="205"/>
      <c r="Q30" s="205"/>
      <c r="R30" s="205"/>
      <c r="S30" s="205"/>
      <c r="T30" s="205"/>
      <c r="U30" s="205"/>
      <c r="V30" s="205"/>
      <c r="W30" s="206"/>
    </row>
    <row r="31" spans="2:27" ht="37.5" customHeight="1" thickTop="1" x14ac:dyDescent="0.2">
      <c r="B31" s="201" t="s">
        <v>1834</v>
      </c>
      <c r="C31" s="202"/>
      <c r="D31" s="202"/>
      <c r="E31" s="202"/>
      <c r="F31" s="202"/>
      <c r="G31" s="202"/>
      <c r="H31" s="202"/>
      <c r="I31" s="202"/>
      <c r="J31" s="202"/>
      <c r="K31" s="202"/>
      <c r="L31" s="202"/>
      <c r="M31" s="202"/>
      <c r="N31" s="202"/>
      <c r="O31" s="202"/>
      <c r="P31" s="202"/>
      <c r="Q31" s="202"/>
      <c r="R31" s="202"/>
      <c r="S31" s="202"/>
      <c r="T31" s="202"/>
      <c r="U31" s="202"/>
      <c r="V31" s="202"/>
      <c r="W31" s="203"/>
    </row>
    <row r="32" spans="2:27" ht="15" customHeight="1" thickBot="1" x14ac:dyDescent="0.25">
      <c r="B32" s="204"/>
      <c r="C32" s="205"/>
      <c r="D32" s="205"/>
      <c r="E32" s="205"/>
      <c r="F32" s="205"/>
      <c r="G32" s="205"/>
      <c r="H32" s="205"/>
      <c r="I32" s="205"/>
      <c r="J32" s="205"/>
      <c r="K32" s="205"/>
      <c r="L32" s="205"/>
      <c r="M32" s="205"/>
      <c r="N32" s="205"/>
      <c r="O32" s="205"/>
      <c r="P32" s="205"/>
      <c r="Q32" s="205"/>
      <c r="R32" s="205"/>
      <c r="S32" s="205"/>
      <c r="T32" s="205"/>
      <c r="U32" s="205"/>
      <c r="V32" s="205"/>
      <c r="W32" s="206"/>
    </row>
    <row r="33" spans="2:23" ht="37.5" customHeight="1" thickTop="1" x14ac:dyDescent="0.2">
      <c r="B33" s="201" t="s">
        <v>1833</v>
      </c>
      <c r="C33" s="202"/>
      <c r="D33" s="202"/>
      <c r="E33" s="202"/>
      <c r="F33" s="202"/>
      <c r="G33" s="202"/>
      <c r="H33" s="202"/>
      <c r="I33" s="202"/>
      <c r="J33" s="202"/>
      <c r="K33" s="202"/>
      <c r="L33" s="202"/>
      <c r="M33" s="202"/>
      <c r="N33" s="202"/>
      <c r="O33" s="202"/>
      <c r="P33" s="202"/>
      <c r="Q33" s="202"/>
      <c r="R33" s="202"/>
      <c r="S33" s="202"/>
      <c r="T33" s="202"/>
      <c r="U33" s="202"/>
      <c r="V33" s="202"/>
      <c r="W33" s="203"/>
    </row>
    <row r="34" spans="2:23" ht="13.5"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3">
    <tabColor indexed="53"/>
  </sheetPr>
  <dimension ref="A1:AC34"/>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1847</v>
      </c>
      <c r="D4" s="248" t="s">
        <v>1846</v>
      </c>
      <c r="E4" s="248"/>
      <c r="F4" s="248"/>
      <c r="G4" s="248"/>
      <c r="H4" s="249"/>
      <c r="I4" s="18"/>
      <c r="J4" s="250" t="s">
        <v>6</v>
      </c>
      <c r="K4" s="248"/>
      <c r="L4" s="17" t="s">
        <v>1857</v>
      </c>
      <c r="M4" s="251" t="s">
        <v>1856</v>
      </c>
      <c r="N4" s="251"/>
      <c r="O4" s="251"/>
      <c r="P4" s="251"/>
      <c r="Q4" s="252"/>
      <c r="R4" s="19"/>
      <c r="S4" s="253" t="s">
        <v>9</v>
      </c>
      <c r="T4" s="254"/>
      <c r="U4" s="254"/>
      <c r="V4" s="241" t="s">
        <v>1784</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707</v>
      </c>
      <c r="D6" s="237" t="s">
        <v>1855</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1854</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1853</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1852</v>
      </c>
      <c r="C21" s="218"/>
      <c r="D21" s="218"/>
      <c r="E21" s="218"/>
      <c r="F21" s="218"/>
      <c r="G21" s="218"/>
      <c r="H21" s="218"/>
      <c r="I21" s="218"/>
      <c r="J21" s="218"/>
      <c r="K21" s="218"/>
      <c r="L21" s="218"/>
      <c r="M21" s="219" t="s">
        <v>707</v>
      </c>
      <c r="N21" s="219"/>
      <c r="O21" s="219" t="s">
        <v>64</v>
      </c>
      <c r="P21" s="219"/>
      <c r="Q21" s="220" t="s">
        <v>53</v>
      </c>
      <c r="R21" s="220"/>
      <c r="S21" s="34" t="s">
        <v>263</v>
      </c>
      <c r="T21" s="34" t="s">
        <v>1695</v>
      </c>
      <c r="U21" s="34" t="s">
        <v>59</v>
      </c>
      <c r="V21" s="34">
        <f>+IF(ISERR(U21/T21*100),"N/A",ROUND(U21/T21*100,2))</f>
        <v>0</v>
      </c>
      <c r="W21" s="35">
        <f>+IF(ISERR(U21/S21*100),"N/A",ROUND(U21/S21*100,2))</f>
        <v>0</v>
      </c>
    </row>
    <row r="22" spans="2:27" ht="56.25" customHeight="1" thickBot="1" x14ac:dyDescent="0.25">
      <c r="B22" s="217" t="s">
        <v>1851</v>
      </c>
      <c r="C22" s="218"/>
      <c r="D22" s="218"/>
      <c r="E22" s="218"/>
      <c r="F22" s="218"/>
      <c r="G22" s="218"/>
      <c r="H22" s="218"/>
      <c r="I22" s="218"/>
      <c r="J22" s="218"/>
      <c r="K22" s="218"/>
      <c r="L22" s="218"/>
      <c r="M22" s="219" t="s">
        <v>707</v>
      </c>
      <c r="N22" s="219"/>
      <c r="O22" s="219" t="s">
        <v>64</v>
      </c>
      <c r="P22" s="219"/>
      <c r="Q22" s="220" t="s">
        <v>53</v>
      </c>
      <c r="R22" s="220"/>
      <c r="S22" s="34" t="s">
        <v>263</v>
      </c>
      <c r="T22" s="34" t="s">
        <v>1695</v>
      </c>
      <c r="U22" s="34" t="s">
        <v>59</v>
      </c>
      <c r="V22" s="34">
        <f>+IF(ISERR(U22/T22*100),"N/A",ROUND(U22/T22*100,2))</f>
        <v>0</v>
      </c>
      <c r="W22" s="35">
        <f>+IF(ISERR(U22/S22*100),"N/A",ROUND(U22/S22*100,2))</f>
        <v>0</v>
      </c>
    </row>
    <row r="23" spans="2:27" ht="21.75" customHeight="1" thickTop="1" thickBot="1" x14ac:dyDescent="0.25">
      <c r="B23" s="11" t="s">
        <v>72</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95" t="s">
        <v>2624</v>
      </c>
      <c r="C24" s="196"/>
      <c r="D24" s="196"/>
      <c r="E24" s="196"/>
      <c r="F24" s="196"/>
      <c r="G24" s="196"/>
      <c r="H24" s="196"/>
      <c r="I24" s="196"/>
      <c r="J24" s="196"/>
      <c r="K24" s="196"/>
      <c r="L24" s="196"/>
      <c r="M24" s="196"/>
      <c r="N24" s="196"/>
      <c r="O24" s="196"/>
      <c r="P24" s="196"/>
      <c r="Q24" s="197"/>
      <c r="R24" s="37" t="s">
        <v>45</v>
      </c>
      <c r="S24" s="216" t="s">
        <v>46</v>
      </c>
      <c r="T24" s="216"/>
      <c r="U24" s="38" t="s">
        <v>73</v>
      </c>
      <c r="V24" s="210" t="s">
        <v>74</v>
      </c>
      <c r="W24" s="211"/>
    </row>
    <row r="25" spans="2:27" ht="30.75" customHeight="1" thickBot="1" x14ac:dyDescent="0.25">
      <c r="B25" s="198"/>
      <c r="C25" s="199"/>
      <c r="D25" s="199"/>
      <c r="E25" s="199"/>
      <c r="F25" s="199"/>
      <c r="G25" s="199"/>
      <c r="H25" s="199"/>
      <c r="I25" s="199"/>
      <c r="J25" s="199"/>
      <c r="K25" s="199"/>
      <c r="L25" s="199"/>
      <c r="M25" s="199"/>
      <c r="N25" s="199"/>
      <c r="O25" s="199"/>
      <c r="P25" s="199"/>
      <c r="Q25" s="200"/>
      <c r="R25" s="39" t="s">
        <v>75</v>
      </c>
      <c r="S25" s="39" t="s">
        <v>75</v>
      </c>
      <c r="T25" s="39" t="s">
        <v>64</v>
      </c>
      <c r="U25" s="39" t="s">
        <v>75</v>
      </c>
      <c r="V25" s="39" t="s">
        <v>76</v>
      </c>
      <c r="W25" s="32" t="s">
        <v>77</v>
      </c>
      <c r="Y25" s="36"/>
    </row>
    <row r="26" spans="2:27" ht="23.25" customHeight="1" thickBot="1" x14ac:dyDescent="0.25">
      <c r="B26" s="212" t="s">
        <v>78</v>
      </c>
      <c r="C26" s="213"/>
      <c r="D26" s="213"/>
      <c r="E26" s="40" t="s">
        <v>673</v>
      </c>
      <c r="F26" s="40"/>
      <c r="G26" s="40"/>
      <c r="H26" s="41"/>
      <c r="I26" s="41"/>
      <c r="J26" s="41"/>
      <c r="K26" s="41"/>
      <c r="L26" s="41"/>
      <c r="M26" s="41"/>
      <c r="N26" s="41"/>
      <c r="O26" s="41"/>
      <c r="P26" s="42"/>
      <c r="Q26" s="42"/>
      <c r="R26" s="43" t="s">
        <v>1784</v>
      </c>
      <c r="S26" s="44" t="s">
        <v>11</v>
      </c>
      <c r="T26" s="42"/>
      <c r="U26" s="44" t="s">
        <v>59</v>
      </c>
      <c r="V26" s="42"/>
      <c r="W26" s="45">
        <f>+IF(ISERR(U26/R26*100),"N/A",ROUND(U26/R26*100,2))</f>
        <v>0</v>
      </c>
    </row>
    <row r="27" spans="2:27" ht="26.25" customHeight="1" thickBot="1" x14ac:dyDescent="0.25">
      <c r="B27" s="214" t="s">
        <v>82</v>
      </c>
      <c r="C27" s="215"/>
      <c r="D27" s="215"/>
      <c r="E27" s="46" t="s">
        <v>673</v>
      </c>
      <c r="F27" s="46"/>
      <c r="G27" s="46"/>
      <c r="H27" s="47"/>
      <c r="I27" s="47"/>
      <c r="J27" s="47"/>
      <c r="K27" s="47"/>
      <c r="L27" s="47"/>
      <c r="M27" s="47"/>
      <c r="N27" s="47"/>
      <c r="O27" s="47"/>
      <c r="P27" s="48"/>
      <c r="Q27" s="48"/>
      <c r="R27" s="49" t="s">
        <v>1784</v>
      </c>
      <c r="S27" s="50" t="s">
        <v>59</v>
      </c>
      <c r="T27" s="51">
        <f>+IF(ISERR(S27/R27*100),"N/A",ROUND(S27/R27*100,2))</f>
        <v>0</v>
      </c>
      <c r="U27" s="50" t="s">
        <v>59</v>
      </c>
      <c r="V27" s="51" t="str">
        <f>+IF(ISERR(U27/S27*100),"N/A",ROUND(U27/S27*100,2))</f>
        <v>N/A</v>
      </c>
      <c r="W27" s="52">
        <f>+IF(ISERR(U27/R27*100),"N/A",ROUND(U27/R27*100,2))</f>
        <v>0</v>
      </c>
    </row>
    <row r="28" spans="2:27" ht="22.5" customHeight="1" thickTop="1" thickBot="1" x14ac:dyDescent="0.25">
      <c r="B28" s="11" t="s">
        <v>88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01" t="s">
        <v>1850</v>
      </c>
      <c r="C29" s="202"/>
      <c r="D29" s="202"/>
      <c r="E29" s="202"/>
      <c r="F29" s="202"/>
      <c r="G29" s="202"/>
      <c r="H29" s="202"/>
      <c r="I29" s="202"/>
      <c r="J29" s="202"/>
      <c r="K29" s="202"/>
      <c r="L29" s="202"/>
      <c r="M29" s="202"/>
      <c r="N29" s="202"/>
      <c r="O29" s="202"/>
      <c r="P29" s="202"/>
      <c r="Q29" s="202"/>
      <c r="R29" s="202"/>
      <c r="S29" s="202"/>
      <c r="T29" s="202"/>
      <c r="U29" s="202"/>
      <c r="V29" s="202"/>
      <c r="W29" s="203"/>
    </row>
    <row r="30" spans="2:27" ht="30" customHeight="1" thickBot="1" x14ac:dyDescent="0.25">
      <c r="B30" s="204"/>
      <c r="C30" s="205"/>
      <c r="D30" s="205"/>
      <c r="E30" s="205"/>
      <c r="F30" s="205"/>
      <c r="G30" s="205"/>
      <c r="H30" s="205"/>
      <c r="I30" s="205"/>
      <c r="J30" s="205"/>
      <c r="K30" s="205"/>
      <c r="L30" s="205"/>
      <c r="M30" s="205"/>
      <c r="N30" s="205"/>
      <c r="O30" s="205"/>
      <c r="P30" s="205"/>
      <c r="Q30" s="205"/>
      <c r="R30" s="205"/>
      <c r="S30" s="205"/>
      <c r="T30" s="205"/>
      <c r="U30" s="205"/>
      <c r="V30" s="205"/>
      <c r="W30" s="206"/>
    </row>
    <row r="31" spans="2:27" ht="37.5" customHeight="1" thickTop="1" x14ac:dyDescent="0.2">
      <c r="B31" s="201" t="s">
        <v>1849</v>
      </c>
      <c r="C31" s="202"/>
      <c r="D31" s="202"/>
      <c r="E31" s="202"/>
      <c r="F31" s="202"/>
      <c r="G31" s="202"/>
      <c r="H31" s="202"/>
      <c r="I31" s="202"/>
      <c r="J31" s="202"/>
      <c r="K31" s="202"/>
      <c r="L31" s="202"/>
      <c r="M31" s="202"/>
      <c r="N31" s="202"/>
      <c r="O31" s="202"/>
      <c r="P31" s="202"/>
      <c r="Q31" s="202"/>
      <c r="R31" s="202"/>
      <c r="S31" s="202"/>
      <c r="T31" s="202"/>
      <c r="U31" s="202"/>
      <c r="V31" s="202"/>
      <c r="W31" s="203"/>
    </row>
    <row r="32" spans="2:27" ht="15" customHeight="1" thickBot="1" x14ac:dyDescent="0.25">
      <c r="B32" s="204"/>
      <c r="C32" s="205"/>
      <c r="D32" s="205"/>
      <c r="E32" s="205"/>
      <c r="F32" s="205"/>
      <c r="G32" s="205"/>
      <c r="H32" s="205"/>
      <c r="I32" s="205"/>
      <c r="J32" s="205"/>
      <c r="K32" s="205"/>
      <c r="L32" s="205"/>
      <c r="M32" s="205"/>
      <c r="N32" s="205"/>
      <c r="O32" s="205"/>
      <c r="P32" s="205"/>
      <c r="Q32" s="205"/>
      <c r="R32" s="205"/>
      <c r="S32" s="205"/>
      <c r="T32" s="205"/>
      <c r="U32" s="205"/>
      <c r="V32" s="205"/>
      <c r="W32" s="206"/>
    </row>
    <row r="33" spans="2:23" ht="37.5" customHeight="1" thickTop="1" x14ac:dyDescent="0.2">
      <c r="B33" s="201" t="s">
        <v>1848</v>
      </c>
      <c r="C33" s="202"/>
      <c r="D33" s="202"/>
      <c r="E33" s="202"/>
      <c r="F33" s="202"/>
      <c r="G33" s="202"/>
      <c r="H33" s="202"/>
      <c r="I33" s="202"/>
      <c r="J33" s="202"/>
      <c r="K33" s="202"/>
      <c r="L33" s="202"/>
      <c r="M33" s="202"/>
      <c r="N33" s="202"/>
      <c r="O33" s="202"/>
      <c r="P33" s="202"/>
      <c r="Q33" s="202"/>
      <c r="R33" s="202"/>
      <c r="S33" s="202"/>
      <c r="T33" s="202"/>
      <c r="U33" s="202"/>
      <c r="V33" s="202"/>
      <c r="W33" s="203"/>
    </row>
    <row r="34" spans="2:23" ht="13.5"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tabColor indexed="53"/>
  </sheetPr>
  <dimension ref="A1:AC37"/>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1847</v>
      </c>
      <c r="D4" s="248" t="s">
        <v>1846</v>
      </c>
      <c r="E4" s="248"/>
      <c r="F4" s="248"/>
      <c r="G4" s="248"/>
      <c r="H4" s="249"/>
      <c r="I4" s="18"/>
      <c r="J4" s="250" t="s">
        <v>6</v>
      </c>
      <c r="K4" s="248"/>
      <c r="L4" s="17" t="s">
        <v>270</v>
      </c>
      <c r="M4" s="251" t="s">
        <v>269</v>
      </c>
      <c r="N4" s="251"/>
      <c r="O4" s="251"/>
      <c r="P4" s="251"/>
      <c r="Q4" s="252"/>
      <c r="R4" s="19"/>
      <c r="S4" s="253" t="s">
        <v>9</v>
      </c>
      <c r="T4" s="254"/>
      <c r="U4" s="254"/>
      <c r="V4" s="241" t="s">
        <v>1459</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504</v>
      </c>
      <c r="D6" s="237" t="s">
        <v>1876</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1875</v>
      </c>
      <c r="K8" s="26" t="s">
        <v>1874</v>
      </c>
      <c r="L8" s="26" t="s">
        <v>1875</v>
      </c>
      <c r="M8" s="26" t="s">
        <v>1874</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127.5" customHeight="1" thickTop="1" thickBot="1" x14ac:dyDescent="0.25">
      <c r="B10" s="27" t="s">
        <v>25</v>
      </c>
      <c r="C10" s="241" t="s">
        <v>1873</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1872</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1871</v>
      </c>
      <c r="C21" s="218"/>
      <c r="D21" s="218"/>
      <c r="E21" s="218"/>
      <c r="F21" s="218"/>
      <c r="G21" s="218"/>
      <c r="H21" s="218"/>
      <c r="I21" s="218"/>
      <c r="J21" s="218"/>
      <c r="K21" s="218"/>
      <c r="L21" s="218"/>
      <c r="M21" s="219" t="s">
        <v>504</v>
      </c>
      <c r="N21" s="219"/>
      <c r="O21" s="219" t="s">
        <v>64</v>
      </c>
      <c r="P21" s="219"/>
      <c r="Q21" s="220" t="s">
        <v>53</v>
      </c>
      <c r="R21" s="220"/>
      <c r="S21" s="34" t="s">
        <v>1649</v>
      </c>
      <c r="T21" s="34" t="s">
        <v>59</v>
      </c>
      <c r="U21" s="34" t="s">
        <v>59</v>
      </c>
      <c r="V21" s="34" t="str">
        <f>+IF(ISERR(U21/T21*100),"N/A",ROUND(U21/T21*100,2))</f>
        <v>N/A</v>
      </c>
      <c r="W21" s="35">
        <f>+IF(ISERR(U21/S21*100),"N/A",ROUND(U21/S21*100,2))</f>
        <v>0</v>
      </c>
    </row>
    <row r="22" spans="2:27" ht="56.25" customHeight="1" x14ac:dyDescent="0.2">
      <c r="B22" s="217" t="s">
        <v>1870</v>
      </c>
      <c r="C22" s="218"/>
      <c r="D22" s="218"/>
      <c r="E22" s="218"/>
      <c r="F22" s="218"/>
      <c r="G22" s="218"/>
      <c r="H22" s="218"/>
      <c r="I22" s="218"/>
      <c r="J22" s="218"/>
      <c r="K22" s="218"/>
      <c r="L22" s="218"/>
      <c r="M22" s="219" t="s">
        <v>504</v>
      </c>
      <c r="N22" s="219"/>
      <c r="O22" s="219" t="s">
        <v>64</v>
      </c>
      <c r="P22" s="219"/>
      <c r="Q22" s="220" t="s">
        <v>53</v>
      </c>
      <c r="R22" s="220"/>
      <c r="S22" s="34" t="s">
        <v>54</v>
      </c>
      <c r="T22" s="34" t="s">
        <v>59</v>
      </c>
      <c r="U22" s="34" t="s">
        <v>59</v>
      </c>
      <c r="V22" s="34" t="str">
        <f>+IF(ISERR(U22/T22*100),"N/A",ROUND(U22/T22*100,2))</f>
        <v>N/A</v>
      </c>
      <c r="W22" s="35">
        <f>+IF(ISERR(U22/S22*100),"N/A",ROUND(U22/S22*100,2))</f>
        <v>0</v>
      </c>
    </row>
    <row r="23" spans="2:27" ht="56.25" customHeight="1" x14ac:dyDescent="0.2">
      <c r="B23" s="217" t="s">
        <v>1869</v>
      </c>
      <c r="C23" s="218"/>
      <c r="D23" s="218"/>
      <c r="E23" s="218"/>
      <c r="F23" s="218"/>
      <c r="G23" s="218"/>
      <c r="H23" s="218"/>
      <c r="I23" s="218"/>
      <c r="J23" s="218"/>
      <c r="K23" s="218"/>
      <c r="L23" s="218"/>
      <c r="M23" s="219" t="s">
        <v>504</v>
      </c>
      <c r="N23" s="219"/>
      <c r="O23" s="219" t="s">
        <v>64</v>
      </c>
      <c r="P23" s="219"/>
      <c r="Q23" s="220" t="s">
        <v>53</v>
      </c>
      <c r="R23" s="220"/>
      <c r="S23" s="34" t="s">
        <v>54</v>
      </c>
      <c r="T23" s="34" t="s">
        <v>71</v>
      </c>
      <c r="U23" s="34" t="s">
        <v>71</v>
      </c>
      <c r="V23" s="34">
        <f>+IF(ISERR(U23/T23*100),"N/A",ROUND(U23/T23*100,2))</f>
        <v>100</v>
      </c>
      <c r="W23" s="35">
        <f>+IF(ISERR(U23/S23*100),"N/A",ROUND(U23/S23*100,2))</f>
        <v>50</v>
      </c>
    </row>
    <row r="24" spans="2:27" ht="56.25" customHeight="1" x14ac:dyDescent="0.2">
      <c r="B24" s="217" t="s">
        <v>1868</v>
      </c>
      <c r="C24" s="218"/>
      <c r="D24" s="218"/>
      <c r="E24" s="218"/>
      <c r="F24" s="218"/>
      <c r="G24" s="218"/>
      <c r="H24" s="218"/>
      <c r="I24" s="218"/>
      <c r="J24" s="218"/>
      <c r="K24" s="218"/>
      <c r="L24" s="218"/>
      <c r="M24" s="219" t="s">
        <v>504</v>
      </c>
      <c r="N24" s="219"/>
      <c r="O24" s="219" t="s">
        <v>64</v>
      </c>
      <c r="P24" s="219"/>
      <c r="Q24" s="220" t="s">
        <v>517</v>
      </c>
      <c r="R24" s="220"/>
      <c r="S24" s="34" t="s">
        <v>105</v>
      </c>
      <c r="T24" s="34" t="s">
        <v>1867</v>
      </c>
      <c r="U24" s="34" t="s">
        <v>59</v>
      </c>
      <c r="V24" s="34">
        <f>+IF(ISERR(U24/T24*100),"N/A",ROUND(U24/T24*100,2))</f>
        <v>0</v>
      </c>
      <c r="W24" s="35">
        <f>+IF(ISERR(U24/S24*100),"N/A",ROUND(U24/S24*100,2))</f>
        <v>0</v>
      </c>
    </row>
    <row r="25" spans="2:27" ht="56.25" customHeight="1" thickBot="1" x14ac:dyDescent="0.25">
      <c r="B25" s="217" t="s">
        <v>1866</v>
      </c>
      <c r="C25" s="218"/>
      <c r="D25" s="218"/>
      <c r="E25" s="218"/>
      <c r="F25" s="218"/>
      <c r="G25" s="218"/>
      <c r="H25" s="218"/>
      <c r="I25" s="218"/>
      <c r="J25" s="218"/>
      <c r="K25" s="218"/>
      <c r="L25" s="218"/>
      <c r="M25" s="219" t="s">
        <v>504</v>
      </c>
      <c r="N25" s="219"/>
      <c r="O25" s="219" t="s">
        <v>64</v>
      </c>
      <c r="P25" s="219"/>
      <c r="Q25" s="220" t="s">
        <v>53</v>
      </c>
      <c r="R25" s="220"/>
      <c r="S25" s="34" t="s">
        <v>299</v>
      </c>
      <c r="T25" s="34" t="s">
        <v>299</v>
      </c>
      <c r="U25" s="34" t="s">
        <v>1865</v>
      </c>
      <c r="V25" s="34">
        <f>+IF(ISERR(U25/T25*100),"N/A",ROUND(U25/T25*100,2))</f>
        <v>102.86</v>
      </c>
      <c r="W25" s="35">
        <f>+IF(ISERR(U25/S25*100),"N/A",ROUND(U25/S25*100,2))</f>
        <v>102.86</v>
      </c>
    </row>
    <row r="26" spans="2:27" ht="21.75" customHeight="1" thickTop="1" thickBot="1" x14ac:dyDescent="0.25">
      <c r="B26" s="11" t="s">
        <v>72</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195" t="s">
        <v>2624</v>
      </c>
      <c r="C27" s="196"/>
      <c r="D27" s="196"/>
      <c r="E27" s="196"/>
      <c r="F27" s="196"/>
      <c r="G27" s="196"/>
      <c r="H27" s="196"/>
      <c r="I27" s="196"/>
      <c r="J27" s="196"/>
      <c r="K27" s="196"/>
      <c r="L27" s="196"/>
      <c r="M27" s="196"/>
      <c r="N27" s="196"/>
      <c r="O27" s="196"/>
      <c r="P27" s="196"/>
      <c r="Q27" s="197"/>
      <c r="R27" s="37" t="s">
        <v>45</v>
      </c>
      <c r="S27" s="216" t="s">
        <v>46</v>
      </c>
      <c r="T27" s="216"/>
      <c r="U27" s="38" t="s">
        <v>73</v>
      </c>
      <c r="V27" s="210" t="s">
        <v>74</v>
      </c>
      <c r="W27" s="211"/>
    </row>
    <row r="28" spans="2:27" ht="30.75" customHeight="1" thickBot="1" x14ac:dyDescent="0.25">
      <c r="B28" s="198"/>
      <c r="C28" s="199"/>
      <c r="D28" s="199"/>
      <c r="E28" s="199"/>
      <c r="F28" s="199"/>
      <c r="G28" s="199"/>
      <c r="H28" s="199"/>
      <c r="I28" s="199"/>
      <c r="J28" s="199"/>
      <c r="K28" s="199"/>
      <c r="L28" s="199"/>
      <c r="M28" s="199"/>
      <c r="N28" s="199"/>
      <c r="O28" s="199"/>
      <c r="P28" s="199"/>
      <c r="Q28" s="200"/>
      <c r="R28" s="39" t="s">
        <v>75</v>
      </c>
      <c r="S28" s="39" t="s">
        <v>75</v>
      </c>
      <c r="T28" s="39" t="s">
        <v>64</v>
      </c>
      <c r="U28" s="39" t="s">
        <v>75</v>
      </c>
      <c r="V28" s="39" t="s">
        <v>76</v>
      </c>
      <c r="W28" s="32" t="s">
        <v>77</v>
      </c>
      <c r="Y28" s="36"/>
    </row>
    <row r="29" spans="2:27" ht="23.25" customHeight="1" thickBot="1" x14ac:dyDescent="0.25">
      <c r="B29" s="212" t="s">
        <v>78</v>
      </c>
      <c r="C29" s="213"/>
      <c r="D29" s="213"/>
      <c r="E29" s="40" t="s">
        <v>488</v>
      </c>
      <c r="F29" s="40"/>
      <c r="G29" s="40"/>
      <c r="H29" s="41"/>
      <c r="I29" s="41"/>
      <c r="J29" s="41"/>
      <c r="K29" s="41"/>
      <c r="L29" s="41"/>
      <c r="M29" s="41"/>
      <c r="N29" s="41"/>
      <c r="O29" s="41"/>
      <c r="P29" s="42"/>
      <c r="Q29" s="42"/>
      <c r="R29" s="43" t="s">
        <v>1864</v>
      </c>
      <c r="S29" s="44" t="s">
        <v>11</v>
      </c>
      <c r="T29" s="42"/>
      <c r="U29" s="44" t="s">
        <v>1861</v>
      </c>
      <c r="V29" s="42"/>
      <c r="W29" s="45">
        <f>+IF(ISERR(U29/R29*100),"N/A",ROUND(U29/R29*100,2))</f>
        <v>54.15</v>
      </c>
    </row>
    <row r="30" spans="2:27" ht="26.25" customHeight="1" thickBot="1" x14ac:dyDescent="0.25">
      <c r="B30" s="214" t="s">
        <v>82</v>
      </c>
      <c r="C30" s="215"/>
      <c r="D30" s="215"/>
      <c r="E30" s="46" t="s">
        <v>488</v>
      </c>
      <c r="F30" s="46"/>
      <c r="G30" s="46"/>
      <c r="H30" s="47"/>
      <c r="I30" s="47"/>
      <c r="J30" s="47"/>
      <c r="K30" s="47"/>
      <c r="L30" s="47"/>
      <c r="M30" s="47"/>
      <c r="N30" s="47"/>
      <c r="O30" s="47"/>
      <c r="P30" s="48"/>
      <c r="Q30" s="48"/>
      <c r="R30" s="49" t="s">
        <v>1863</v>
      </c>
      <c r="S30" s="50" t="s">
        <v>1862</v>
      </c>
      <c r="T30" s="51">
        <f>+IF(ISERR(S30/R30*100),"N/A",ROUND(S30/R30*100,2))</f>
        <v>46.13</v>
      </c>
      <c r="U30" s="50" t="s">
        <v>1861</v>
      </c>
      <c r="V30" s="51">
        <f>+IF(ISERR(U30/S30*100),"N/A",ROUND(U30/S30*100,2))</f>
        <v>96.18</v>
      </c>
      <c r="W30" s="52">
        <f>+IF(ISERR(U30/R30*100),"N/A",ROUND(U30/R30*100,2))</f>
        <v>44.37</v>
      </c>
    </row>
    <row r="31" spans="2:27" ht="22.5" customHeight="1" thickTop="1" thickBot="1" x14ac:dyDescent="0.25">
      <c r="B31" s="11" t="s">
        <v>88</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01" t="s">
        <v>1860</v>
      </c>
      <c r="C32" s="202"/>
      <c r="D32" s="202"/>
      <c r="E32" s="202"/>
      <c r="F32" s="202"/>
      <c r="G32" s="202"/>
      <c r="H32" s="202"/>
      <c r="I32" s="202"/>
      <c r="J32" s="202"/>
      <c r="K32" s="202"/>
      <c r="L32" s="202"/>
      <c r="M32" s="202"/>
      <c r="N32" s="202"/>
      <c r="O32" s="202"/>
      <c r="P32" s="202"/>
      <c r="Q32" s="202"/>
      <c r="R32" s="202"/>
      <c r="S32" s="202"/>
      <c r="T32" s="202"/>
      <c r="U32" s="202"/>
      <c r="V32" s="202"/>
      <c r="W32" s="203"/>
    </row>
    <row r="33" spans="2:23" ht="38.25"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1859</v>
      </c>
      <c r="C34" s="202"/>
      <c r="D34" s="202"/>
      <c r="E34" s="202"/>
      <c r="F34" s="202"/>
      <c r="G34" s="202"/>
      <c r="H34" s="202"/>
      <c r="I34" s="202"/>
      <c r="J34" s="202"/>
      <c r="K34" s="202"/>
      <c r="L34" s="202"/>
      <c r="M34" s="202"/>
      <c r="N34" s="202"/>
      <c r="O34" s="202"/>
      <c r="P34" s="202"/>
      <c r="Q34" s="202"/>
      <c r="R34" s="202"/>
      <c r="S34" s="202"/>
      <c r="T34" s="202"/>
      <c r="U34" s="202"/>
      <c r="V34" s="202"/>
      <c r="W34" s="203"/>
    </row>
    <row r="35" spans="2:23" ht="24" customHeight="1" thickBot="1" x14ac:dyDescent="0.25">
      <c r="B35" s="204"/>
      <c r="C35" s="205"/>
      <c r="D35" s="205"/>
      <c r="E35" s="205"/>
      <c r="F35" s="205"/>
      <c r="G35" s="205"/>
      <c r="H35" s="205"/>
      <c r="I35" s="205"/>
      <c r="J35" s="205"/>
      <c r="K35" s="205"/>
      <c r="L35" s="205"/>
      <c r="M35" s="205"/>
      <c r="N35" s="205"/>
      <c r="O35" s="205"/>
      <c r="P35" s="205"/>
      <c r="Q35" s="205"/>
      <c r="R35" s="205"/>
      <c r="S35" s="205"/>
      <c r="T35" s="205"/>
      <c r="U35" s="205"/>
      <c r="V35" s="205"/>
      <c r="W35" s="206"/>
    </row>
    <row r="36" spans="2:23" ht="37.5" customHeight="1" thickTop="1" x14ac:dyDescent="0.2">
      <c r="B36" s="201" t="s">
        <v>1858</v>
      </c>
      <c r="C36" s="202"/>
      <c r="D36" s="202"/>
      <c r="E36" s="202"/>
      <c r="F36" s="202"/>
      <c r="G36" s="202"/>
      <c r="H36" s="202"/>
      <c r="I36" s="202"/>
      <c r="J36" s="202"/>
      <c r="K36" s="202"/>
      <c r="L36" s="202"/>
      <c r="M36" s="202"/>
      <c r="N36" s="202"/>
      <c r="O36" s="202"/>
      <c r="P36" s="202"/>
      <c r="Q36" s="202"/>
      <c r="R36" s="202"/>
      <c r="S36" s="202"/>
      <c r="T36" s="202"/>
      <c r="U36" s="202"/>
      <c r="V36" s="202"/>
      <c r="W36" s="203"/>
    </row>
    <row r="37" spans="2:23" ht="13.5" thickBot="1" x14ac:dyDescent="0.25">
      <c r="B37" s="207"/>
      <c r="C37" s="208"/>
      <c r="D37" s="208"/>
      <c r="E37" s="208"/>
      <c r="F37" s="208"/>
      <c r="G37" s="208"/>
      <c r="H37" s="208"/>
      <c r="I37" s="208"/>
      <c r="J37" s="208"/>
      <c r="K37" s="208"/>
      <c r="L37" s="208"/>
      <c r="M37" s="208"/>
      <c r="N37" s="208"/>
      <c r="O37" s="208"/>
      <c r="P37" s="208"/>
      <c r="Q37" s="208"/>
      <c r="R37" s="208"/>
      <c r="S37" s="208"/>
      <c r="T37" s="208"/>
      <c r="U37" s="208"/>
      <c r="V37" s="208"/>
      <c r="W37" s="209"/>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tabColor indexed="53"/>
  </sheetPr>
  <dimension ref="A1:AC33"/>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1847</v>
      </c>
      <c r="D4" s="248" t="s">
        <v>1846</v>
      </c>
      <c r="E4" s="248"/>
      <c r="F4" s="248"/>
      <c r="G4" s="248"/>
      <c r="H4" s="249"/>
      <c r="I4" s="18"/>
      <c r="J4" s="250" t="s">
        <v>6</v>
      </c>
      <c r="K4" s="248"/>
      <c r="L4" s="17" t="s">
        <v>1572</v>
      </c>
      <c r="M4" s="251" t="s">
        <v>1883</v>
      </c>
      <c r="N4" s="251"/>
      <c r="O4" s="251"/>
      <c r="P4" s="251"/>
      <c r="Q4" s="252"/>
      <c r="R4" s="19"/>
      <c r="S4" s="253" t="s">
        <v>9</v>
      </c>
      <c r="T4" s="254"/>
      <c r="U4" s="254"/>
      <c r="V4" s="241" t="s">
        <v>276</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538</v>
      </c>
      <c r="D6" s="237" t="s">
        <v>1882</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1875</v>
      </c>
      <c r="K8" s="26" t="s">
        <v>1874</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174" customHeight="1" thickTop="1" thickBot="1" x14ac:dyDescent="0.25">
      <c r="B10" s="27" t="s">
        <v>25</v>
      </c>
      <c r="C10" s="241" t="s">
        <v>1881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1872</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thickBot="1" x14ac:dyDescent="0.25">
      <c r="B21" s="217" t="s">
        <v>1880</v>
      </c>
      <c r="C21" s="218"/>
      <c r="D21" s="218"/>
      <c r="E21" s="218"/>
      <c r="F21" s="218"/>
      <c r="G21" s="218"/>
      <c r="H21" s="218"/>
      <c r="I21" s="218"/>
      <c r="J21" s="218"/>
      <c r="K21" s="218"/>
      <c r="L21" s="218"/>
      <c r="M21" s="219" t="s">
        <v>538</v>
      </c>
      <c r="N21" s="219"/>
      <c r="O21" s="219" t="s">
        <v>64</v>
      </c>
      <c r="P21" s="219"/>
      <c r="Q21" s="220" t="s">
        <v>77</v>
      </c>
      <c r="R21" s="220"/>
      <c r="S21" s="34" t="s">
        <v>263</v>
      </c>
      <c r="T21" s="34" t="s">
        <v>184</v>
      </c>
      <c r="U21" s="34" t="s">
        <v>184</v>
      </c>
      <c r="V21" s="34" t="str">
        <f>+IF(ISERR(U21/T21*100),"N/A",ROUND(U21/T21*100,2))</f>
        <v>N/A</v>
      </c>
      <c r="W21" s="35" t="str">
        <f>+IF(ISERR(U21/S21*100),"N/A",ROUND(U21/S21*100,2))</f>
        <v>N/A</v>
      </c>
    </row>
    <row r="22" spans="2:27" ht="21.75" customHeight="1" thickTop="1" thickBot="1" x14ac:dyDescent="0.25">
      <c r="B22" s="11" t="s">
        <v>72</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95" t="s">
        <v>2624</v>
      </c>
      <c r="C23" s="196"/>
      <c r="D23" s="196"/>
      <c r="E23" s="196"/>
      <c r="F23" s="196"/>
      <c r="G23" s="196"/>
      <c r="H23" s="196"/>
      <c r="I23" s="196"/>
      <c r="J23" s="196"/>
      <c r="K23" s="196"/>
      <c r="L23" s="196"/>
      <c r="M23" s="196"/>
      <c r="N23" s="196"/>
      <c r="O23" s="196"/>
      <c r="P23" s="196"/>
      <c r="Q23" s="197"/>
      <c r="R23" s="37" t="s">
        <v>45</v>
      </c>
      <c r="S23" s="216" t="s">
        <v>46</v>
      </c>
      <c r="T23" s="216"/>
      <c r="U23" s="38" t="s">
        <v>73</v>
      </c>
      <c r="V23" s="210" t="s">
        <v>74</v>
      </c>
      <c r="W23" s="211"/>
    </row>
    <row r="24" spans="2:27" ht="30.75" customHeight="1" thickBot="1" x14ac:dyDescent="0.25">
      <c r="B24" s="198"/>
      <c r="C24" s="199"/>
      <c r="D24" s="199"/>
      <c r="E24" s="199"/>
      <c r="F24" s="199"/>
      <c r="G24" s="199"/>
      <c r="H24" s="199"/>
      <c r="I24" s="199"/>
      <c r="J24" s="199"/>
      <c r="K24" s="199"/>
      <c r="L24" s="199"/>
      <c r="M24" s="199"/>
      <c r="N24" s="199"/>
      <c r="O24" s="199"/>
      <c r="P24" s="199"/>
      <c r="Q24" s="200"/>
      <c r="R24" s="39" t="s">
        <v>75</v>
      </c>
      <c r="S24" s="39" t="s">
        <v>75</v>
      </c>
      <c r="T24" s="39" t="s">
        <v>64</v>
      </c>
      <c r="U24" s="39" t="s">
        <v>75</v>
      </c>
      <c r="V24" s="39" t="s">
        <v>76</v>
      </c>
      <c r="W24" s="32" t="s">
        <v>77</v>
      </c>
      <c r="Y24" s="36"/>
    </row>
    <row r="25" spans="2:27" ht="23.25" customHeight="1" thickBot="1" x14ac:dyDescent="0.25">
      <c r="B25" s="212" t="s">
        <v>78</v>
      </c>
      <c r="C25" s="213"/>
      <c r="D25" s="213"/>
      <c r="E25" s="40" t="s">
        <v>533</v>
      </c>
      <c r="F25" s="40"/>
      <c r="G25" s="40"/>
      <c r="H25" s="41"/>
      <c r="I25" s="41"/>
      <c r="J25" s="41"/>
      <c r="K25" s="41"/>
      <c r="L25" s="41"/>
      <c r="M25" s="41"/>
      <c r="N25" s="41"/>
      <c r="O25" s="41"/>
      <c r="P25" s="42"/>
      <c r="Q25" s="42"/>
      <c r="R25" s="43" t="s">
        <v>276</v>
      </c>
      <c r="S25" s="44" t="s">
        <v>11</v>
      </c>
      <c r="T25" s="42"/>
      <c r="U25" s="44" t="s">
        <v>59</v>
      </c>
      <c r="V25" s="42"/>
      <c r="W25" s="45">
        <f>+IF(ISERR(U25/R25*100),"N/A",ROUND(U25/R25*100,2))</f>
        <v>0</v>
      </c>
    </row>
    <row r="26" spans="2:27" ht="26.25" customHeight="1" thickBot="1" x14ac:dyDescent="0.25">
      <c r="B26" s="214" t="s">
        <v>82</v>
      </c>
      <c r="C26" s="215"/>
      <c r="D26" s="215"/>
      <c r="E26" s="46" t="s">
        <v>533</v>
      </c>
      <c r="F26" s="46"/>
      <c r="G26" s="46"/>
      <c r="H26" s="47"/>
      <c r="I26" s="47"/>
      <c r="J26" s="47"/>
      <c r="K26" s="47"/>
      <c r="L26" s="47"/>
      <c r="M26" s="47"/>
      <c r="N26" s="47"/>
      <c r="O26" s="47"/>
      <c r="P26" s="48"/>
      <c r="Q26" s="48"/>
      <c r="R26" s="49" t="s">
        <v>276</v>
      </c>
      <c r="S26" s="50" t="s">
        <v>59</v>
      </c>
      <c r="T26" s="51">
        <f>+IF(ISERR(S26/R26*100),"N/A",ROUND(S26/R26*100,2))</f>
        <v>0</v>
      </c>
      <c r="U26" s="50" t="s">
        <v>59</v>
      </c>
      <c r="V26" s="51" t="str">
        <f>+IF(ISERR(U26/S26*100),"N/A",ROUND(U26/S26*100,2))</f>
        <v>N/A</v>
      </c>
      <c r="W26" s="52">
        <f>+IF(ISERR(U26/R26*100),"N/A",ROUND(U26/R26*100,2))</f>
        <v>0</v>
      </c>
    </row>
    <row r="27" spans="2:27" ht="22.5" customHeight="1" thickTop="1" thickBot="1" x14ac:dyDescent="0.25">
      <c r="B27" s="11" t="s">
        <v>88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01" t="s">
        <v>1879</v>
      </c>
      <c r="C28" s="202"/>
      <c r="D28" s="202"/>
      <c r="E28" s="202"/>
      <c r="F28" s="202"/>
      <c r="G28" s="202"/>
      <c r="H28" s="202"/>
      <c r="I28" s="202"/>
      <c r="J28" s="202"/>
      <c r="K28" s="202"/>
      <c r="L28" s="202"/>
      <c r="M28" s="202"/>
      <c r="N28" s="202"/>
      <c r="O28" s="202"/>
      <c r="P28" s="202"/>
      <c r="Q28" s="202"/>
      <c r="R28" s="202"/>
      <c r="S28" s="202"/>
      <c r="T28" s="202"/>
      <c r="U28" s="202"/>
      <c r="V28" s="202"/>
      <c r="W28" s="203"/>
    </row>
    <row r="29" spans="2:27" ht="39" customHeight="1" thickBot="1" x14ac:dyDescent="0.25">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
      <c r="B30" s="201" t="s">
        <v>1878</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1877</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3.5"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6">
    <tabColor indexed="53"/>
  </sheetPr>
  <dimension ref="A1:AC35"/>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1847</v>
      </c>
      <c r="D4" s="248" t="s">
        <v>1846</v>
      </c>
      <c r="E4" s="248"/>
      <c r="F4" s="248"/>
      <c r="G4" s="248"/>
      <c r="H4" s="249"/>
      <c r="I4" s="18"/>
      <c r="J4" s="250" t="s">
        <v>6</v>
      </c>
      <c r="K4" s="248"/>
      <c r="L4" s="17" t="s">
        <v>1895</v>
      </c>
      <c r="M4" s="251" t="s">
        <v>1894</v>
      </c>
      <c r="N4" s="251"/>
      <c r="O4" s="251"/>
      <c r="P4" s="251"/>
      <c r="Q4" s="252"/>
      <c r="R4" s="19"/>
      <c r="S4" s="253" t="s">
        <v>9</v>
      </c>
      <c r="T4" s="254"/>
      <c r="U4" s="254"/>
      <c r="V4" s="241" t="s">
        <v>1784</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575</v>
      </c>
      <c r="D6" s="237" t="s">
        <v>1893</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1892</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1891</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1890</v>
      </c>
      <c r="C21" s="218"/>
      <c r="D21" s="218"/>
      <c r="E21" s="218"/>
      <c r="F21" s="218"/>
      <c r="G21" s="218"/>
      <c r="H21" s="218"/>
      <c r="I21" s="218"/>
      <c r="J21" s="218"/>
      <c r="K21" s="218"/>
      <c r="L21" s="218"/>
      <c r="M21" s="219" t="s">
        <v>575</v>
      </c>
      <c r="N21" s="219"/>
      <c r="O21" s="219" t="s">
        <v>64</v>
      </c>
      <c r="P21" s="219"/>
      <c r="Q21" s="220" t="s">
        <v>517</v>
      </c>
      <c r="R21" s="220"/>
      <c r="S21" s="34" t="s">
        <v>896</v>
      </c>
      <c r="T21" s="34" t="s">
        <v>1816</v>
      </c>
      <c r="U21" s="34" t="s">
        <v>1816</v>
      </c>
      <c r="V21" s="34">
        <f>+IF(ISERR(U21/T21*100),"N/A",ROUND(U21/T21*100,2))</f>
        <v>100</v>
      </c>
      <c r="W21" s="35">
        <f>+IF(ISERR(U21/S21*100),"N/A",ROUND(U21/S21*100,2))</f>
        <v>300</v>
      </c>
    </row>
    <row r="22" spans="2:27" ht="56.25" customHeight="1" x14ac:dyDescent="0.2">
      <c r="B22" s="217" t="s">
        <v>1889</v>
      </c>
      <c r="C22" s="218"/>
      <c r="D22" s="218"/>
      <c r="E22" s="218"/>
      <c r="F22" s="218"/>
      <c r="G22" s="218"/>
      <c r="H22" s="218"/>
      <c r="I22" s="218"/>
      <c r="J22" s="218"/>
      <c r="K22" s="218"/>
      <c r="L22" s="218"/>
      <c r="M22" s="219" t="s">
        <v>575</v>
      </c>
      <c r="N22" s="219"/>
      <c r="O22" s="219" t="s">
        <v>64</v>
      </c>
      <c r="P22" s="219"/>
      <c r="Q22" s="220" t="s">
        <v>517</v>
      </c>
      <c r="R22" s="220"/>
      <c r="S22" s="34" t="s">
        <v>54</v>
      </c>
      <c r="T22" s="34" t="s">
        <v>896</v>
      </c>
      <c r="U22" s="34" t="s">
        <v>896</v>
      </c>
      <c r="V22" s="34">
        <f>+IF(ISERR(U22/T22*100),"N/A",ROUND(U22/T22*100,2))</f>
        <v>100</v>
      </c>
      <c r="W22" s="35">
        <f>+IF(ISERR(U22/S22*100),"N/A",ROUND(U22/S22*100,2))</f>
        <v>1</v>
      </c>
    </row>
    <row r="23" spans="2:27" ht="56.25" customHeight="1" thickBot="1" x14ac:dyDescent="0.25">
      <c r="B23" s="217" t="s">
        <v>1888</v>
      </c>
      <c r="C23" s="218"/>
      <c r="D23" s="218"/>
      <c r="E23" s="218"/>
      <c r="F23" s="218"/>
      <c r="G23" s="218"/>
      <c r="H23" s="218"/>
      <c r="I23" s="218"/>
      <c r="J23" s="218"/>
      <c r="K23" s="218"/>
      <c r="L23" s="218"/>
      <c r="M23" s="219" t="s">
        <v>575</v>
      </c>
      <c r="N23" s="219"/>
      <c r="O23" s="219" t="s">
        <v>64</v>
      </c>
      <c r="P23" s="219"/>
      <c r="Q23" s="220" t="s">
        <v>517</v>
      </c>
      <c r="R23" s="220"/>
      <c r="S23" s="34" t="s">
        <v>54</v>
      </c>
      <c r="T23" s="34" t="s">
        <v>356</v>
      </c>
      <c r="U23" s="34" t="s">
        <v>356</v>
      </c>
      <c r="V23" s="34">
        <f>+IF(ISERR(U23/T23*100),"N/A",ROUND(U23/T23*100,2))</f>
        <v>100</v>
      </c>
      <c r="W23" s="35">
        <f>+IF(ISERR(U23/S23*100),"N/A",ROUND(U23/S23*100,2))</f>
        <v>2</v>
      </c>
    </row>
    <row r="24" spans="2:27" ht="21.75" customHeight="1" thickTop="1" thickBot="1" x14ac:dyDescent="0.25">
      <c r="B24" s="11" t="s">
        <v>72</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95" t="s">
        <v>2624</v>
      </c>
      <c r="C25" s="196"/>
      <c r="D25" s="196"/>
      <c r="E25" s="196"/>
      <c r="F25" s="196"/>
      <c r="G25" s="196"/>
      <c r="H25" s="196"/>
      <c r="I25" s="196"/>
      <c r="J25" s="196"/>
      <c r="K25" s="196"/>
      <c r="L25" s="196"/>
      <c r="M25" s="196"/>
      <c r="N25" s="196"/>
      <c r="O25" s="196"/>
      <c r="P25" s="196"/>
      <c r="Q25" s="197"/>
      <c r="R25" s="37" t="s">
        <v>45</v>
      </c>
      <c r="S25" s="216" t="s">
        <v>46</v>
      </c>
      <c r="T25" s="216"/>
      <c r="U25" s="38" t="s">
        <v>73</v>
      </c>
      <c r="V25" s="210" t="s">
        <v>74</v>
      </c>
      <c r="W25" s="211"/>
    </row>
    <row r="26" spans="2:27" ht="30.75" customHeight="1" thickBot="1" x14ac:dyDescent="0.25">
      <c r="B26" s="198"/>
      <c r="C26" s="199"/>
      <c r="D26" s="199"/>
      <c r="E26" s="199"/>
      <c r="F26" s="199"/>
      <c r="G26" s="199"/>
      <c r="H26" s="199"/>
      <c r="I26" s="199"/>
      <c r="J26" s="199"/>
      <c r="K26" s="199"/>
      <c r="L26" s="199"/>
      <c r="M26" s="199"/>
      <c r="N26" s="199"/>
      <c r="O26" s="199"/>
      <c r="P26" s="199"/>
      <c r="Q26" s="200"/>
      <c r="R26" s="39" t="s">
        <v>75</v>
      </c>
      <c r="S26" s="39" t="s">
        <v>75</v>
      </c>
      <c r="T26" s="39" t="s">
        <v>64</v>
      </c>
      <c r="U26" s="39" t="s">
        <v>75</v>
      </c>
      <c r="V26" s="39" t="s">
        <v>76</v>
      </c>
      <c r="W26" s="32" t="s">
        <v>77</v>
      </c>
      <c r="Y26" s="36"/>
    </row>
    <row r="27" spans="2:27" ht="23.25" customHeight="1" thickBot="1" x14ac:dyDescent="0.25">
      <c r="B27" s="212" t="s">
        <v>78</v>
      </c>
      <c r="C27" s="213"/>
      <c r="D27" s="213"/>
      <c r="E27" s="40" t="s">
        <v>574</v>
      </c>
      <c r="F27" s="40"/>
      <c r="G27" s="40"/>
      <c r="H27" s="41"/>
      <c r="I27" s="41"/>
      <c r="J27" s="41"/>
      <c r="K27" s="41"/>
      <c r="L27" s="41"/>
      <c r="M27" s="41"/>
      <c r="N27" s="41"/>
      <c r="O27" s="41"/>
      <c r="P27" s="42"/>
      <c r="Q27" s="42"/>
      <c r="R27" s="43" t="s">
        <v>1887</v>
      </c>
      <c r="S27" s="44" t="s">
        <v>11</v>
      </c>
      <c r="T27" s="42"/>
      <c r="U27" s="44" t="s">
        <v>59</v>
      </c>
      <c r="V27" s="42"/>
      <c r="W27" s="45">
        <f>+IF(ISERR(U27/R27*100),"N/A",ROUND(U27/R27*100,2))</f>
        <v>0</v>
      </c>
    </row>
    <row r="28" spans="2:27" ht="26.25" customHeight="1" thickBot="1" x14ac:dyDescent="0.25">
      <c r="B28" s="214" t="s">
        <v>82</v>
      </c>
      <c r="C28" s="215"/>
      <c r="D28" s="215"/>
      <c r="E28" s="46" t="s">
        <v>574</v>
      </c>
      <c r="F28" s="46"/>
      <c r="G28" s="46"/>
      <c r="H28" s="47"/>
      <c r="I28" s="47"/>
      <c r="J28" s="47"/>
      <c r="K28" s="47"/>
      <c r="L28" s="47"/>
      <c r="M28" s="47"/>
      <c r="N28" s="47"/>
      <c r="O28" s="47"/>
      <c r="P28" s="48"/>
      <c r="Q28" s="48"/>
      <c r="R28" s="49" t="s">
        <v>145</v>
      </c>
      <c r="S28" s="50" t="s">
        <v>59</v>
      </c>
      <c r="T28" s="51">
        <f>+IF(ISERR(S28/R28*100),"N/A",ROUND(S28/R28*100,2))</f>
        <v>0</v>
      </c>
      <c r="U28" s="50" t="s">
        <v>59</v>
      </c>
      <c r="V28" s="51" t="str">
        <f>+IF(ISERR(U28/S28*100),"N/A",ROUND(U28/S28*100,2))</f>
        <v>N/A</v>
      </c>
      <c r="W28" s="52">
        <f>+IF(ISERR(U28/R28*100),"N/A",ROUND(U28/R28*100,2))</f>
        <v>0</v>
      </c>
    </row>
    <row r="29" spans="2:27" ht="22.5" customHeight="1" thickTop="1" thickBot="1" x14ac:dyDescent="0.25">
      <c r="B29" s="11" t="s">
        <v>88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01" t="s">
        <v>1886</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1885</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5"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1884</v>
      </c>
      <c r="C34" s="202"/>
      <c r="D34" s="202"/>
      <c r="E34" s="202"/>
      <c r="F34" s="202"/>
      <c r="G34" s="202"/>
      <c r="H34" s="202"/>
      <c r="I34" s="202"/>
      <c r="J34" s="202"/>
      <c r="K34" s="202"/>
      <c r="L34" s="202"/>
      <c r="M34" s="202"/>
      <c r="N34" s="202"/>
      <c r="O34" s="202"/>
      <c r="P34" s="202"/>
      <c r="Q34" s="202"/>
      <c r="R34" s="202"/>
      <c r="S34" s="202"/>
      <c r="T34" s="202"/>
      <c r="U34" s="202"/>
      <c r="V34" s="202"/>
      <c r="W34" s="203"/>
    </row>
    <row r="35" spans="2:23" ht="13.5" thickBot="1" x14ac:dyDescent="0.25">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7">
    <tabColor indexed="53"/>
  </sheetPr>
  <dimension ref="A1:AC34"/>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2035</v>
      </c>
      <c r="D4" s="248" t="s">
        <v>2034</v>
      </c>
      <c r="E4" s="248"/>
      <c r="F4" s="248"/>
      <c r="G4" s="248"/>
      <c r="H4" s="249"/>
      <c r="I4" s="18"/>
      <c r="J4" s="250" t="s">
        <v>6</v>
      </c>
      <c r="K4" s="248"/>
      <c r="L4" s="17" t="s">
        <v>2033</v>
      </c>
      <c r="M4" s="251" t="s">
        <v>2032</v>
      </c>
      <c r="N4" s="251"/>
      <c r="O4" s="251"/>
      <c r="P4" s="251"/>
      <c r="Q4" s="252"/>
      <c r="R4" s="19"/>
      <c r="S4" s="253" t="s">
        <v>9</v>
      </c>
      <c r="T4" s="254"/>
      <c r="U4" s="254"/>
      <c r="V4" s="241" t="s">
        <v>1803</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510</v>
      </c>
      <c r="D6" s="237" t="s">
        <v>2031</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2030</v>
      </c>
      <c r="K8" s="26" t="s">
        <v>113</v>
      </c>
      <c r="L8" s="26" t="s">
        <v>2030</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2029</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2028</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2027</v>
      </c>
      <c r="C21" s="218"/>
      <c r="D21" s="218"/>
      <c r="E21" s="218"/>
      <c r="F21" s="218"/>
      <c r="G21" s="218"/>
      <c r="H21" s="218"/>
      <c r="I21" s="218"/>
      <c r="J21" s="218"/>
      <c r="K21" s="218"/>
      <c r="L21" s="218"/>
      <c r="M21" s="219" t="s">
        <v>510</v>
      </c>
      <c r="N21" s="219"/>
      <c r="O21" s="219" t="s">
        <v>2025</v>
      </c>
      <c r="P21" s="219"/>
      <c r="Q21" s="220" t="s">
        <v>517</v>
      </c>
      <c r="R21" s="220"/>
      <c r="S21" s="34" t="s">
        <v>849</v>
      </c>
      <c r="T21" s="34" t="s">
        <v>2024</v>
      </c>
      <c r="U21" s="34" t="s">
        <v>2024</v>
      </c>
      <c r="V21" s="34">
        <f>+IF(ISERR(U21/T21*100),"N/A",ROUND(U21/T21*100,2))</f>
        <v>100</v>
      </c>
      <c r="W21" s="35">
        <f>+IF(ISERR(U21/S21*100),"N/A",ROUND(U21/S21*100,2))</f>
        <v>50</v>
      </c>
    </row>
    <row r="22" spans="2:27" ht="56.25" customHeight="1" thickBot="1" x14ac:dyDescent="0.25">
      <c r="B22" s="217" t="s">
        <v>2026</v>
      </c>
      <c r="C22" s="218"/>
      <c r="D22" s="218"/>
      <c r="E22" s="218"/>
      <c r="F22" s="218"/>
      <c r="G22" s="218"/>
      <c r="H22" s="218"/>
      <c r="I22" s="218"/>
      <c r="J22" s="218"/>
      <c r="K22" s="218"/>
      <c r="L22" s="218"/>
      <c r="M22" s="219" t="s">
        <v>510</v>
      </c>
      <c r="N22" s="219"/>
      <c r="O22" s="219" t="s">
        <v>2025</v>
      </c>
      <c r="P22" s="219"/>
      <c r="Q22" s="220" t="s">
        <v>517</v>
      </c>
      <c r="R22" s="220"/>
      <c r="S22" s="34" t="s">
        <v>849</v>
      </c>
      <c r="T22" s="34" t="s">
        <v>2024</v>
      </c>
      <c r="U22" s="34" t="s">
        <v>2024</v>
      </c>
      <c r="V22" s="34">
        <f>+IF(ISERR(U22/T22*100),"N/A",ROUND(U22/T22*100,2))</f>
        <v>100</v>
      </c>
      <c r="W22" s="35">
        <f>+IF(ISERR(U22/S22*100),"N/A",ROUND(U22/S22*100,2))</f>
        <v>50</v>
      </c>
    </row>
    <row r="23" spans="2:27" ht="21.75" customHeight="1" thickTop="1" thickBot="1" x14ac:dyDescent="0.25">
      <c r="B23" s="11" t="s">
        <v>72</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95" t="s">
        <v>2624</v>
      </c>
      <c r="C24" s="196"/>
      <c r="D24" s="196"/>
      <c r="E24" s="196"/>
      <c r="F24" s="196"/>
      <c r="G24" s="196"/>
      <c r="H24" s="196"/>
      <c r="I24" s="196"/>
      <c r="J24" s="196"/>
      <c r="K24" s="196"/>
      <c r="L24" s="196"/>
      <c r="M24" s="196"/>
      <c r="N24" s="196"/>
      <c r="O24" s="196"/>
      <c r="P24" s="196"/>
      <c r="Q24" s="197"/>
      <c r="R24" s="37" t="s">
        <v>45</v>
      </c>
      <c r="S24" s="216" t="s">
        <v>46</v>
      </c>
      <c r="T24" s="216"/>
      <c r="U24" s="38" t="s">
        <v>73</v>
      </c>
      <c r="V24" s="210" t="s">
        <v>74</v>
      </c>
      <c r="W24" s="211"/>
    </row>
    <row r="25" spans="2:27" ht="30.75" customHeight="1" thickBot="1" x14ac:dyDescent="0.25">
      <c r="B25" s="198"/>
      <c r="C25" s="199"/>
      <c r="D25" s="199"/>
      <c r="E25" s="199"/>
      <c r="F25" s="199"/>
      <c r="G25" s="199"/>
      <c r="H25" s="199"/>
      <c r="I25" s="199"/>
      <c r="J25" s="199"/>
      <c r="K25" s="199"/>
      <c r="L25" s="199"/>
      <c r="M25" s="199"/>
      <c r="N25" s="199"/>
      <c r="O25" s="199"/>
      <c r="P25" s="199"/>
      <c r="Q25" s="200"/>
      <c r="R25" s="39" t="s">
        <v>75</v>
      </c>
      <c r="S25" s="39" t="s">
        <v>75</v>
      </c>
      <c r="T25" s="39" t="s">
        <v>64</v>
      </c>
      <c r="U25" s="39" t="s">
        <v>75</v>
      </c>
      <c r="V25" s="39" t="s">
        <v>76</v>
      </c>
      <c r="W25" s="32" t="s">
        <v>77</v>
      </c>
      <c r="Y25" s="36"/>
    </row>
    <row r="26" spans="2:27" ht="23.25" customHeight="1" thickBot="1" x14ac:dyDescent="0.25">
      <c r="B26" s="212" t="s">
        <v>78</v>
      </c>
      <c r="C26" s="213"/>
      <c r="D26" s="213"/>
      <c r="E26" s="40" t="s">
        <v>498</v>
      </c>
      <c r="F26" s="40"/>
      <c r="G26" s="40"/>
      <c r="H26" s="41"/>
      <c r="I26" s="41"/>
      <c r="J26" s="41"/>
      <c r="K26" s="41"/>
      <c r="L26" s="41"/>
      <c r="M26" s="41"/>
      <c r="N26" s="41"/>
      <c r="O26" s="41"/>
      <c r="P26" s="42"/>
      <c r="Q26" s="42"/>
      <c r="R26" s="43" t="s">
        <v>2023</v>
      </c>
      <c r="S26" s="44" t="s">
        <v>11</v>
      </c>
      <c r="T26" s="42"/>
      <c r="U26" s="44" t="s">
        <v>2022</v>
      </c>
      <c r="V26" s="42"/>
      <c r="W26" s="45">
        <f>+IF(ISERR(U26/R26*100),"N/A",ROUND(U26/R26*100,2))</f>
        <v>95.56</v>
      </c>
    </row>
    <row r="27" spans="2:27" ht="26.25" customHeight="1" thickBot="1" x14ac:dyDescent="0.25">
      <c r="B27" s="214" t="s">
        <v>82</v>
      </c>
      <c r="C27" s="215"/>
      <c r="D27" s="215"/>
      <c r="E27" s="46" t="s">
        <v>498</v>
      </c>
      <c r="F27" s="46"/>
      <c r="G27" s="46"/>
      <c r="H27" s="47"/>
      <c r="I27" s="47"/>
      <c r="J27" s="47"/>
      <c r="K27" s="47"/>
      <c r="L27" s="47"/>
      <c r="M27" s="47"/>
      <c r="N27" s="47"/>
      <c r="O27" s="47"/>
      <c r="P27" s="48"/>
      <c r="Q27" s="48"/>
      <c r="R27" s="49" t="s">
        <v>2023</v>
      </c>
      <c r="S27" s="50" t="s">
        <v>2023</v>
      </c>
      <c r="T27" s="51">
        <f>+IF(ISERR(S27/R27*100),"N/A",ROUND(S27/R27*100,2))</f>
        <v>100</v>
      </c>
      <c r="U27" s="50" t="s">
        <v>2022</v>
      </c>
      <c r="V27" s="51">
        <f>+IF(ISERR(U27/S27*100),"N/A",ROUND(U27/S27*100,2))</f>
        <v>95.56</v>
      </c>
      <c r="W27" s="52">
        <f>+IF(ISERR(U27/R27*100),"N/A",ROUND(U27/R27*100,2))</f>
        <v>95.56</v>
      </c>
    </row>
    <row r="28" spans="2:27" ht="22.5" customHeight="1" thickTop="1" thickBot="1" x14ac:dyDescent="0.25">
      <c r="B28" s="11" t="s">
        <v>88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01" t="s">
        <v>2021</v>
      </c>
      <c r="C29" s="202"/>
      <c r="D29" s="202"/>
      <c r="E29" s="202"/>
      <c r="F29" s="202"/>
      <c r="G29" s="202"/>
      <c r="H29" s="202"/>
      <c r="I29" s="202"/>
      <c r="J29" s="202"/>
      <c r="K29" s="202"/>
      <c r="L29" s="202"/>
      <c r="M29" s="202"/>
      <c r="N29" s="202"/>
      <c r="O29" s="202"/>
      <c r="P29" s="202"/>
      <c r="Q29" s="202"/>
      <c r="R29" s="202"/>
      <c r="S29" s="202"/>
      <c r="T29" s="202"/>
      <c r="U29" s="202"/>
      <c r="V29" s="202"/>
      <c r="W29" s="203"/>
    </row>
    <row r="30" spans="2:27" ht="15" customHeight="1" thickBot="1" x14ac:dyDescent="0.25">
      <c r="B30" s="204"/>
      <c r="C30" s="205"/>
      <c r="D30" s="205"/>
      <c r="E30" s="205"/>
      <c r="F30" s="205"/>
      <c r="G30" s="205"/>
      <c r="H30" s="205"/>
      <c r="I30" s="205"/>
      <c r="J30" s="205"/>
      <c r="K30" s="205"/>
      <c r="L30" s="205"/>
      <c r="M30" s="205"/>
      <c r="N30" s="205"/>
      <c r="O30" s="205"/>
      <c r="P30" s="205"/>
      <c r="Q30" s="205"/>
      <c r="R30" s="205"/>
      <c r="S30" s="205"/>
      <c r="T30" s="205"/>
      <c r="U30" s="205"/>
      <c r="V30" s="205"/>
      <c r="W30" s="206"/>
    </row>
    <row r="31" spans="2:27" ht="37.5" customHeight="1" thickTop="1" x14ac:dyDescent="0.2">
      <c r="B31" s="201" t="s">
        <v>2020</v>
      </c>
      <c r="C31" s="202"/>
      <c r="D31" s="202"/>
      <c r="E31" s="202"/>
      <c r="F31" s="202"/>
      <c r="G31" s="202"/>
      <c r="H31" s="202"/>
      <c r="I31" s="202"/>
      <c r="J31" s="202"/>
      <c r="K31" s="202"/>
      <c r="L31" s="202"/>
      <c r="M31" s="202"/>
      <c r="N31" s="202"/>
      <c r="O31" s="202"/>
      <c r="P31" s="202"/>
      <c r="Q31" s="202"/>
      <c r="R31" s="202"/>
      <c r="S31" s="202"/>
      <c r="T31" s="202"/>
      <c r="U31" s="202"/>
      <c r="V31" s="202"/>
      <c r="W31" s="203"/>
    </row>
    <row r="32" spans="2:27" ht="15" customHeight="1" thickBot="1" x14ac:dyDescent="0.25">
      <c r="B32" s="204"/>
      <c r="C32" s="205"/>
      <c r="D32" s="205"/>
      <c r="E32" s="205"/>
      <c r="F32" s="205"/>
      <c r="G32" s="205"/>
      <c r="H32" s="205"/>
      <c r="I32" s="205"/>
      <c r="J32" s="205"/>
      <c r="K32" s="205"/>
      <c r="L32" s="205"/>
      <c r="M32" s="205"/>
      <c r="N32" s="205"/>
      <c r="O32" s="205"/>
      <c r="P32" s="205"/>
      <c r="Q32" s="205"/>
      <c r="R32" s="205"/>
      <c r="S32" s="205"/>
      <c r="T32" s="205"/>
      <c r="U32" s="205"/>
      <c r="V32" s="205"/>
      <c r="W32" s="206"/>
    </row>
    <row r="33" spans="2:23" ht="37.5" customHeight="1" thickTop="1" x14ac:dyDescent="0.2">
      <c r="B33" s="201" t="s">
        <v>2019</v>
      </c>
      <c r="C33" s="202"/>
      <c r="D33" s="202"/>
      <c r="E33" s="202"/>
      <c r="F33" s="202"/>
      <c r="G33" s="202"/>
      <c r="H33" s="202"/>
      <c r="I33" s="202"/>
      <c r="J33" s="202"/>
      <c r="K33" s="202"/>
      <c r="L33" s="202"/>
      <c r="M33" s="202"/>
      <c r="N33" s="202"/>
      <c r="O33" s="202"/>
      <c r="P33" s="202"/>
      <c r="Q33" s="202"/>
      <c r="R33" s="202"/>
      <c r="S33" s="202"/>
      <c r="T33" s="202"/>
      <c r="U33" s="202"/>
      <c r="V33" s="202"/>
      <c r="W33" s="203"/>
    </row>
    <row r="34" spans="2:23" ht="27" customHeight="1"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53"/>
  </sheetPr>
  <dimension ref="A1:AC40"/>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121</v>
      </c>
      <c r="D4" s="248" t="s">
        <v>120</v>
      </c>
      <c r="E4" s="248"/>
      <c r="F4" s="248"/>
      <c r="G4" s="248"/>
      <c r="H4" s="249"/>
      <c r="I4" s="18"/>
      <c r="J4" s="250" t="s">
        <v>6</v>
      </c>
      <c r="K4" s="248"/>
      <c r="L4" s="17" t="s">
        <v>195</v>
      </c>
      <c r="M4" s="251" t="s">
        <v>194</v>
      </c>
      <c r="N4" s="251"/>
      <c r="O4" s="251"/>
      <c r="P4" s="251"/>
      <c r="Q4" s="252"/>
      <c r="R4" s="19"/>
      <c r="S4" s="253" t="s">
        <v>9</v>
      </c>
      <c r="T4" s="254"/>
      <c r="U4" s="254"/>
      <c r="V4" s="241" t="s">
        <v>193</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185</v>
      </c>
      <c r="D6" s="237" t="s">
        <v>192</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173</v>
      </c>
      <c r="D7" s="239" t="s">
        <v>191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190</v>
      </c>
      <c r="K8" s="26" t="s">
        <v>189</v>
      </c>
      <c r="L8" s="26" t="s">
        <v>190</v>
      </c>
      <c r="M8" s="26" t="s">
        <v>189</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222.75" customHeight="1" thickTop="1" thickBot="1" x14ac:dyDescent="0.25">
      <c r="B10" s="27" t="s">
        <v>25</v>
      </c>
      <c r="C10" s="241" t="s">
        <v>188</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153</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187</v>
      </c>
      <c r="C21" s="218"/>
      <c r="D21" s="218"/>
      <c r="E21" s="218"/>
      <c r="F21" s="218"/>
      <c r="G21" s="218"/>
      <c r="H21" s="218"/>
      <c r="I21" s="218"/>
      <c r="J21" s="218"/>
      <c r="K21" s="218"/>
      <c r="L21" s="218"/>
      <c r="M21" s="219" t="s">
        <v>185</v>
      </c>
      <c r="N21" s="219"/>
      <c r="O21" s="219" t="s">
        <v>64</v>
      </c>
      <c r="P21" s="219"/>
      <c r="Q21" s="220" t="s">
        <v>77</v>
      </c>
      <c r="R21" s="220"/>
      <c r="S21" s="34" t="s">
        <v>54</v>
      </c>
      <c r="T21" s="34" t="s">
        <v>184</v>
      </c>
      <c r="U21" s="34" t="s">
        <v>184</v>
      </c>
      <c r="V21" s="34" t="str">
        <f t="shared" ref="V21:V26" si="0">+IF(ISERR(U21/T21*100),"N/A",ROUND(U21/T21*100,2))</f>
        <v>N/A</v>
      </c>
      <c r="W21" s="35" t="str">
        <f t="shared" ref="W21:W26" si="1">+IF(ISERR(U21/S21*100),"N/A",ROUND(U21/S21*100,2))</f>
        <v>N/A</v>
      </c>
    </row>
    <row r="22" spans="2:27" ht="56.25" customHeight="1" x14ac:dyDescent="0.2">
      <c r="B22" s="217" t="s">
        <v>186</v>
      </c>
      <c r="C22" s="218"/>
      <c r="D22" s="218"/>
      <c r="E22" s="218"/>
      <c r="F22" s="218"/>
      <c r="G22" s="218"/>
      <c r="H22" s="218"/>
      <c r="I22" s="218"/>
      <c r="J22" s="218"/>
      <c r="K22" s="218"/>
      <c r="L22" s="218"/>
      <c r="M22" s="219" t="s">
        <v>185</v>
      </c>
      <c r="N22" s="219"/>
      <c r="O22" s="219" t="s">
        <v>64</v>
      </c>
      <c r="P22" s="219"/>
      <c r="Q22" s="220" t="s">
        <v>77</v>
      </c>
      <c r="R22" s="220"/>
      <c r="S22" s="34" t="s">
        <v>54</v>
      </c>
      <c r="T22" s="34" t="s">
        <v>184</v>
      </c>
      <c r="U22" s="34" t="s">
        <v>184</v>
      </c>
      <c r="V22" s="34" t="str">
        <f t="shared" si="0"/>
        <v>N/A</v>
      </c>
      <c r="W22" s="35" t="str">
        <f t="shared" si="1"/>
        <v>N/A</v>
      </c>
    </row>
    <row r="23" spans="2:27" ht="56.25" customHeight="1" x14ac:dyDescent="0.2">
      <c r="B23" s="217" t="s">
        <v>183</v>
      </c>
      <c r="C23" s="218"/>
      <c r="D23" s="218"/>
      <c r="E23" s="218"/>
      <c r="F23" s="218"/>
      <c r="G23" s="218"/>
      <c r="H23" s="218"/>
      <c r="I23" s="218"/>
      <c r="J23" s="218"/>
      <c r="K23" s="218"/>
      <c r="L23" s="218"/>
      <c r="M23" s="219" t="s">
        <v>173</v>
      </c>
      <c r="N23" s="219"/>
      <c r="O23" s="219" t="s">
        <v>64</v>
      </c>
      <c r="P23" s="219"/>
      <c r="Q23" s="220" t="s">
        <v>53</v>
      </c>
      <c r="R23" s="220"/>
      <c r="S23" s="34" t="s">
        <v>54</v>
      </c>
      <c r="T23" s="34" t="s">
        <v>182</v>
      </c>
      <c r="U23" s="34" t="s">
        <v>181</v>
      </c>
      <c r="V23" s="34">
        <f t="shared" si="0"/>
        <v>123.42</v>
      </c>
      <c r="W23" s="35">
        <f t="shared" si="1"/>
        <v>70.099999999999994</v>
      </c>
    </row>
    <row r="24" spans="2:27" ht="56.25" customHeight="1" x14ac:dyDescent="0.2">
      <c r="B24" s="217" t="s">
        <v>180</v>
      </c>
      <c r="C24" s="218"/>
      <c r="D24" s="218"/>
      <c r="E24" s="218"/>
      <c r="F24" s="218"/>
      <c r="G24" s="218"/>
      <c r="H24" s="218"/>
      <c r="I24" s="218"/>
      <c r="J24" s="218"/>
      <c r="K24" s="218"/>
      <c r="L24" s="218"/>
      <c r="M24" s="219" t="s">
        <v>173</v>
      </c>
      <c r="N24" s="219"/>
      <c r="O24" s="219" t="s">
        <v>64</v>
      </c>
      <c r="P24" s="219"/>
      <c r="Q24" s="220" t="s">
        <v>53</v>
      </c>
      <c r="R24" s="220"/>
      <c r="S24" s="34" t="s">
        <v>54</v>
      </c>
      <c r="T24" s="34" t="s">
        <v>179</v>
      </c>
      <c r="U24" s="34" t="s">
        <v>178</v>
      </c>
      <c r="V24" s="34">
        <f t="shared" si="0"/>
        <v>132.16999999999999</v>
      </c>
      <c r="W24" s="35">
        <f t="shared" si="1"/>
        <v>56.7</v>
      </c>
    </row>
    <row r="25" spans="2:27" ht="56.25" customHeight="1" x14ac:dyDescent="0.2">
      <c r="B25" s="217" t="s">
        <v>177</v>
      </c>
      <c r="C25" s="218"/>
      <c r="D25" s="218"/>
      <c r="E25" s="218"/>
      <c r="F25" s="218"/>
      <c r="G25" s="218"/>
      <c r="H25" s="218"/>
      <c r="I25" s="218"/>
      <c r="J25" s="218"/>
      <c r="K25" s="218"/>
      <c r="L25" s="218"/>
      <c r="M25" s="219" t="s">
        <v>173</v>
      </c>
      <c r="N25" s="219"/>
      <c r="O25" s="219" t="s">
        <v>64</v>
      </c>
      <c r="P25" s="219"/>
      <c r="Q25" s="220" t="s">
        <v>53</v>
      </c>
      <c r="R25" s="220"/>
      <c r="S25" s="34" t="s">
        <v>54</v>
      </c>
      <c r="T25" s="34" t="s">
        <v>176</v>
      </c>
      <c r="U25" s="34" t="s">
        <v>175</v>
      </c>
      <c r="V25" s="34">
        <f t="shared" si="0"/>
        <v>258.01</v>
      </c>
      <c r="W25" s="35">
        <f t="shared" si="1"/>
        <v>114.3</v>
      </c>
    </row>
    <row r="26" spans="2:27" ht="56.25" customHeight="1" thickBot="1" x14ac:dyDescent="0.25">
      <c r="B26" s="217" t="s">
        <v>174</v>
      </c>
      <c r="C26" s="218"/>
      <c r="D26" s="218"/>
      <c r="E26" s="218"/>
      <c r="F26" s="218"/>
      <c r="G26" s="218"/>
      <c r="H26" s="218"/>
      <c r="I26" s="218"/>
      <c r="J26" s="218"/>
      <c r="K26" s="218"/>
      <c r="L26" s="218"/>
      <c r="M26" s="219" t="s">
        <v>173</v>
      </c>
      <c r="N26" s="219"/>
      <c r="O26" s="219" t="s">
        <v>64</v>
      </c>
      <c r="P26" s="219"/>
      <c r="Q26" s="220" t="s">
        <v>53</v>
      </c>
      <c r="R26" s="220"/>
      <c r="S26" s="34" t="s">
        <v>54</v>
      </c>
      <c r="T26" s="34" t="s">
        <v>172</v>
      </c>
      <c r="U26" s="34" t="s">
        <v>172</v>
      </c>
      <c r="V26" s="34">
        <f t="shared" si="0"/>
        <v>100</v>
      </c>
      <c r="W26" s="35">
        <f t="shared" si="1"/>
        <v>57.1</v>
      </c>
    </row>
    <row r="27" spans="2:27" ht="21.75" customHeight="1" thickTop="1" thickBot="1" x14ac:dyDescent="0.25">
      <c r="B27" s="11" t="s">
        <v>72</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195" t="s">
        <v>2624</v>
      </c>
      <c r="C28" s="196"/>
      <c r="D28" s="196"/>
      <c r="E28" s="196"/>
      <c r="F28" s="196"/>
      <c r="G28" s="196"/>
      <c r="H28" s="196"/>
      <c r="I28" s="196"/>
      <c r="J28" s="196"/>
      <c r="K28" s="196"/>
      <c r="L28" s="196"/>
      <c r="M28" s="196"/>
      <c r="N28" s="196"/>
      <c r="O28" s="196"/>
      <c r="P28" s="196"/>
      <c r="Q28" s="197"/>
      <c r="R28" s="37" t="s">
        <v>45</v>
      </c>
      <c r="S28" s="216" t="s">
        <v>46</v>
      </c>
      <c r="T28" s="216"/>
      <c r="U28" s="38" t="s">
        <v>73</v>
      </c>
      <c r="V28" s="210" t="s">
        <v>74</v>
      </c>
      <c r="W28" s="211"/>
    </row>
    <row r="29" spans="2:27" ht="30.75" customHeight="1" thickBot="1" x14ac:dyDescent="0.25">
      <c r="B29" s="198"/>
      <c r="C29" s="199"/>
      <c r="D29" s="199"/>
      <c r="E29" s="199"/>
      <c r="F29" s="199"/>
      <c r="G29" s="199"/>
      <c r="H29" s="199"/>
      <c r="I29" s="199"/>
      <c r="J29" s="199"/>
      <c r="K29" s="199"/>
      <c r="L29" s="199"/>
      <c r="M29" s="199"/>
      <c r="N29" s="199"/>
      <c r="O29" s="199"/>
      <c r="P29" s="199"/>
      <c r="Q29" s="200"/>
      <c r="R29" s="39" t="s">
        <v>75</v>
      </c>
      <c r="S29" s="39" t="s">
        <v>75</v>
      </c>
      <c r="T29" s="39" t="s">
        <v>64</v>
      </c>
      <c r="U29" s="39" t="s">
        <v>75</v>
      </c>
      <c r="V29" s="39" t="s">
        <v>76</v>
      </c>
      <c r="W29" s="32" t="s">
        <v>77</v>
      </c>
      <c r="Y29" s="36"/>
    </row>
    <row r="30" spans="2:27" ht="23.25" customHeight="1" thickBot="1" x14ac:dyDescent="0.25">
      <c r="B30" s="212" t="s">
        <v>78</v>
      </c>
      <c r="C30" s="213"/>
      <c r="D30" s="213"/>
      <c r="E30" s="40" t="s">
        <v>170</v>
      </c>
      <c r="F30" s="40"/>
      <c r="G30" s="40"/>
      <c r="H30" s="41"/>
      <c r="I30" s="41"/>
      <c r="J30" s="41"/>
      <c r="K30" s="41"/>
      <c r="L30" s="41"/>
      <c r="M30" s="41"/>
      <c r="N30" s="41"/>
      <c r="O30" s="41"/>
      <c r="P30" s="42"/>
      <c r="Q30" s="42"/>
      <c r="R30" s="43" t="s">
        <v>171</v>
      </c>
      <c r="S30" s="44" t="s">
        <v>11</v>
      </c>
      <c r="T30" s="42"/>
      <c r="U30" s="44" t="s">
        <v>168</v>
      </c>
      <c r="V30" s="42"/>
      <c r="W30" s="45">
        <f>+IF(ISERR(U30/R30*100),"N/A",ROUND(U30/R30*100,2))</f>
        <v>12.44</v>
      </c>
    </row>
    <row r="31" spans="2:27" ht="26.25" customHeight="1" x14ac:dyDescent="0.2">
      <c r="B31" s="214" t="s">
        <v>82</v>
      </c>
      <c r="C31" s="215"/>
      <c r="D31" s="215"/>
      <c r="E31" s="46" t="s">
        <v>170</v>
      </c>
      <c r="F31" s="46"/>
      <c r="G31" s="46"/>
      <c r="H31" s="47"/>
      <c r="I31" s="47"/>
      <c r="J31" s="47"/>
      <c r="K31" s="47"/>
      <c r="L31" s="47"/>
      <c r="M31" s="47"/>
      <c r="N31" s="47"/>
      <c r="O31" s="47"/>
      <c r="P31" s="48"/>
      <c r="Q31" s="48"/>
      <c r="R31" s="49" t="s">
        <v>169</v>
      </c>
      <c r="S31" s="50" t="s">
        <v>168</v>
      </c>
      <c r="T31" s="51">
        <f>+IF(ISERR(S31/R31*100),"N/A",ROUND(S31/R31*100,2))</f>
        <v>11.85</v>
      </c>
      <c r="U31" s="50" t="s">
        <v>168</v>
      </c>
      <c r="V31" s="51">
        <f>+IF(ISERR(U31/S31*100),"N/A",ROUND(U31/S31*100,2))</f>
        <v>100</v>
      </c>
      <c r="W31" s="52">
        <f>+IF(ISERR(U31/R31*100),"N/A",ROUND(U31/R31*100,2))</f>
        <v>11.85</v>
      </c>
    </row>
    <row r="32" spans="2:27" ht="23.25" customHeight="1" thickBot="1" x14ac:dyDescent="0.25">
      <c r="B32" s="212" t="s">
        <v>78</v>
      </c>
      <c r="C32" s="213"/>
      <c r="D32" s="213"/>
      <c r="E32" s="40" t="s">
        <v>166</v>
      </c>
      <c r="F32" s="40"/>
      <c r="G32" s="40"/>
      <c r="H32" s="41"/>
      <c r="I32" s="41"/>
      <c r="J32" s="41"/>
      <c r="K32" s="41"/>
      <c r="L32" s="41"/>
      <c r="M32" s="41"/>
      <c r="N32" s="41"/>
      <c r="O32" s="41"/>
      <c r="P32" s="42"/>
      <c r="Q32" s="42"/>
      <c r="R32" s="43" t="s">
        <v>167</v>
      </c>
      <c r="S32" s="44" t="s">
        <v>11</v>
      </c>
      <c r="T32" s="42"/>
      <c r="U32" s="44" t="s">
        <v>59</v>
      </c>
      <c r="V32" s="42"/>
      <c r="W32" s="45">
        <f>+IF(ISERR(U32/R32*100),"N/A",ROUND(U32/R32*100,2))</f>
        <v>0</v>
      </c>
    </row>
    <row r="33" spans="2:23" ht="26.25" customHeight="1" thickBot="1" x14ac:dyDescent="0.25">
      <c r="B33" s="214" t="s">
        <v>82</v>
      </c>
      <c r="C33" s="215"/>
      <c r="D33" s="215"/>
      <c r="E33" s="46" t="s">
        <v>166</v>
      </c>
      <c r="F33" s="46"/>
      <c r="G33" s="46"/>
      <c r="H33" s="47"/>
      <c r="I33" s="47"/>
      <c r="J33" s="47"/>
      <c r="K33" s="47"/>
      <c r="L33" s="47"/>
      <c r="M33" s="47"/>
      <c r="N33" s="47"/>
      <c r="O33" s="47"/>
      <c r="P33" s="48"/>
      <c r="Q33" s="48"/>
      <c r="R33" s="49" t="s">
        <v>165</v>
      </c>
      <c r="S33" s="50" t="s">
        <v>59</v>
      </c>
      <c r="T33" s="51">
        <f>+IF(ISERR(S33/R33*100),"N/A",ROUND(S33/R33*100,2))</f>
        <v>0</v>
      </c>
      <c r="U33" s="50" t="s">
        <v>59</v>
      </c>
      <c r="V33" s="51" t="str">
        <f>+IF(ISERR(U33/S33*100),"N/A",ROUND(U33/S33*100,2))</f>
        <v>N/A</v>
      </c>
      <c r="W33" s="52">
        <f>+IF(ISERR(U33/R33*100),"N/A",ROUND(U33/R33*100,2))</f>
        <v>0</v>
      </c>
    </row>
    <row r="34" spans="2:23" ht="22.5" customHeight="1" thickTop="1" thickBot="1" x14ac:dyDescent="0.25">
      <c r="B34" s="11" t="s">
        <v>88</v>
      </c>
      <c r="C34" s="12"/>
      <c r="D34" s="12"/>
      <c r="E34" s="12"/>
      <c r="F34" s="12"/>
      <c r="G34" s="12"/>
      <c r="H34" s="13"/>
      <c r="I34" s="13"/>
      <c r="J34" s="13"/>
      <c r="K34" s="13"/>
      <c r="L34" s="13"/>
      <c r="M34" s="13"/>
      <c r="N34" s="13"/>
      <c r="O34" s="13"/>
      <c r="P34" s="13"/>
      <c r="Q34" s="13"/>
      <c r="R34" s="13"/>
      <c r="S34" s="13"/>
      <c r="T34" s="13"/>
      <c r="U34" s="13"/>
      <c r="V34" s="13"/>
      <c r="W34" s="14"/>
    </row>
    <row r="35" spans="2:23" ht="37.5" customHeight="1" thickTop="1" x14ac:dyDescent="0.2">
      <c r="B35" s="201" t="s">
        <v>164</v>
      </c>
      <c r="C35" s="202"/>
      <c r="D35" s="202"/>
      <c r="E35" s="202"/>
      <c r="F35" s="202"/>
      <c r="G35" s="202"/>
      <c r="H35" s="202"/>
      <c r="I35" s="202"/>
      <c r="J35" s="202"/>
      <c r="K35" s="202"/>
      <c r="L35" s="202"/>
      <c r="M35" s="202"/>
      <c r="N35" s="202"/>
      <c r="O35" s="202"/>
      <c r="P35" s="202"/>
      <c r="Q35" s="202"/>
      <c r="R35" s="202"/>
      <c r="S35" s="202"/>
      <c r="T35" s="202"/>
      <c r="U35" s="202"/>
      <c r="V35" s="202"/>
      <c r="W35" s="203"/>
    </row>
    <row r="36" spans="2:23" ht="184.5" customHeight="1" thickBot="1" x14ac:dyDescent="0.25">
      <c r="B36" s="204"/>
      <c r="C36" s="205"/>
      <c r="D36" s="205"/>
      <c r="E36" s="205"/>
      <c r="F36" s="205"/>
      <c r="G36" s="205"/>
      <c r="H36" s="205"/>
      <c r="I36" s="205"/>
      <c r="J36" s="205"/>
      <c r="K36" s="205"/>
      <c r="L36" s="205"/>
      <c r="M36" s="205"/>
      <c r="N36" s="205"/>
      <c r="O36" s="205"/>
      <c r="P36" s="205"/>
      <c r="Q36" s="205"/>
      <c r="R36" s="205"/>
      <c r="S36" s="205"/>
      <c r="T36" s="205"/>
      <c r="U36" s="205"/>
      <c r="V36" s="205"/>
      <c r="W36" s="206"/>
    </row>
    <row r="37" spans="2:23" ht="37.5" customHeight="1" thickTop="1" x14ac:dyDescent="0.2">
      <c r="B37" s="201" t="s">
        <v>163</v>
      </c>
      <c r="C37" s="202"/>
      <c r="D37" s="202"/>
      <c r="E37" s="202"/>
      <c r="F37" s="202"/>
      <c r="G37" s="202"/>
      <c r="H37" s="202"/>
      <c r="I37" s="202"/>
      <c r="J37" s="202"/>
      <c r="K37" s="202"/>
      <c r="L37" s="202"/>
      <c r="M37" s="202"/>
      <c r="N37" s="202"/>
      <c r="O37" s="202"/>
      <c r="P37" s="202"/>
      <c r="Q37" s="202"/>
      <c r="R37" s="202"/>
      <c r="S37" s="202"/>
      <c r="T37" s="202"/>
      <c r="U37" s="202"/>
      <c r="V37" s="202"/>
      <c r="W37" s="203"/>
    </row>
    <row r="38" spans="2:23" ht="126.75" customHeight="1" thickBot="1" x14ac:dyDescent="0.25">
      <c r="B38" s="204"/>
      <c r="C38" s="205"/>
      <c r="D38" s="205"/>
      <c r="E38" s="205"/>
      <c r="F38" s="205"/>
      <c r="G38" s="205"/>
      <c r="H38" s="205"/>
      <c r="I38" s="205"/>
      <c r="J38" s="205"/>
      <c r="K38" s="205"/>
      <c r="L38" s="205"/>
      <c r="M38" s="205"/>
      <c r="N38" s="205"/>
      <c r="O38" s="205"/>
      <c r="P38" s="205"/>
      <c r="Q38" s="205"/>
      <c r="R38" s="205"/>
      <c r="S38" s="205"/>
      <c r="T38" s="205"/>
      <c r="U38" s="205"/>
      <c r="V38" s="205"/>
      <c r="W38" s="206"/>
    </row>
    <row r="39" spans="2:23" ht="37.5" customHeight="1" thickTop="1" x14ac:dyDescent="0.2">
      <c r="B39" s="201" t="s">
        <v>162</v>
      </c>
      <c r="C39" s="202"/>
      <c r="D39" s="202"/>
      <c r="E39" s="202"/>
      <c r="F39" s="202"/>
      <c r="G39" s="202"/>
      <c r="H39" s="202"/>
      <c r="I39" s="202"/>
      <c r="J39" s="202"/>
      <c r="K39" s="202"/>
      <c r="L39" s="202"/>
      <c r="M39" s="202"/>
      <c r="N39" s="202"/>
      <c r="O39" s="202"/>
      <c r="P39" s="202"/>
      <c r="Q39" s="202"/>
      <c r="R39" s="202"/>
      <c r="S39" s="202"/>
      <c r="T39" s="202"/>
      <c r="U39" s="202"/>
      <c r="V39" s="202"/>
      <c r="W39" s="203"/>
    </row>
    <row r="40" spans="2:23" ht="39" customHeight="1" thickBot="1" x14ac:dyDescent="0.25">
      <c r="B40" s="207"/>
      <c r="C40" s="208"/>
      <c r="D40" s="208"/>
      <c r="E40" s="208"/>
      <c r="F40" s="208"/>
      <c r="G40" s="208"/>
      <c r="H40" s="208"/>
      <c r="I40" s="208"/>
      <c r="J40" s="208"/>
      <c r="K40" s="208"/>
      <c r="L40" s="208"/>
      <c r="M40" s="208"/>
      <c r="N40" s="208"/>
      <c r="O40" s="208"/>
      <c r="P40" s="208"/>
      <c r="Q40" s="208"/>
      <c r="R40" s="208"/>
      <c r="S40" s="208"/>
      <c r="T40" s="208"/>
      <c r="U40" s="208"/>
      <c r="V40" s="208"/>
      <c r="W40" s="209"/>
    </row>
  </sheetData>
  <mergeCells count="73">
    <mergeCell ref="S28:T28"/>
    <mergeCell ref="B37:W38"/>
    <mergeCell ref="B39:W40"/>
    <mergeCell ref="V28:W28"/>
    <mergeCell ref="B30:D30"/>
    <mergeCell ref="B31:D31"/>
    <mergeCell ref="B32:D32"/>
    <mergeCell ref="B33:D33"/>
    <mergeCell ref="B35:W36"/>
    <mergeCell ref="B26:L26"/>
    <mergeCell ref="M26:N26"/>
    <mergeCell ref="O26:P26"/>
    <mergeCell ref="Q26:R26"/>
    <mergeCell ref="B28:Q29"/>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tabColor indexed="53"/>
  </sheetPr>
  <dimension ref="A1:AD33"/>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1913</v>
      </c>
      <c r="D4" s="248" t="s">
        <v>1912</v>
      </c>
      <c r="E4" s="248"/>
      <c r="F4" s="248"/>
      <c r="G4" s="248"/>
      <c r="H4" s="249"/>
      <c r="I4" s="18"/>
      <c r="J4" s="250" t="s">
        <v>6</v>
      </c>
      <c r="K4" s="248"/>
      <c r="L4" s="17" t="s">
        <v>1911</v>
      </c>
      <c r="M4" s="251" t="s">
        <v>1910</v>
      </c>
      <c r="N4" s="251"/>
      <c r="O4" s="251"/>
      <c r="P4" s="251"/>
      <c r="Q4" s="252"/>
      <c r="R4" s="19"/>
      <c r="S4" s="253" t="s">
        <v>9</v>
      </c>
      <c r="T4" s="254"/>
      <c r="U4" s="254"/>
      <c r="V4" s="241" t="s">
        <v>1909</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1904</v>
      </c>
      <c r="D6" s="237" t="s">
        <v>1908</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1907</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1906</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30"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30"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30"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30"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30" ht="56.25" customHeight="1" thickBot="1" x14ac:dyDescent="0.25">
      <c r="B21" s="217" t="s">
        <v>1905</v>
      </c>
      <c r="C21" s="218"/>
      <c r="D21" s="218"/>
      <c r="E21" s="218"/>
      <c r="F21" s="218"/>
      <c r="G21" s="218"/>
      <c r="H21" s="218"/>
      <c r="I21" s="218"/>
      <c r="J21" s="218"/>
      <c r="K21" s="218"/>
      <c r="L21" s="218"/>
      <c r="M21" s="219" t="s">
        <v>1904</v>
      </c>
      <c r="N21" s="219"/>
      <c r="O21" s="219" t="s">
        <v>64</v>
      </c>
      <c r="P21" s="219"/>
      <c r="Q21" s="220" t="s">
        <v>77</v>
      </c>
      <c r="R21" s="220"/>
      <c r="S21" s="34" t="s">
        <v>54</v>
      </c>
      <c r="T21" s="34" t="s">
        <v>184</v>
      </c>
      <c r="U21" s="34" t="s">
        <v>184</v>
      </c>
      <c r="V21" s="34" t="str">
        <f>+IF(ISERR(U21/T21*100),"N/A",ROUND(U21/T21*100,2))</f>
        <v>N/A</v>
      </c>
      <c r="W21" s="35" t="str">
        <f>+IF(ISERR(U21/S21*100),"N/A",ROUND(U21/S21*100,2))</f>
        <v>N/A</v>
      </c>
    </row>
    <row r="22" spans="2:30" ht="21.75" customHeight="1" thickTop="1" thickBot="1" x14ac:dyDescent="0.25">
      <c r="B22" s="11" t="s">
        <v>72</v>
      </c>
      <c r="C22" s="12"/>
      <c r="D22" s="12"/>
      <c r="E22" s="12"/>
      <c r="F22" s="12"/>
      <c r="G22" s="12"/>
      <c r="H22" s="13"/>
      <c r="I22" s="13"/>
      <c r="J22" s="13"/>
      <c r="K22" s="13"/>
      <c r="L22" s="13"/>
      <c r="M22" s="13"/>
      <c r="N22" s="13"/>
      <c r="O22" s="13"/>
      <c r="P22" s="13"/>
      <c r="Q22" s="13"/>
      <c r="R22" s="13"/>
      <c r="S22" s="13"/>
      <c r="T22" s="13"/>
      <c r="U22" s="13"/>
      <c r="V22" s="13"/>
      <c r="W22" s="14"/>
      <c r="X22" s="36"/>
    </row>
    <row r="23" spans="2:30" ht="29.25" customHeight="1" thickTop="1" thickBot="1" x14ac:dyDescent="0.25">
      <c r="B23" s="195" t="s">
        <v>2624</v>
      </c>
      <c r="C23" s="196"/>
      <c r="D23" s="196"/>
      <c r="E23" s="196"/>
      <c r="F23" s="196"/>
      <c r="G23" s="196"/>
      <c r="H23" s="196"/>
      <c r="I23" s="196"/>
      <c r="J23" s="196"/>
      <c r="K23" s="196"/>
      <c r="L23" s="196"/>
      <c r="M23" s="196"/>
      <c r="N23" s="196"/>
      <c r="O23" s="196"/>
      <c r="P23" s="196"/>
      <c r="Q23" s="197"/>
      <c r="R23" s="37" t="s">
        <v>45</v>
      </c>
      <c r="S23" s="216" t="s">
        <v>46</v>
      </c>
      <c r="T23" s="216"/>
      <c r="U23" s="38" t="s">
        <v>73</v>
      </c>
      <c r="V23" s="210" t="s">
        <v>74</v>
      </c>
      <c r="W23" s="211"/>
    </row>
    <row r="24" spans="2:30" ht="30.75" customHeight="1" thickBot="1" x14ac:dyDescent="0.25">
      <c r="B24" s="198"/>
      <c r="C24" s="199"/>
      <c r="D24" s="199"/>
      <c r="E24" s="199"/>
      <c r="F24" s="199"/>
      <c r="G24" s="199"/>
      <c r="H24" s="199"/>
      <c r="I24" s="199"/>
      <c r="J24" s="199"/>
      <c r="K24" s="199"/>
      <c r="L24" s="199"/>
      <c r="M24" s="199"/>
      <c r="N24" s="199"/>
      <c r="O24" s="199"/>
      <c r="P24" s="199"/>
      <c r="Q24" s="200"/>
      <c r="R24" s="39" t="s">
        <v>75</v>
      </c>
      <c r="S24" s="39" t="s">
        <v>75</v>
      </c>
      <c r="T24" s="39" t="s">
        <v>64</v>
      </c>
      <c r="U24" s="39" t="s">
        <v>75</v>
      </c>
      <c r="V24" s="39" t="s">
        <v>76</v>
      </c>
      <c r="W24" s="32" t="s">
        <v>77</v>
      </c>
      <c r="Y24" s="36"/>
    </row>
    <row r="25" spans="2:30" ht="23.25" customHeight="1" thickBot="1" x14ac:dyDescent="0.25">
      <c r="B25" s="212" t="s">
        <v>78</v>
      </c>
      <c r="C25" s="213"/>
      <c r="D25" s="213"/>
      <c r="E25" s="84" t="s">
        <v>1902</v>
      </c>
      <c r="F25" s="84"/>
      <c r="G25" s="84"/>
      <c r="H25" s="41" t="s">
        <v>2625</v>
      </c>
      <c r="I25" s="41"/>
      <c r="J25" s="41"/>
      <c r="K25" s="41"/>
      <c r="L25" s="41"/>
      <c r="M25" s="41"/>
      <c r="N25" s="41"/>
      <c r="O25" s="41"/>
      <c r="P25" s="42"/>
      <c r="Q25" s="42"/>
      <c r="R25" s="43" t="s">
        <v>1903</v>
      </c>
      <c r="S25" s="44" t="s">
        <v>11</v>
      </c>
      <c r="T25" s="42"/>
      <c r="U25" s="44" t="s">
        <v>1899</v>
      </c>
      <c r="V25" s="42"/>
      <c r="W25" s="45">
        <f>+IF(ISERR(U25/R25*100),"N/A",ROUND(U25/R25*100,2))</f>
        <v>8.92</v>
      </c>
      <c r="Y25"/>
      <c r="Z25"/>
      <c r="AA25" s="166"/>
      <c r="AB25" s="166"/>
      <c r="AC25" s="166"/>
      <c r="AD25" s="166"/>
    </row>
    <row r="26" spans="2:30" ht="26.25" customHeight="1" thickBot="1" x14ac:dyDescent="0.25">
      <c r="B26" s="214" t="s">
        <v>82</v>
      </c>
      <c r="C26" s="215"/>
      <c r="D26" s="215"/>
      <c r="E26" s="85" t="s">
        <v>1902</v>
      </c>
      <c r="F26" s="85"/>
      <c r="G26" s="85"/>
      <c r="H26" s="47"/>
      <c r="I26" s="47"/>
      <c r="J26" s="47"/>
      <c r="K26" s="47"/>
      <c r="L26" s="47"/>
      <c r="M26" s="47"/>
      <c r="N26" s="47"/>
      <c r="O26" s="47"/>
      <c r="P26" s="48"/>
      <c r="Q26" s="48"/>
      <c r="R26" s="49" t="s">
        <v>1901</v>
      </c>
      <c r="S26" s="50" t="s">
        <v>1900</v>
      </c>
      <c r="T26" s="51">
        <f>+IF(ISERR(S26/R26*100),"N/A",ROUND(S26/R26*100,2))</f>
        <v>38.729999999999997</v>
      </c>
      <c r="U26" s="50" t="s">
        <v>1899</v>
      </c>
      <c r="V26" s="51">
        <f>+IF(ISERR(U26/S26*100),"N/A",ROUND(U26/S26*100,2))</f>
        <v>99.94</v>
      </c>
      <c r="W26" s="52">
        <f>+IF(ISERR(U26/R26*100),"N/A",ROUND(U26/R26*100,2))</f>
        <v>38.71</v>
      </c>
      <c r="Y26"/>
      <c r="Z26"/>
      <c r="AA26" s="166"/>
      <c r="AB26" s="166"/>
      <c r="AC26" s="166"/>
      <c r="AD26" s="166"/>
    </row>
    <row r="27" spans="2:30" ht="22.5" customHeight="1" thickTop="1" thickBot="1" x14ac:dyDescent="0.25">
      <c r="B27" s="11" t="s">
        <v>88</v>
      </c>
      <c r="C27" s="12"/>
      <c r="D27" s="12"/>
      <c r="E27" s="12"/>
      <c r="F27" s="12"/>
      <c r="G27" s="12"/>
      <c r="H27" s="13"/>
      <c r="I27" s="13"/>
      <c r="J27" s="13"/>
      <c r="K27" s="13"/>
      <c r="L27" s="13"/>
      <c r="M27" s="13"/>
      <c r="N27" s="13"/>
      <c r="O27" s="13"/>
      <c r="P27" s="13"/>
      <c r="Q27" s="13"/>
      <c r="R27" s="13"/>
      <c r="S27" s="13"/>
      <c r="T27" s="13"/>
      <c r="U27" s="13"/>
      <c r="V27" s="13"/>
      <c r="W27" s="14"/>
    </row>
    <row r="28" spans="2:30" ht="37.5" customHeight="1" thickTop="1" x14ac:dyDescent="0.2">
      <c r="B28" s="201" t="s">
        <v>1898</v>
      </c>
      <c r="C28" s="202"/>
      <c r="D28" s="202"/>
      <c r="E28" s="202"/>
      <c r="F28" s="202"/>
      <c r="G28" s="202"/>
      <c r="H28" s="202"/>
      <c r="I28" s="202"/>
      <c r="J28" s="202"/>
      <c r="K28" s="202"/>
      <c r="L28" s="202"/>
      <c r="M28" s="202"/>
      <c r="N28" s="202"/>
      <c r="O28" s="202"/>
      <c r="P28" s="202"/>
      <c r="Q28" s="202"/>
      <c r="R28" s="202"/>
      <c r="S28" s="202"/>
      <c r="T28" s="202"/>
      <c r="U28" s="202"/>
      <c r="V28" s="202"/>
      <c r="W28" s="203"/>
    </row>
    <row r="29" spans="2:30" ht="31.5" customHeight="1" thickBot="1" x14ac:dyDescent="0.25">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30" ht="37.5" customHeight="1" thickTop="1" x14ac:dyDescent="0.2">
      <c r="B30" s="201" t="s">
        <v>1897</v>
      </c>
      <c r="C30" s="202"/>
      <c r="D30" s="202"/>
      <c r="E30" s="202"/>
      <c r="F30" s="202"/>
      <c r="G30" s="202"/>
      <c r="H30" s="202"/>
      <c r="I30" s="202"/>
      <c r="J30" s="202"/>
      <c r="K30" s="202"/>
      <c r="L30" s="202"/>
      <c r="M30" s="202"/>
      <c r="N30" s="202"/>
      <c r="O30" s="202"/>
      <c r="P30" s="202"/>
      <c r="Q30" s="202"/>
      <c r="R30" s="202"/>
      <c r="S30" s="202"/>
      <c r="T30" s="202"/>
      <c r="U30" s="202"/>
      <c r="V30" s="202"/>
      <c r="W30" s="203"/>
    </row>
    <row r="31" spans="2:30" ht="25.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30" ht="37.5" customHeight="1" thickTop="1" x14ac:dyDescent="0.2">
      <c r="B32" s="201" t="s">
        <v>1896</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3.5"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25:D25"/>
    <mergeCell ref="B26:D26"/>
    <mergeCell ref="B30:W31"/>
    <mergeCell ref="B32:W33"/>
    <mergeCell ref="B23:Q24"/>
    <mergeCell ref="S23:T23"/>
    <mergeCell ref="V23:W23"/>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9">
    <tabColor indexed="53"/>
  </sheetPr>
  <dimension ref="A1:AD100"/>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1913</v>
      </c>
      <c r="D4" s="248" t="s">
        <v>1912</v>
      </c>
      <c r="E4" s="248"/>
      <c r="F4" s="248"/>
      <c r="G4" s="248"/>
      <c r="H4" s="249"/>
      <c r="I4" s="18"/>
      <c r="J4" s="250" t="s">
        <v>6</v>
      </c>
      <c r="K4" s="248"/>
      <c r="L4" s="17" t="s">
        <v>1930</v>
      </c>
      <c r="M4" s="251" t="s">
        <v>1929</v>
      </c>
      <c r="N4" s="251"/>
      <c r="O4" s="251"/>
      <c r="P4" s="251"/>
      <c r="Q4" s="252"/>
      <c r="R4" s="19"/>
      <c r="S4" s="253" t="s">
        <v>9</v>
      </c>
      <c r="T4" s="254"/>
      <c r="U4" s="254"/>
      <c r="V4" s="241" t="s">
        <v>1928</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1919</v>
      </c>
      <c r="D6" s="237" t="s">
        <v>1927</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1282</v>
      </c>
      <c r="D7" s="239" t="s">
        <v>1926</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1925</v>
      </c>
      <c r="M8" s="26" t="s">
        <v>1924</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187.5" customHeight="1" thickTop="1" thickBot="1" x14ac:dyDescent="0.25">
      <c r="B10" s="27" t="s">
        <v>25</v>
      </c>
      <c r="C10" s="241" t="s">
        <v>1923</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1922</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30"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30"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30"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30"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c r="AA20" s="33"/>
    </row>
    <row r="21" spans="2:30" ht="56.25" customHeight="1" x14ac:dyDescent="0.2">
      <c r="B21" s="217" t="s">
        <v>1920</v>
      </c>
      <c r="C21" s="218"/>
      <c r="D21" s="218"/>
      <c r="E21" s="218"/>
      <c r="F21" s="218"/>
      <c r="G21" s="218"/>
      <c r="H21" s="218"/>
      <c r="I21" s="218"/>
      <c r="J21" s="218"/>
      <c r="K21" s="218"/>
      <c r="L21" s="218"/>
      <c r="M21" s="219" t="s">
        <v>1282</v>
      </c>
      <c r="N21" s="219"/>
      <c r="O21" s="219" t="s">
        <v>64</v>
      </c>
      <c r="P21" s="219"/>
      <c r="Q21" s="220" t="s">
        <v>53</v>
      </c>
      <c r="R21" s="220"/>
      <c r="S21" s="34" t="s">
        <v>1921</v>
      </c>
      <c r="T21" s="34" t="s">
        <v>1221</v>
      </c>
      <c r="U21" s="34" t="s">
        <v>1025</v>
      </c>
      <c r="V21" s="34">
        <f>+IF(ISERR(U21/T21*100),"N/A",ROUND(U21/T21*100,2))</f>
        <v>173.45</v>
      </c>
      <c r="W21" s="35">
        <f>+IF(ISERR(U21/S21*100),"N/A",ROUND(U21/S21*100,2))</f>
        <v>93.15</v>
      </c>
    </row>
    <row r="22" spans="2:30" ht="56.25" customHeight="1" thickBot="1" x14ac:dyDescent="0.25">
      <c r="B22" s="217" t="s">
        <v>1920</v>
      </c>
      <c r="C22" s="218"/>
      <c r="D22" s="218"/>
      <c r="E22" s="218"/>
      <c r="F22" s="218"/>
      <c r="G22" s="218"/>
      <c r="H22" s="218"/>
      <c r="I22" s="218"/>
      <c r="J22" s="218"/>
      <c r="K22" s="218"/>
      <c r="L22" s="218"/>
      <c r="M22" s="219" t="s">
        <v>1919</v>
      </c>
      <c r="N22" s="219"/>
      <c r="O22" s="219" t="s">
        <v>64</v>
      </c>
      <c r="P22" s="219"/>
      <c r="Q22" s="220" t="s">
        <v>53</v>
      </c>
      <c r="R22" s="220"/>
      <c r="S22" s="34" t="s">
        <v>102</v>
      </c>
      <c r="T22" s="34" t="s">
        <v>1280</v>
      </c>
      <c r="U22" s="34" t="s">
        <v>1918</v>
      </c>
      <c r="V22" s="34">
        <f>+IF(ISERR(U22/T22*100),"N/A",ROUND(U22/T22*100,2))</f>
        <v>147.47</v>
      </c>
      <c r="W22" s="35">
        <f>+IF(ISERR(U22/S22*100),"N/A",ROUND(U22/S22*100,2))</f>
        <v>88.48</v>
      </c>
    </row>
    <row r="23" spans="2:30" ht="21.75" customHeight="1" thickTop="1" thickBot="1" x14ac:dyDescent="0.25">
      <c r="B23" s="11" t="s">
        <v>72</v>
      </c>
      <c r="C23" s="12"/>
      <c r="D23" s="12"/>
      <c r="E23" s="12"/>
      <c r="F23" s="12"/>
      <c r="G23" s="12"/>
      <c r="H23" s="13"/>
      <c r="I23" s="13"/>
      <c r="J23" s="13"/>
      <c r="K23" s="13"/>
      <c r="L23" s="13"/>
      <c r="M23" s="13"/>
      <c r="N23" s="13"/>
      <c r="O23" s="13"/>
      <c r="P23" s="13"/>
      <c r="Q23" s="13"/>
      <c r="R23" s="13"/>
      <c r="S23" s="13"/>
      <c r="T23" s="13"/>
      <c r="U23" s="13"/>
      <c r="V23" s="13"/>
      <c r="W23" s="14"/>
      <c r="X23" s="36"/>
    </row>
    <row r="24" spans="2:30" ht="29.25" customHeight="1" thickTop="1" thickBot="1" x14ac:dyDescent="0.25">
      <c r="B24" s="195" t="s">
        <v>2624</v>
      </c>
      <c r="C24" s="196"/>
      <c r="D24" s="196"/>
      <c r="E24" s="196"/>
      <c r="F24" s="196"/>
      <c r="G24" s="196"/>
      <c r="H24" s="196"/>
      <c r="I24" s="196"/>
      <c r="J24" s="196"/>
      <c r="K24" s="196"/>
      <c r="L24" s="196"/>
      <c r="M24" s="196"/>
      <c r="N24" s="196"/>
      <c r="O24" s="196"/>
      <c r="P24" s="196"/>
      <c r="Q24" s="197"/>
      <c r="R24" s="37" t="s">
        <v>45</v>
      </c>
      <c r="S24" s="216" t="s">
        <v>46</v>
      </c>
      <c r="T24" s="216"/>
      <c r="U24" s="38" t="s">
        <v>73</v>
      </c>
      <c r="V24" s="210" t="s">
        <v>74</v>
      </c>
      <c r="W24" s="211"/>
    </row>
    <row r="25" spans="2:30" ht="30.75" customHeight="1" thickBot="1" x14ac:dyDescent="0.25">
      <c r="B25" s="198"/>
      <c r="C25" s="199"/>
      <c r="D25" s="199"/>
      <c r="E25" s="199"/>
      <c r="F25" s="199"/>
      <c r="G25" s="199"/>
      <c r="H25" s="199"/>
      <c r="I25" s="199"/>
      <c r="J25" s="199"/>
      <c r="K25" s="199"/>
      <c r="L25" s="199"/>
      <c r="M25" s="199"/>
      <c r="N25" s="199"/>
      <c r="O25" s="199"/>
      <c r="P25" s="199"/>
      <c r="Q25" s="200"/>
      <c r="R25" s="39" t="s">
        <v>75</v>
      </c>
      <c r="S25" s="39" t="s">
        <v>75</v>
      </c>
      <c r="T25" s="39" t="s">
        <v>64</v>
      </c>
      <c r="U25" s="39" t="s">
        <v>75</v>
      </c>
      <c r="V25" s="39" t="s">
        <v>76</v>
      </c>
      <c r="W25" s="32" t="s">
        <v>77</v>
      </c>
      <c r="Y25" s="36"/>
    </row>
    <row r="26" spans="2:30" ht="23.25" customHeight="1" thickBot="1" x14ac:dyDescent="0.25">
      <c r="B26" s="212" t="s">
        <v>78</v>
      </c>
      <c r="C26" s="213"/>
      <c r="D26" s="213"/>
      <c r="E26" s="84" t="s">
        <v>2626</v>
      </c>
      <c r="F26" s="84"/>
      <c r="G26" s="84"/>
      <c r="H26" s="41"/>
      <c r="I26" s="41" t="s">
        <v>2625</v>
      </c>
      <c r="J26" s="41"/>
      <c r="K26" s="41"/>
      <c r="L26" s="41"/>
      <c r="M26" s="41"/>
      <c r="N26" s="41"/>
      <c r="O26" s="41"/>
      <c r="P26" s="42"/>
      <c r="Q26" s="42"/>
      <c r="R26" s="43">
        <v>0</v>
      </c>
      <c r="S26" s="44"/>
      <c r="T26" s="42"/>
      <c r="U26" s="44">
        <v>1.0366164</v>
      </c>
      <c r="V26" s="42"/>
      <c r="W26" s="45" t="str">
        <f>+IF(ISERR(U26/R26*100),"N/A",ROUND(U26/R26*100,2))</f>
        <v>N/A</v>
      </c>
      <c r="Y26"/>
      <c r="Z26"/>
      <c r="AA26" s="166"/>
      <c r="AB26" s="166"/>
      <c r="AC26" s="166"/>
      <c r="AD26" s="166"/>
    </row>
    <row r="27" spans="2:30" ht="26.25" customHeight="1" x14ac:dyDescent="0.2">
      <c r="B27" s="214" t="s">
        <v>82</v>
      </c>
      <c r="C27" s="215"/>
      <c r="D27" s="215"/>
      <c r="E27" s="85" t="s">
        <v>2626</v>
      </c>
      <c r="F27" s="85"/>
      <c r="G27" s="85"/>
      <c r="H27" s="47"/>
      <c r="I27" s="47"/>
      <c r="J27" s="47"/>
      <c r="K27" s="47"/>
      <c r="L27" s="47"/>
      <c r="M27" s="47"/>
      <c r="N27" s="47"/>
      <c r="O27" s="47"/>
      <c r="P27" s="48"/>
      <c r="Q27" s="48"/>
      <c r="R27" s="49">
        <v>1.1311163999999998</v>
      </c>
      <c r="S27" s="50">
        <v>1.0366164</v>
      </c>
      <c r="T27" s="51">
        <f>+IF(ISERR(S27/R27*100),"N/A",ROUND(S27/R27*100,2))</f>
        <v>91.65</v>
      </c>
      <c r="U27" s="50">
        <v>1.0366164</v>
      </c>
      <c r="V27" s="51">
        <f>+IF(ISERR(U27/S27*100),"N/A",ROUND(U27/S27*100,2))</f>
        <v>100</v>
      </c>
      <c r="W27" s="52">
        <f>+IF(ISERR(U27/R27*100),"N/A",ROUND(U27/R27*100,2))</f>
        <v>91.65</v>
      </c>
      <c r="Y27"/>
      <c r="Z27"/>
      <c r="AA27" s="166"/>
      <c r="AB27" s="166"/>
      <c r="AC27" s="166"/>
      <c r="AD27" s="166"/>
    </row>
    <row r="28" spans="2:30" ht="23.25" customHeight="1" thickBot="1" x14ac:dyDescent="0.25">
      <c r="B28" s="212" t="s">
        <v>78</v>
      </c>
      <c r="C28" s="213"/>
      <c r="D28" s="213"/>
      <c r="E28" s="84" t="s">
        <v>2085</v>
      </c>
      <c r="F28" s="84"/>
      <c r="G28" s="84"/>
      <c r="H28" s="41"/>
      <c r="I28" s="41"/>
      <c r="J28" s="41"/>
      <c r="K28" s="41"/>
      <c r="L28" s="41"/>
      <c r="M28" s="41"/>
      <c r="N28" s="41"/>
      <c r="O28" s="41"/>
      <c r="P28" s="42"/>
      <c r="Q28" s="42"/>
      <c r="R28" s="43">
        <v>0</v>
      </c>
      <c r="S28" s="44"/>
      <c r="T28" s="42"/>
      <c r="U28" s="44">
        <v>1.1955046499999999</v>
      </c>
      <c r="V28" s="42"/>
      <c r="W28" s="45" t="str">
        <f t="shared" ref="W28:W91" si="0">+IF(ISERR(U28/R28*100),"N/A",ROUND(U28/R28*100,2))</f>
        <v>N/A</v>
      </c>
      <c r="Y28"/>
      <c r="Z28"/>
      <c r="AA28" s="166"/>
      <c r="AB28" s="166"/>
      <c r="AC28" s="166"/>
      <c r="AD28" s="166"/>
    </row>
    <row r="29" spans="2:30" ht="26.25" customHeight="1" x14ac:dyDescent="0.2">
      <c r="B29" s="214" t="s">
        <v>82</v>
      </c>
      <c r="C29" s="215"/>
      <c r="D29" s="215"/>
      <c r="E29" s="85" t="s">
        <v>2085</v>
      </c>
      <c r="F29" s="85"/>
      <c r="G29" s="85"/>
      <c r="H29" s="47"/>
      <c r="I29" s="47"/>
      <c r="J29" s="47"/>
      <c r="K29" s="47"/>
      <c r="L29" s="47"/>
      <c r="M29" s="47"/>
      <c r="N29" s="47"/>
      <c r="O29" s="47"/>
      <c r="P29" s="48"/>
      <c r="Q29" s="48"/>
      <c r="R29" s="49">
        <v>1.8720134099999999</v>
      </c>
      <c r="S29" s="50">
        <v>1.1955046499999999</v>
      </c>
      <c r="T29" s="51">
        <f t="shared" ref="T29" si="1">+IF(ISERR(S29/R29*100),"N/A",ROUND(S29/R29*100,2))</f>
        <v>63.86</v>
      </c>
      <c r="U29" s="50">
        <v>1.1955046499999999</v>
      </c>
      <c r="V29" s="51">
        <f t="shared" ref="V29" si="2">+IF(ISERR(U29/S29*100),"N/A",ROUND(U29/S29*100,2))</f>
        <v>100</v>
      </c>
      <c r="W29" s="52">
        <f t="shared" si="0"/>
        <v>63.86</v>
      </c>
      <c r="Y29"/>
      <c r="Z29"/>
      <c r="AA29" s="166"/>
      <c r="AB29" s="166"/>
      <c r="AC29" s="166"/>
      <c r="AD29" s="166"/>
    </row>
    <row r="30" spans="2:30" ht="23.25" customHeight="1" thickBot="1" x14ac:dyDescent="0.25">
      <c r="B30" s="212" t="s">
        <v>78</v>
      </c>
      <c r="C30" s="213"/>
      <c r="D30" s="213"/>
      <c r="E30" s="84" t="s">
        <v>2627</v>
      </c>
      <c r="F30" s="84"/>
      <c r="G30" s="84"/>
      <c r="H30" s="41"/>
      <c r="I30" s="41"/>
      <c r="J30" s="41"/>
      <c r="K30" s="41"/>
      <c r="L30" s="41"/>
      <c r="M30" s="41"/>
      <c r="N30" s="41"/>
      <c r="O30" s="41"/>
      <c r="P30" s="42"/>
      <c r="Q30" s="42"/>
      <c r="R30" s="43">
        <v>0</v>
      </c>
      <c r="S30" s="44"/>
      <c r="T30" s="42"/>
      <c r="U30" s="44">
        <v>0.39416111999999998</v>
      </c>
      <c r="V30" s="42"/>
      <c r="W30" s="45" t="str">
        <f t="shared" si="0"/>
        <v>N/A</v>
      </c>
      <c r="Y30"/>
      <c r="Z30"/>
      <c r="AA30" s="166"/>
      <c r="AB30" s="166"/>
      <c r="AC30" s="166"/>
      <c r="AD30" s="166"/>
    </row>
    <row r="31" spans="2:30" ht="26.25" customHeight="1" x14ac:dyDescent="0.2">
      <c r="B31" s="214" t="s">
        <v>82</v>
      </c>
      <c r="C31" s="215"/>
      <c r="D31" s="215"/>
      <c r="E31" s="85" t="s">
        <v>2627</v>
      </c>
      <c r="F31" s="85"/>
      <c r="G31" s="85"/>
      <c r="H31" s="47"/>
      <c r="I31" s="47"/>
      <c r="J31" s="47"/>
      <c r="K31" s="47"/>
      <c r="L31" s="47"/>
      <c r="M31" s="47"/>
      <c r="N31" s="47"/>
      <c r="O31" s="47"/>
      <c r="P31" s="48"/>
      <c r="Q31" s="48"/>
      <c r="R31" s="49">
        <v>0.78338664000000002</v>
      </c>
      <c r="S31" s="50">
        <v>0.46447991999999999</v>
      </c>
      <c r="T31" s="51">
        <f t="shared" ref="T31" si="3">+IF(ISERR(S31/R31*100),"N/A",ROUND(S31/R31*100,2))</f>
        <v>59.29</v>
      </c>
      <c r="U31" s="50">
        <v>0.39416111999999998</v>
      </c>
      <c r="V31" s="51">
        <f t="shared" ref="V31" si="4">+IF(ISERR(U31/S31*100),"N/A",ROUND(U31/S31*100,2))</f>
        <v>84.86</v>
      </c>
      <c r="W31" s="52">
        <f t="shared" si="0"/>
        <v>50.32</v>
      </c>
      <c r="Y31"/>
      <c r="Z31"/>
      <c r="AA31" s="166"/>
      <c r="AB31" s="166"/>
      <c r="AC31" s="166"/>
      <c r="AD31" s="166"/>
    </row>
    <row r="32" spans="2:30" ht="23.25" customHeight="1" thickBot="1" x14ac:dyDescent="0.25">
      <c r="B32" s="212" t="s">
        <v>78</v>
      </c>
      <c r="C32" s="213"/>
      <c r="D32" s="213"/>
      <c r="E32" s="84" t="s">
        <v>2628</v>
      </c>
      <c r="F32" s="84"/>
      <c r="G32" s="84"/>
      <c r="H32" s="41"/>
      <c r="I32" s="41"/>
      <c r="J32" s="41"/>
      <c r="K32" s="41"/>
      <c r="L32" s="41"/>
      <c r="M32" s="41"/>
      <c r="N32" s="41"/>
      <c r="O32" s="41"/>
      <c r="P32" s="42"/>
      <c r="Q32" s="42"/>
      <c r="R32" s="43">
        <v>0</v>
      </c>
      <c r="S32" s="44"/>
      <c r="T32" s="42"/>
      <c r="U32" s="44">
        <v>1.2343220100000001</v>
      </c>
      <c r="V32" s="42"/>
      <c r="W32" s="45" t="str">
        <f t="shared" si="0"/>
        <v>N/A</v>
      </c>
      <c r="Y32"/>
      <c r="Z32"/>
      <c r="AA32" s="166"/>
      <c r="AB32" s="166"/>
      <c r="AC32" s="166"/>
      <c r="AD32" s="166"/>
    </row>
    <row r="33" spans="2:30" ht="26.25" customHeight="1" x14ac:dyDescent="0.2">
      <c r="B33" s="214" t="s">
        <v>82</v>
      </c>
      <c r="C33" s="215"/>
      <c r="D33" s="215"/>
      <c r="E33" s="85" t="s">
        <v>2628</v>
      </c>
      <c r="F33" s="85"/>
      <c r="G33" s="85"/>
      <c r="H33" s="47"/>
      <c r="I33" s="47"/>
      <c r="J33" s="47"/>
      <c r="K33" s="47"/>
      <c r="L33" s="47"/>
      <c r="M33" s="47"/>
      <c r="N33" s="47"/>
      <c r="O33" s="47"/>
      <c r="P33" s="48"/>
      <c r="Q33" s="48"/>
      <c r="R33" s="49">
        <v>1.4909996699999999</v>
      </c>
      <c r="S33" s="50">
        <v>1.2343220100000001</v>
      </c>
      <c r="T33" s="51">
        <f t="shared" ref="T33" si="5">+IF(ISERR(S33/R33*100),"N/A",ROUND(S33/R33*100,2))</f>
        <v>82.78</v>
      </c>
      <c r="U33" s="50">
        <v>1.2343220100000001</v>
      </c>
      <c r="V33" s="51">
        <f t="shared" ref="V33" si="6">+IF(ISERR(U33/S33*100),"N/A",ROUND(U33/S33*100,2))</f>
        <v>100</v>
      </c>
      <c r="W33" s="52">
        <f t="shared" si="0"/>
        <v>82.78</v>
      </c>
      <c r="Y33"/>
      <c r="Z33"/>
      <c r="AA33" s="166"/>
      <c r="AB33" s="166"/>
      <c r="AC33" s="166"/>
      <c r="AD33" s="166"/>
    </row>
    <row r="34" spans="2:30" ht="23.25" customHeight="1" thickBot="1" x14ac:dyDescent="0.25">
      <c r="B34" s="212" t="s">
        <v>78</v>
      </c>
      <c r="C34" s="213"/>
      <c r="D34" s="213"/>
      <c r="E34" s="84" t="s">
        <v>2629</v>
      </c>
      <c r="F34" s="84"/>
      <c r="G34" s="84"/>
      <c r="H34" s="41"/>
      <c r="I34" s="41"/>
      <c r="J34" s="41"/>
      <c r="K34" s="41"/>
      <c r="L34" s="41"/>
      <c r="M34" s="41"/>
      <c r="N34" s="41"/>
      <c r="O34" s="41"/>
      <c r="P34" s="42"/>
      <c r="Q34" s="42"/>
      <c r="R34" s="43">
        <v>0</v>
      </c>
      <c r="S34" s="44"/>
      <c r="T34" s="42"/>
      <c r="U34" s="44">
        <v>1.82242818</v>
      </c>
      <c r="V34" s="42"/>
      <c r="W34" s="45" t="str">
        <f t="shared" si="0"/>
        <v>N/A</v>
      </c>
      <c r="Y34"/>
      <c r="Z34"/>
      <c r="AA34" s="166"/>
      <c r="AB34" s="166"/>
      <c r="AC34" s="166"/>
      <c r="AD34" s="166"/>
    </row>
    <row r="35" spans="2:30" ht="26.25" customHeight="1" x14ac:dyDescent="0.2">
      <c r="B35" s="214" t="s">
        <v>82</v>
      </c>
      <c r="C35" s="215"/>
      <c r="D35" s="215"/>
      <c r="E35" s="85" t="s">
        <v>2629</v>
      </c>
      <c r="F35" s="85"/>
      <c r="G35" s="85"/>
      <c r="H35" s="47"/>
      <c r="I35" s="47"/>
      <c r="J35" s="47"/>
      <c r="K35" s="47"/>
      <c r="L35" s="47"/>
      <c r="M35" s="47"/>
      <c r="N35" s="47"/>
      <c r="O35" s="47"/>
      <c r="P35" s="48"/>
      <c r="Q35" s="48"/>
      <c r="R35" s="49">
        <v>2.1828781800000003</v>
      </c>
      <c r="S35" s="50">
        <v>1.8629281799999999</v>
      </c>
      <c r="T35" s="51">
        <f t="shared" ref="T35" si="7">+IF(ISERR(S35/R35*100),"N/A",ROUND(S35/R35*100,2))</f>
        <v>85.34</v>
      </c>
      <c r="U35" s="50">
        <v>1.82242818</v>
      </c>
      <c r="V35" s="51">
        <f t="shared" ref="V35" si="8">+IF(ISERR(U35/S35*100),"N/A",ROUND(U35/S35*100,2))</f>
        <v>97.83</v>
      </c>
      <c r="W35" s="52">
        <f t="shared" si="0"/>
        <v>83.49</v>
      </c>
      <c r="Y35"/>
      <c r="Z35"/>
      <c r="AA35" s="166"/>
      <c r="AB35" s="166"/>
      <c r="AC35" s="166"/>
      <c r="AD35" s="166"/>
    </row>
    <row r="36" spans="2:30" ht="23.25" customHeight="1" thickBot="1" x14ac:dyDescent="0.25">
      <c r="B36" s="212" t="s">
        <v>78</v>
      </c>
      <c r="C36" s="213"/>
      <c r="D36" s="213"/>
      <c r="E36" s="84" t="s">
        <v>2630</v>
      </c>
      <c r="F36" s="84"/>
      <c r="G36" s="84"/>
      <c r="H36" s="41"/>
      <c r="I36" s="41"/>
      <c r="J36" s="41"/>
      <c r="K36" s="41"/>
      <c r="L36" s="41"/>
      <c r="M36" s="41"/>
      <c r="N36" s="41"/>
      <c r="O36" s="41"/>
      <c r="P36" s="42"/>
      <c r="Q36" s="42"/>
      <c r="R36" s="43">
        <v>0</v>
      </c>
      <c r="S36" s="44"/>
      <c r="T36" s="42"/>
      <c r="U36" s="44">
        <v>1.10656665</v>
      </c>
      <c r="V36" s="42"/>
      <c r="W36" s="45" t="str">
        <f t="shared" si="0"/>
        <v>N/A</v>
      </c>
      <c r="Y36"/>
      <c r="Z36"/>
      <c r="AA36" s="166"/>
      <c r="AB36" s="166"/>
      <c r="AC36" s="166"/>
      <c r="AD36" s="166"/>
    </row>
    <row r="37" spans="2:30" ht="26.25" customHeight="1" x14ac:dyDescent="0.2">
      <c r="B37" s="214" t="s">
        <v>82</v>
      </c>
      <c r="C37" s="215"/>
      <c r="D37" s="215"/>
      <c r="E37" s="85" t="s">
        <v>2630</v>
      </c>
      <c r="F37" s="85"/>
      <c r="G37" s="85"/>
      <c r="H37" s="47"/>
      <c r="I37" s="47"/>
      <c r="J37" s="47"/>
      <c r="K37" s="47"/>
      <c r="L37" s="47"/>
      <c r="M37" s="47"/>
      <c r="N37" s="47"/>
      <c r="O37" s="47"/>
      <c r="P37" s="48"/>
      <c r="Q37" s="48"/>
      <c r="R37" s="49">
        <v>1.2836907</v>
      </c>
      <c r="S37" s="50">
        <v>1.10656665</v>
      </c>
      <c r="T37" s="51">
        <f t="shared" ref="T37" si="9">+IF(ISERR(S37/R37*100),"N/A",ROUND(S37/R37*100,2))</f>
        <v>86.2</v>
      </c>
      <c r="U37" s="50">
        <v>1.10656665</v>
      </c>
      <c r="V37" s="51">
        <f t="shared" ref="V37" si="10">+IF(ISERR(U37/S37*100),"N/A",ROUND(U37/S37*100,2))</f>
        <v>100</v>
      </c>
      <c r="W37" s="52">
        <f t="shared" si="0"/>
        <v>86.2</v>
      </c>
      <c r="Y37"/>
      <c r="Z37"/>
      <c r="AA37" s="166"/>
      <c r="AB37" s="166"/>
      <c r="AC37" s="166"/>
      <c r="AD37" s="166"/>
    </row>
    <row r="38" spans="2:30" ht="23.25" customHeight="1" thickBot="1" x14ac:dyDescent="0.25">
      <c r="B38" s="212" t="s">
        <v>78</v>
      </c>
      <c r="C38" s="213"/>
      <c r="D38" s="213"/>
      <c r="E38" s="84" t="s">
        <v>2631</v>
      </c>
      <c r="F38" s="84"/>
      <c r="G38" s="84"/>
      <c r="H38" s="41"/>
      <c r="I38" s="41"/>
      <c r="J38" s="41"/>
      <c r="K38" s="41"/>
      <c r="L38" s="41"/>
      <c r="M38" s="41"/>
      <c r="N38" s="41"/>
      <c r="O38" s="41"/>
      <c r="P38" s="42"/>
      <c r="Q38" s="42"/>
      <c r="R38" s="43">
        <v>0</v>
      </c>
      <c r="S38" s="44"/>
      <c r="T38" s="42"/>
      <c r="U38" s="44">
        <v>9.8454957299999997</v>
      </c>
      <c r="V38" s="42"/>
      <c r="W38" s="45" t="str">
        <f t="shared" si="0"/>
        <v>N/A</v>
      </c>
      <c r="Y38"/>
      <c r="Z38"/>
      <c r="AA38" s="166"/>
      <c r="AB38" s="166"/>
      <c r="AC38" s="166"/>
      <c r="AD38" s="166"/>
    </row>
    <row r="39" spans="2:30" ht="26.25" customHeight="1" x14ac:dyDescent="0.2">
      <c r="B39" s="214" t="s">
        <v>82</v>
      </c>
      <c r="C39" s="215"/>
      <c r="D39" s="215"/>
      <c r="E39" s="85" t="s">
        <v>2631</v>
      </c>
      <c r="F39" s="85"/>
      <c r="G39" s="85"/>
      <c r="H39" s="47"/>
      <c r="I39" s="47"/>
      <c r="J39" s="47"/>
      <c r="K39" s="47"/>
      <c r="L39" s="47"/>
      <c r="M39" s="47"/>
      <c r="N39" s="47"/>
      <c r="O39" s="47"/>
      <c r="P39" s="48"/>
      <c r="Q39" s="48"/>
      <c r="R39" s="49">
        <v>11.208254310000001</v>
      </c>
      <c r="S39" s="50">
        <v>10.261829093399999</v>
      </c>
      <c r="T39" s="51">
        <f t="shared" ref="T39" si="11">+IF(ISERR(S39/R39*100),"N/A",ROUND(S39/R39*100,2))</f>
        <v>91.56</v>
      </c>
      <c r="U39" s="50">
        <v>9.8454957299999997</v>
      </c>
      <c r="V39" s="51">
        <f t="shared" ref="V39" si="12">+IF(ISERR(U39/S39*100),"N/A",ROUND(U39/S39*100,2))</f>
        <v>95.94</v>
      </c>
      <c r="W39" s="52">
        <f t="shared" si="0"/>
        <v>87.84</v>
      </c>
      <c r="Y39"/>
      <c r="Z39"/>
      <c r="AA39" s="166"/>
      <c r="AB39" s="166"/>
      <c r="AC39" s="166"/>
      <c r="AD39" s="166"/>
    </row>
    <row r="40" spans="2:30" ht="23.25" customHeight="1" thickBot="1" x14ac:dyDescent="0.25">
      <c r="B40" s="212" t="s">
        <v>78</v>
      </c>
      <c r="C40" s="213"/>
      <c r="D40" s="213"/>
      <c r="E40" s="84" t="s">
        <v>2632</v>
      </c>
      <c r="F40" s="84"/>
      <c r="G40" s="84"/>
      <c r="H40" s="41"/>
      <c r="I40" s="41"/>
      <c r="J40" s="41"/>
      <c r="K40" s="41"/>
      <c r="L40" s="41"/>
      <c r="M40" s="41"/>
      <c r="N40" s="41"/>
      <c r="O40" s="41"/>
      <c r="P40" s="42"/>
      <c r="Q40" s="42"/>
      <c r="R40" s="43">
        <v>0</v>
      </c>
      <c r="S40" s="44"/>
      <c r="T40" s="42"/>
      <c r="U40" s="44">
        <v>0.83652102000000006</v>
      </c>
      <c r="V40" s="42"/>
      <c r="W40" s="45" t="str">
        <f t="shared" si="0"/>
        <v>N/A</v>
      </c>
      <c r="Y40"/>
      <c r="Z40"/>
      <c r="AA40" s="166"/>
      <c r="AB40" s="166"/>
      <c r="AC40" s="166"/>
      <c r="AD40" s="166"/>
    </row>
    <row r="41" spans="2:30" ht="26.25" customHeight="1" x14ac:dyDescent="0.2">
      <c r="B41" s="214" t="s">
        <v>82</v>
      </c>
      <c r="C41" s="215"/>
      <c r="D41" s="215"/>
      <c r="E41" s="85" t="s">
        <v>2632</v>
      </c>
      <c r="F41" s="85"/>
      <c r="G41" s="85"/>
      <c r="H41" s="47"/>
      <c r="I41" s="47"/>
      <c r="J41" s="47"/>
      <c r="K41" s="47"/>
      <c r="L41" s="47"/>
      <c r="M41" s="47"/>
      <c r="N41" s="47"/>
      <c r="O41" s="47"/>
      <c r="P41" s="48"/>
      <c r="Q41" s="48"/>
      <c r="R41" s="49">
        <v>0.94199219999999995</v>
      </c>
      <c r="S41" s="50">
        <v>0.83652102000000006</v>
      </c>
      <c r="T41" s="51">
        <f t="shared" ref="T41" si="13">+IF(ISERR(S41/R41*100),"N/A",ROUND(S41/R41*100,2))</f>
        <v>88.8</v>
      </c>
      <c r="U41" s="50">
        <v>0.83652102000000006</v>
      </c>
      <c r="V41" s="51">
        <f t="shared" ref="V41" si="14">+IF(ISERR(U41/S41*100),"N/A",ROUND(U41/S41*100,2))</f>
        <v>100</v>
      </c>
      <c r="W41" s="52">
        <f t="shared" si="0"/>
        <v>88.8</v>
      </c>
      <c r="Y41"/>
      <c r="Z41"/>
      <c r="AA41" s="166"/>
      <c r="AB41" s="166"/>
      <c r="AC41" s="166"/>
      <c r="AD41" s="166"/>
    </row>
    <row r="42" spans="2:30" ht="23.25" customHeight="1" thickBot="1" x14ac:dyDescent="0.25">
      <c r="B42" s="212" t="s">
        <v>78</v>
      </c>
      <c r="C42" s="213"/>
      <c r="D42" s="213"/>
      <c r="E42" s="84" t="s">
        <v>2653</v>
      </c>
      <c r="F42" s="84"/>
      <c r="G42" s="84"/>
      <c r="H42" s="41"/>
      <c r="I42" s="41"/>
      <c r="J42" s="41"/>
      <c r="K42" s="41"/>
      <c r="L42" s="41"/>
      <c r="M42" s="41"/>
      <c r="N42" s="41"/>
      <c r="O42" s="41"/>
      <c r="P42" s="42"/>
      <c r="Q42" s="42"/>
      <c r="R42" s="43">
        <v>0</v>
      </c>
      <c r="S42" s="44"/>
      <c r="T42" s="42"/>
      <c r="U42" s="44">
        <v>1.57391883</v>
      </c>
      <c r="V42" s="42"/>
      <c r="W42" s="45" t="str">
        <f t="shared" si="0"/>
        <v>N/A</v>
      </c>
      <c r="Y42"/>
      <c r="Z42"/>
      <c r="AA42" s="166"/>
      <c r="AB42" s="166"/>
      <c r="AC42" s="166"/>
      <c r="AD42" s="166"/>
    </row>
    <row r="43" spans="2:30" ht="26.25" customHeight="1" x14ac:dyDescent="0.2">
      <c r="B43" s="214" t="s">
        <v>82</v>
      </c>
      <c r="C43" s="215"/>
      <c r="D43" s="215"/>
      <c r="E43" s="85" t="s">
        <v>2653</v>
      </c>
      <c r="F43" s="85"/>
      <c r="G43" s="85"/>
      <c r="H43" s="47"/>
      <c r="I43" s="47"/>
      <c r="J43" s="47"/>
      <c r="K43" s="47"/>
      <c r="L43" s="47"/>
      <c r="M43" s="47"/>
      <c r="N43" s="47"/>
      <c r="O43" s="47"/>
      <c r="P43" s="48"/>
      <c r="Q43" s="48"/>
      <c r="R43" s="49">
        <v>1.6661238300000001</v>
      </c>
      <c r="S43" s="50">
        <v>1.57391883</v>
      </c>
      <c r="T43" s="51">
        <f t="shared" ref="T43" si="15">+IF(ISERR(S43/R43*100),"N/A",ROUND(S43/R43*100,2))</f>
        <v>94.47</v>
      </c>
      <c r="U43" s="50">
        <v>1.57391883</v>
      </c>
      <c r="V43" s="51">
        <f t="shared" ref="V43" si="16">+IF(ISERR(U43/S43*100),"N/A",ROUND(U43/S43*100,2))</f>
        <v>100</v>
      </c>
      <c r="W43" s="52">
        <f t="shared" si="0"/>
        <v>94.47</v>
      </c>
      <c r="Y43"/>
      <c r="Z43"/>
      <c r="AA43" s="166"/>
      <c r="AB43" s="166"/>
      <c r="AC43" s="166"/>
      <c r="AD43" s="166"/>
    </row>
    <row r="44" spans="2:30" ht="23.25" customHeight="1" thickBot="1" x14ac:dyDescent="0.25">
      <c r="B44" s="212" t="s">
        <v>78</v>
      </c>
      <c r="C44" s="213"/>
      <c r="D44" s="213"/>
      <c r="E44" s="84" t="s">
        <v>2633</v>
      </c>
      <c r="F44" s="84"/>
      <c r="G44" s="84"/>
      <c r="H44" s="41"/>
      <c r="I44" s="41"/>
      <c r="J44" s="41"/>
      <c r="K44" s="41"/>
      <c r="L44" s="41"/>
      <c r="M44" s="41"/>
      <c r="N44" s="41"/>
      <c r="O44" s="41"/>
      <c r="P44" s="42"/>
      <c r="Q44" s="42"/>
      <c r="R44" s="43">
        <v>0</v>
      </c>
      <c r="S44" s="44"/>
      <c r="T44" s="42"/>
      <c r="U44" s="44">
        <v>1.66627233</v>
      </c>
      <c r="V44" s="42"/>
      <c r="W44" s="45" t="str">
        <f t="shared" si="0"/>
        <v>N/A</v>
      </c>
      <c r="Y44"/>
      <c r="Z44"/>
      <c r="AA44" s="166"/>
      <c r="AB44" s="166"/>
      <c r="AC44" s="166"/>
      <c r="AD44" s="166"/>
    </row>
    <row r="45" spans="2:30" ht="26.25" customHeight="1" x14ac:dyDescent="0.2">
      <c r="B45" s="214" t="s">
        <v>82</v>
      </c>
      <c r="C45" s="215"/>
      <c r="D45" s="215"/>
      <c r="E45" s="85" t="s">
        <v>2633</v>
      </c>
      <c r="F45" s="85"/>
      <c r="G45" s="85"/>
      <c r="H45" s="47"/>
      <c r="I45" s="47"/>
      <c r="J45" s="47"/>
      <c r="K45" s="47"/>
      <c r="L45" s="47"/>
      <c r="M45" s="47"/>
      <c r="N45" s="47"/>
      <c r="O45" s="47"/>
      <c r="P45" s="48"/>
      <c r="Q45" s="48"/>
      <c r="R45" s="49">
        <v>1.86184737</v>
      </c>
      <c r="S45" s="50">
        <v>1.66627233</v>
      </c>
      <c r="T45" s="51">
        <f t="shared" ref="T45" si="17">+IF(ISERR(S45/R45*100),"N/A",ROUND(S45/R45*100,2))</f>
        <v>89.5</v>
      </c>
      <c r="U45" s="50">
        <v>1.66627233</v>
      </c>
      <c r="V45" s="51">
        <f t="shared" ref="V45" si="18">+IF(ISERR(U45/S45*100),"N/A",ROUND(U45/S45*100,2))</f>
        <v>100</v>
      </c>
      <c r="W45" s="52">
        <f t="shared" si="0"/>
        <v>89.5</v>
      </c>
      <c r="Y45"/>
      <c r="Z45"/>
      <c r="AA45" s="166"/>
      <c r="AB45" s="166"/>
      <c r="AC45" s="166"/>
      <c r="AD45" s="166"/>
    </row>
    <row r="46" spans="2:30" ht="23.25" customHeight="1" thickBot="1" x14ac:dyDescent="0.25">
      <c r="B46" s="212" t="s">
        <v>78</v>
      </c>
      <c r="C46" s="213"/>
      <c r="D46" s="213"/>
      <c r="E46" s="84" t="s">
        <v>2634</v>
      </c>
      <c r="F46" s="84"/>
      <c r="G46" s="84"/>
      <c r="H46" s="41"/>
      <c r="I46" s="41"/>
      <c r="J46" s="41"/>
      <c r="K46" s="41"/>
      <c r="L46" s="41"/>
      <c r="M46" s="41"/>
      <c r="N46" s="41"/>
      <c r="O46" s="41"/>
      <c r="P46" s="42"/>
      <c r="Q46" s="42"/>
      <c r="R46" s="43">
        <v>0</v>
      </c>
      <c r="S46" s="44"/>
      <c r="T46" s="42"/>
      <c r="U46" s="44">
        <v>2.1548073599999999</v>
      </c>
      <c r="V46" s="42"/>
      <c r="W46" s="45" t="str">
        <f t="shared" si="0"/>
        <v>N/A</v>
      </c>
      <c r="Y46"/>
      <c r="Z46"/>
      <c r="AA46" s="166"/>
      <c r="AB46" s="166"/>
      <c r="AC46" s="166"/>
      <c r="AD46" s="166"/>
    </row>
    <row r="47" spans="2:30" ht="26.25" customHeight="1" x14ac:dyDescent="0.2">
      <c r="B47" s="214" t="s">
        <v>82</v>
      </c>
      <c r="C47" s="215"/>
      <c r="D47" s="215"/>
      <c r="E47" s="85" t="s">
        <v>2634</v>
      </c>
      <c r="F47" s="85"/>
      <c r="G47" s="85"/>
      <c r="H47" s="47"/>
      <c r="I47" s="47"/>
      <c r="J47" s="47"/>
      <c r="K47" s="47"/>
      <c r="L47" s="47"/>
      <c r="M47" s="47"/>
      <c r="N47" s="47"/>
      <c r="O47" s="47"/>
      <c r="P47" s="48"/>
      <c r="Q47" s="48"/>
      <c r="R47" s="49">
        <v>2.9329921800000003</v>
      </c>
      <c r="S47" s="50">
        <v>2.1548073599999999</v>
      </c>
      <c r="T47" s="51">
        <f t="shared" ref="T47" si="19">+IF(ISERR(S47/R47*100),"N/A",ROUND(S47/R47*100,2))</f>
        <v>73.47</v>
      </c>
      <c r="U47" s="50">
        <v>2.1548073599999999</v>
      </c>
      <c r="V47" s="51">
        <f t="shared" ref="V47" si="20">+IF(ISERR(U47/S47*100),"N/A",ROUND(U47/S47*100,2))</f>
        <v>100</v>
      </c>
      <c r="W47" s="52">
        <f t="shared" si="0"/>
        <v>73.47</v>
      </c>
      <c r="Y47"/>
      <c r="Z47"/>
      <c r="AA47" s="166"/>
      <c r="AB47" s="166"/>
      <c r="AC47" s="166"/>
      <c r="AD47" s="166"/>
    </row>
    <row r="48" spans="2:30" ht="23.25" customHeight="1" thickBot="1" x14ac:dyDescent="0.25">
      <c r="B48" s="212" t="s">
        <v>78</v>
      </c>
      <c r="C48" s="213"/>
      <c r="D48" s="213"/>
      <c r="E48" s="84" t="s">
        <v>2635</v>
      </c>
      <c r="F48" s="84"/>
      <c r="G48" s="84"/>
      <c r="H48" s="41"/>
      <c r="I48" s="41"/>
      <c r="J48" s="41"/>
      <c r="K48" s="41"/>
      <c r="L48" s="41"/>
      <c r="M48" s="41"/>
      <c r="N48" s="41"/>
      <c r="O48" s="41"/>
      <c r="P48" s="42"/>
      <c r="Q48" s="42"/>
      <c r="R48" s="43">
        <v>0</v>
      </c>
      <c r="S48" s="44"/>
      <c r="T48" s="42"/>
      <c r="U48" s="44">
        <v>3.7973064600000002</v>
      </c>
      <c r="V48" s="42"/>
      <c r="W48" s="45" t="str">
        <f t="shared" si="0"/>
        <v>N/A</v>
      </c>
      <c r="Y48"/>
      <c r="Z48"/>
      <c r="AA48" s="166"/>
      <c r="AB48" s="166"/>
      <c r="AC48" s="166"/>
      <c r="AD48" s="166"/>
    </row>
    <row r="49" spans="2:30" ht="26.25" customHeight="1" x14ac:dyDescent="0.2">
      <c r="B49" s="214" t="s">
        <v>82</v>
      </c>
      <c r="C49" s="215"/>
      <c r="D49" s="215"/>
      <c r="E49" s="85" t="s">
        <v>2635</v>
      </c>
      <c r="F49" s="85"/>
      <c r="G49" s="85"/>
      <c r="H49" s="47"/>
      <c r="I49" s="47"/>
      <c r="J49" s="47"/>
      <c r="K49" s="47"/>
      <c r="L49" s="47"/>
      <c r="M49" s="47"/>
      <c r="N49" s="47"/>
      <c r="O49" s="47"/>
      <c r="P49" s="48"/>
      <c r="Q49" s="48"/>
      <c r="R49" s="49">
        <v>4.3103952899999998</v>
      </c>
      <c r="S49" s="50">
        <v>3.91340646</v>
      </c>
      <c r="T49" s="51">
        <f t="shared" ref="T49" si="21">+IF(ISERR(S49/R49*100),"N/A",ROUND(S49/R49*100,2))</f>
        <v>90.79</v>
      </c>
      <c r="U49" s="50">
        <v>3.7973064600000002</v>
      </c>
      <c r="V49" s="51">
        <f t="shared" ref="V49" si="22">+IF(ISERR(U49/S49*100),"N/A",ROUND(U49/S49*100,2))</f>
        <v>97.03</v>
      </c>
      <c r="W49" s="52">
        <f t="shared" si="0"/>
        <v>88.1</v>
      </c>
      <c r="Y49"/>
      <c r="Z49"/>
      <c r="AA49" s="166"/>
      <c r="AB49" s="166"/>
      <c r="AC49" s="166"/>
      <c r="AD49" s="166"/>
    </row>
    <row r="50" spans="2:30" ht="23.25" customHeight="1" thickBot="1" x14ac:dyDescent="0.25">
      <c r="B50" s="212" t="s">
        <v>78</v>
      </c>
      <c r="C50" s="213"/>
      <c r="D50" s="213"/>
      <c r="E50" s="84" t="s">
        <v>1783</v>
      </c>
      <c r="F50" s="84"/>
      <c r="G50" s="84"/>
      <c r="H50" s="41"/>
      <c r="I50" s="41"/>
      <c r="J50" s="41"/>
      <c r="K50" s="41"/>
      <c r="L50" s="41"/>
      <c r="M50" s="41"/>
      <c r="N50" s="41"/>
      <c r="O50" s="41"/>
      <c r="P50" s="42"/>
      <c r="Q50" s="42"/>
      <c r="R50" s="43">
        <v>0</v>
      </c>
      <c r="S50" s="44"/>
      <c r="T50" s="42"/>
      <c r="U50" s="44">
        <v>5.8779005399999997</v>
      </c>
      <c r="V50" s="42"/>
      <c r="W50" s="45" t="str">
        <f t="shared" si="0"/>
        <v>N/A</v>
      </c>
      <c r="Y50"/>
      <c r="Z50"/>
      <c r="AA50" s="166"/>
      <c r="AB50" s="166"/>
      <c r="AC50" s="166"/>
      <c r="AD50" s="166"/>
    </row>
    <row r="51" spans="2:30" ht="26.25" customHeight="1" x14ac:dyDescent="0.2">
      <c r="B51" s="214" t="s">
        <v>82</v>
      </c>
      <c r="C51" s="215"/>
      <c r="D51" s="215"/>
      <c r="E51" s="85" t="s">
        <v>1783</v>
      </c>
      <c r="F51" s="85"/>
      <c r="G51" s="85"/>
      <c r="H51" s="47"/>
      <c r="I51" s="47"/>
      <c r="J51" s="47"/>
      <c r="K51" s="47"/>
      <c r="L51" s="47"/>
      <c r="M51" s="47"/>
      <c r="N51" s="47"/>
      <c r="O51" s="47"/>
      <c r="P51" s="48"/>
      <c r="Q51" s="48"/>
      <c r="R51" s="49">
        <v>6.6546794699999996</v>
      </c>
      <c r="S51" s="50">
        <v>5.8779005399999997</v>
      </c>
      <c r="T51" s="51">
        <f t="shared" ref="T51" si="23">+IF(ISERR(S51/R51*100),"N/A",ROUND(S51/R51*100,2))</f>
        <v>88.33</v>
      </c>
      <c r="U51" s="50">
        <v>5.8779005399999997</v>
      </c>
      <c r="V51" s="51">
        <f t="shared" ref="V51" si="24">+IF(ISERR(U51/S51*100),"N/A",ROUND(U51/S51*100,2))</f>
        <v>100</v>
      </c>
      <c r="W51" s="52">
        <f t="shared" si="0"/>
        <v>88.33</v>
      </c>
      <c r="Y51"/>
      <c r="Z51"/>
      <c r="AA51" s="166"/>
      <c r="AB51" s="166"/>
      <c r="AC51" s="166"/>
      <c r="AD51" s="166"/>
    </row>
    <row r="52" spans="2:30" ht="23.25" customHeight="1" thickBot="1" x14ac:dyDescent="0.25">
      <c r="B52" s="212" t="s">
        <v>78</v>
      </c>
      <c r="C52" s="213"/>
      <c r="D52" s="213"/>
      <c r="E52" s="84" t="s">
        <v>2636</v>
      </c>
      <c r="F52" s="84"/>
      <c r="G52" s="84"/>
      <c r="H52" s="41"/>
      <c r="I52" s="41"/>
      <c r="J52" s="41"/>
      <c r="K52" s="41"/>
      <c r="L52" s="41"/>
      <c r="M52" s="41"/>
      <c r="N52" s="41"/>
      <c r="O52" s="41"/>
      <c r="P52" s="42"/>
      <c r="Q52" s="42"/>
      <c r="R52" s="43">
        <v>0</v>
      </c>
      <c r="S52" s="44"/>
      <c r="T52" s="42"/>
      <c r="U52" s="44">
        <v>1.02820752</v>
      </c>
      <c r="V52" s="42"/>
      <c r="W52" s="45" t="str">
        <f t="shared" si="0"/>
        <v>N/A</v>
      </c>
      <c r="Y52"/>
      <c r="Z52"/>
      <c r="AA52" s="166"/>
      <c r="AB52" s="166"/>
      <c r="AC52" s="166"/>
      <c r="AD52" s="166"/>
    </row>
    <row r="53" spans="2:30" ht="26.25" customHeight="1" x14ac:dyDescent="0.2">
      <c r="B53" s="214" t="s">
        <v>82</v>
      </c>
      <c r="C53" s="215"/>
      <c r="D53" s="215"/>
      <c r="E53" s="85" t="s">
        <v>2636</v>
      </c>
      <c r="F53" s="85"/>
      <c r="G53" s="85"/>
      <c r="H53" s="47"/>
      <c r="I53" s="47"/>
      <c r="J53" s="47"/>
      <c r="K53" s="47"/>
      <c r="L53" s="47"/>
      <c r="M53" s="47"/>
      <c r="N53" s="47"/>
      <c r="O53" s="47"/>
      <c r="P53" s="48"/>
      <c r="Q53" s="48"/>
      <c r="R53" s="49">
        <v>1.5967659599999999</v>
      </c>
      <c r="S53" s="50">
        <v>1.06195752</v>
      </c>
      <c r="T53" s="51">
        <f t="shared" ref="T53" si="25">+IF(ISERR(S53/R53*100),"N/A",ROUND(S53/R53*100,2))</f>
        <v>66.510000000000005</v>
      </c>
      <c r="U53" s="50">
        <v>1.02820752</v>
      </c>
      <c r="V53" s="51">
        <f t="shared" ref="V53" si="26">+IF(ISERR(U53/S53*100),"N/A",ROUND(U53/S53*100,2))</f>
        <v>96.82</v>
      </c>
      <c r="W53" s="52">
        <f t="shared" si="0"/>
        <v>64.39</v>
      </c>
      <c r="Y53"/>
      <c r="Z53"/>
      <c r="AA53" s="166"/>
      <c r="AB53" s="166"/>
      <c r="AC53" s="166"/>
      <c r="AD53" s="166"/>
    </row>
    <row r="54" spans="2:30" ht="23.25" customHeight="1" thickBot="1" x14ac:dyDescent="0.25">
      <c r="B54" s="212" t="s">
        <v>78</v>
      </c>
      <c r="C54" s="213"/>
      <c r="D54" s="213"/>
      <c r="E54" s="84" t="s">
        <v>2637</v>
      </c>
      <c r="F54" s="84"/>
      <c r="G54" s="84"/>
      <c r="H54" s="41"/>
      <c r="I54" s="41"/>
      <c r="J54" s="41"/>
      <c r="K54" s="41"/>
      <c r="L54" s="41"/>
      <c r="M54" s="41"/>
      <c r="N54" s="41"/>
      <c r="O54" s="41"/>
      <c r="P54" s="42"/>
      <c r="Q54" s="42"/>
      <c r="R54" s="43">
        <v>0</v>
      </c>
      <c r="S54" s="44"/>
      <c r="T54" s="42"/>
      <c r="U54" s="44">
        <v>3.6116088300000002</v>
      </c>
      <c r="V54" s="42"/>
      <c r="W54" s="45" t="str">
        <f t="shared" si="0"/>
        <v>N/A</v>
      </c>
      <c r="Y54"/>
      <c r="Z54"/>
      <c r="AA54" s="166"/>
      <c r="AB54" s="166"/>
      <c r="AC54" s="166"/>
      <c r="AD54" s="166"/>
    </row>
    <row r="55" spans="2:30" ht="26.25" customHeight="1" x14ac:dyDescent="0.2">
      <c r="B55" s="214" t="s">
        <v>82</v>
      </c>
      <c r="C55" s="215"/>
      <c r="D55" s="215"/>
      <c r="E55" s="85" t="s">
        <v>2637</v>
      </c>
      <c r="F55" s="85"/>
      <c r="G55" s="85"/>
      <c r="H55" s="47"/>
      <c r="I55" s="47"/>
      <c r="J55" s="47"/>
      <c r="K55" s="47"/>
      <c r="L55" s="47"/>
      <c r="M55" s="47"/>
      <c r="N55" s="47"/>
      <c r="O55" s="47"/>
      <c r="P55" s="48"/>
      <c r="Q55" s="48"/>
      <c r="R55" s="49">
        <v>4.8615074099999998</v>
      </c>
      <c r="S55" s="50">
        <v>3.69881883</v>
      </c>
      <c r="T55" s="51">
        <f t="shared" ref="T55" si="27">+IF(ISERR(S55/R55*100),"N/A",ROUND(S55/R55*100,2))</f>
        <v>76.08</v>
      </c>
      <c r="U55" s="50">
        <v>3.6116088300000002</v>
      </c>
      <c r="V55" s="51">
        <f t="shared" ref="V55" si="28">+IF(ISERR(U55/S55*100),"N/A",ROUND(U55/S55*100,2))</f>
        <v>97.64</v>
      </c>
      <c r="W55" s="52">
        <f t="shared" si="0"/>
        <v>74.290000000000006</v>
      </c>
      <c r="Y55"/>
      <c r="Z55"/>
      <c r="AA55" s="166"/>
      <c r="AB55" s="166"/>
      <c r="AC55" s="166"/>
      <c r="AD55" s="166"/>
    </row>
    <row r="56" spans="2:30" ht="23.25" customHeight="1" thickBot="1" x14ac:dyDescent="0.25">
      <c r="B56" s="212" t="s">
        <v>78</v>
      </c>
      <c r="C56" s="213"/>
      <c r="D56" s="213"/>
      <c r="E56" s="84" t="s">
        <v>2638</v>
      </c>
      <c r="F56" s="84"/>
      <c r="G56" s="84"/>
      <c r="H56" s="41"/>
      <c r="I56" s="41"/>
      <c r="J56" s="41"/>
      <c r="K56" s="41"/>
      <c r="L56" s="41"/>
      <c r="M56" s="41"/>
      <c r="N56" s="41"/>
      <c r="O56" s="41"/>
      <c r="P56" s="42"/>
      <c r="Q56" s="42"/>
      <c r="R56" s="43">
        <v>0</v>
      </c>
      <c r="S56" s="44"/>
      <c r="T56" s="42"/>
      <c r="U56" s="44">
        <v>2.7653796900000001</v>
      </c>
      <c r="V56" s="42"/>
      <c r="W56" s="45" t="str">
        <f t="shared" si="0"/>
        <v>N/A</v>
      </c>
      <c r="Y56"/>
      <c r="Z56"/>
      <c r="AA56" s="166"/>
      <c r="AB56" s="166"/>
      <c r="AC56" s="166"/>
      <c r="AD56" s="166"/>
    </row>
    <row r="57" spans="2:30" ht="26.25" customHeight="1" x14ac:dyDescent="0.2">
      <c r="B57" s="214" t="s">
        <v>82</v>
      </c>
      <c r="C57" s="215"/>
      <c r="D57" s="215"/>
      <c r="E57" s="85" t="s">
        <v>2638</v>
      </c>
      <c r="F57" s="85"/>
      <c r="G57" s="85"/>
      <c r="H57" s="47"/>
      <c r="I57" s="47"/>
      <c r="J57" s="47"/>
      <c r="K57" s="47"/>
      <c r="L57" s="47"/>
      <c r="M57" s="47"/>
      <c r="N57" s="47"/>
      <c r="O57" s="47"/>
      <c r="P57" s="48"/>
      <c r="Q57" s="48"/>
      <c r="R57" s="49">
        <v>3.2649061499999998</v>
      </c>
      <c r="S57" s="50">
        <v>2.7653796900000001</v>
      </c>
      <c r="T57" s="51">
        <f t="shared" ref="T57" si="29">+IF(ISERR(S57/R57*100),"N/A",ROUND(S57/R57*100,2))</f>
        <v>84.7</v>
      </c>
      <c r="U57" s="50">
        <v>2.7653796900000001</v>
      </c>
      <c r="V57" s="51">
        <f t="shared" ref="V57" si="30">+IF(ISERR(U57/S57*100),"N/A",ROUND(U57/S57*100,2))</f>
        <v>100</v>
      </c>
      <c r="W57" s="52">
        <f t="shared" si="0"/>
        <v>84.7</v>
      </c>
      <c r="Y57"/>
      <c r="Z57"/>
      <c r="AA57" s="166"/>
      <c r="AB57" s="166"/>
      <c r="AC57" s="166"/>
      <c r="AD57" s="166"/>
    </row>
    <row r="58" spans="2:30" ht="23.25" customHeight="1" thickBot="1" x14ac:dyDescent="0.25">
      <c r="B58" s="212" t="s">
        <v>78</v>
      </c>
      <c r="C58" s="213"/>
      <c r="D58" s="213"/>
      <c r="E58" s="84" t="s">
        <v>2639</v>
      </c>
      <c r="F58" s="84"/>
      <c r="G58" s="84"/>
      <c r="H58" s="41"/>
      <c r="I58" s="41"/>
      <c r="J58" s="41"/>
      <c r="K58" s="41"/>
      <c r="L58" s="41"/>
      <c r="M58" s="41"/>
      <c r="N58" s="41"/>
      <c r="O58" s="41"/>
      <c r="P58" s="42"/>
      <c r="Q58" s="42"/>
      <c r="R58" s="43">
        <v>0</v>
      </c>
      <c r="S58" s="44"/>
      <c r="T58" s="42"/>
      <c r="U58" s="44">
        <v>1.49455692</v>
      </c>
      <c r="V58" s="42"/>
      <c r="W58" s="45" t="str">
        <f t="shared" si="0"/>
        <v>N/A</v>
      </c>
      <c r="Y58"/>
      <c r="Z58"/>
      <c r="AA58" s="166"/>
      <c r="AB58" s="166"/>
      <c r="AC58" s="166"/>
      <c r="AD58" s="166"/>
    </row>
    <row r="59" spans="2:30" ht="26.25" customHeight="1" x14ac:dyDescent="0.2">
      <c r="B59" s="214" t="s">
        <v>82</v>
      </c>
      <c r="C59" s="215"/>
      <c r="D59" s="215"/>
      <c r="E59" s="85" t="s">
        <v>2639</v>
      </c>
      <c r="F59" s="85"/>
      <c r="G59" s="85"/>
      <c r="H59" s="47"/>
      <c r="I59" s="47"/>
      <c r="J59" s="47"/>
      <c r="K59" s="47"/>
      <c r="L59" s="47"/>
      <c r="M59" s="47"/>
      <c r="N59" s="47"/>
      <c r="O59" s="47"/>
      <c r="P59" s="48"/>
      <c r="Q59" s="48"/>
      <c r="R59" s="49">
        <v>1.66485942</v>
      </c>
      <c r="S59" s="50">
        <v>1.49455692</v>
      </c>
      <c r="T59" s="51">
        <f t="shared" ref="T59" si="31">+IF(ISERR(S59/R59*100),"N/A",ROUND(S59/R59*100,2))</f>
        <v>89.77</v>
      </c>
      <c r="U59" s="50">
        <v>1.49455692</v>
      </c>
      <c r="V59" s="51">
        <f t="shared" ref="V59" si="32">+IF(ISERR(U59/S59*100),"N/A",ROUND(U59/S59*100,2))</f>
        <v>100</v>
      </c>
      <c r="W59" s="52">
        <f t="shared" si="0"/>
        <v>89.77</v>
      </c>
      <c r="Y59"/>
      <c r="Z59"/>
      <c r="AA59" s="166"/>
      <c r="AB59" s="166"/>
      <c r="AC59" s="166"/>
      <c r="AD59" s="166"/>
    </row>
    <row r="60" spans="2:30" ht="23.25" customHeight="1" thickBot="1" x14ac:dyDescent="0.25">
      <c r="B60" s="212" t="s">
        <v>78</v>
      </c>
      <c r="C60" s="213"/>
      <c r="D60" s="213"/>
      <c r="E60" s="84" t="s">
        <v>318</v>
      </c>
      <c r="F60" s="84"/>
      <c r="G60" s="84"/>
      <c r="H60" s="41"/>
      <c r="I60" s="41"/>
      <c r="J60" s="41"/>
      <c r="K60" s="41"/>
      <c r="L60" s="41"/>
      <c r="M60" s="41"/>
      <c r="N60" s="41"/>
      <c r="O60" s="41"/>
      <c r="P60" s="42"/>
      <c r="Q60" s="42"/>
      <c r="R60" s="43">
        <v>0</v>
      </c>
      <c r="S60" s="44"/>
      <c r="T60" s="42"/>
      <c r="U60" s="44">
        <v>0.77525451000000001</v>
      </c>
      <c r="V60" s="42"/>
      <c r="W60" s="45" t="str">
        <f t="shared" si="0"/>
        <v>N/A</v>
      </c>
      <c r="Y60"/>
      <c r="Z60"/>
      <c r="AA60" s="166"/>
      <c r="AB60" s="166"/>
      <c r="AC60" s="166"/>
      <c r="AD60" s="166"/>
    </row>
    <row r="61" spans="2:30" ht="26.25" customHeight="1" x14ac:dyDescent="0.2">
      <c r="B61" s="214" t="s">
        <v>82</v>
      </c>
      <c r="C61" s="215"/>
      <c r="D61" s="215"/>
      <c r="E61" s="85" t="s">
        <v>318</v>
      </c>
      <c r="F61" s="85"/>
      <c r="G61" s="85"/>
      <c r="H61" s="47"/>
      <c r="I61" s="47"/>
      <c r="J61" s="47"/>
      <c r="K61" s="47"/>
      <c r="L61" s="47"/>
      <c r="M61" s="47"/>
      <c r="N61" s="47"/>
      <c r="O61" s="47"/>
      <c r="P61" s="48"/>
      <c r="Q61" s="48"/>
      <c r="R61" s="49">
        <v>0.91754046</v>
      </c>
      <c r="S61" s="50">
        <v>0.78848450999999997</v>
      </c>
      <c r="T61" s="51">
        <f t="shared" ref="T61" si="33">+IF(ISERR(S61/R61*100),"N/A",ROUND(S61/R61*100,2))</f>
        <v>85.93</v>
      </c>
      <c r="U61" s="50">
        <v>0.77525451000000001</v>
      </c>
      <c r="V61" s="51">
        <f t="shared" ref="V61" si="34">+IF(ISERR(U61/S61*100),"N/A",ROUND(U61/S61*100,2))</f>
        <v>98.32</v>
      </c>
      <c r="W61" s="52">
        <f t="shared" si="0"/>
        <v>84.49</v>
      </c>
      <c r="Y61"/>
      <c r="Z61"/>
      <c r="AA61" s="166"/>
      <c r="AB61" s="166"/>
      <c r="AC61" s="166"/>
      <c r="AD61" s="166"/>
    </row>
    <row r="62" spans="2:30" ht="23.25" customHeight="1" thickBot="1" x14ac:dyDescent="0.25">
      <c r="B62" s="212" t="s">
        <v>78</v>
      </c>
      <c r="C62" s="213"/>
      <c r="D62" s="213"/>
      <c r="E62" s="84" t="s">
        <v>315</v>
      </c>
      <c r="F62" s="84"/>
      <c r="G62" s="84"/>
      <c r="H62" s="41"/>
      <c r="I62" s="41"/>
      <c r="J62" s="41"/>
      <c r="K62" s="41"/>
      <c r="L62" s="41"/>
      <c r="M62" s="41"/>
      <c r="N62" s="41"/>
      <c r="O62" s="41"/>
      <c r="P62" s="42"/>
      <c r="Q62" s="42"/>
      <c r="R62" s="43">
        <v>0</v>
      </c>
      <c r="S62" s="44"/>
      <c r="T62" s="42"/>
      <c r="U62" s="44">
        <v>0.69644313000000002</v>
      </c>
      <c r="V62" s="42"/>
      <c r="W62" s="45" t="str">
        <f t="shared" si="0"/>
        <v>N/A</v>
      </c>
      <c r="Y62"/>
      <c r="Z62"/>
      <c r="AA62" s="166"/>
      <c r="AB62" s="166"/>
      <c r="AC62" s="166"/>
      <c r="AD62" s="166"/>
    </row>
    <row r="63" spans="2:30" ht="26.25" customHeight="1" x14ac:dyDescent="0.2">
      <c r="B63" s="214" t="s">
        <v>82</v>
      </c>
      <c r="C63" s="215"/>
      <c r="D63" s="215"/>
      <c r="E63" s="85" t="s">
        <v>315</v>
      </c>
      <c r="F63" s="85"/>
      <c r="G63" s="85"/>
      <c r="H63" s="47"/>
      <c r="I63" s="47"/>
      <c r="J63" s="47"/>
      <c r="K63" s="47"/>
      <c r="L63" s="47"/>
      <c r="M63" s="47"/>
      <c r="N63" s="47"/>
      <c r="O63" s="47"/>
      <c r="P63" s="48"/>
      <c r="Q63" s="48"/>
      <c r="R63" s="49">
        <v>0.73964313000000004</v>
      </c>
      <c r="S63" s="50">
        <v>0.69644313000000002</v>
      </c>
      <c r="T63" s="51">
        <f t="shared" ref="T63" si="35">+IF(ISERR(S63/R63*100),"N/A",ROUND(S63/R63*100,2))</f>
        <v>94.16</v>
      </c>
      <c r="U63" s="50">
        <v>0.69644313000000002</v>
      </c>
      <c r="V63" s="51">
        <f t="shared" ref="V63" si="36">+IF(ISERR(U63/S63*100),"N/A",ROUND(U63/S63*100,2))</f>
        <v>100</v>
      </c>
      <c r="W63" s="52">
        <f t="shared" si="0"/>
        <v>94.16</v>
      </c>
      <c r="Y63"/>
      <c r="Z63"/>
      <c r="AA63" s="166"/>
      <c r="AB63" s="166"/>
      <c r="AC63" s="166"/>
      <c r="AD63" s="166"/>
    </row>
    <row r="64" spans="2:30" ht="23.25" customHeight="1" thickBot="1" x14ac:dyDescent="0.25">
      <c r="B64" s="212" t="s">
        <v>78</v>
      </c>
      <c r="C64" s="213"/>
      <c r="D64" s="213"/>
      <c r="E64" s="84" t="s">
        <v>2640</v>
      </c>
      <c r="F64" s="84"/>
      <c r="G64" s="84"/>
      <c r="H64" s="41"/>
      <c r="I64" s="41"/>
      <c r="J64" s="41"/>
      <c r="K64" s="41"/>
      <c r="L64" s="41"/>
      <c r="M64" s="41"/>
      <c r="N64" s="41"/>
      <c r="O64" s="41"/>
      <c r="P64" s="42"/>
      <c r="Q64" s="42"/>
      <c r="R64" s="43">
        <v>0</v>
      </c>
      <c r="S64" s="44"/>
      <c r="T64" s="42"/>
      <c r="U64" s="44">
        <v>8.3143686599999995</v>
      </c>
      <c r="V64" s="42"/>
      <c r="W64" s="45" t="str">
        <f t="shared" si="0"/>
        <v>N/A</v>
      </c>
      <c r="Y64"/>
      <c r="Z64"/>
      <c r="AA64" s="166"/>
      <c r="AB64" s="166"/>
      <c r="AC64" s="166"/>
      <c r="AD64" s="166"/>
    </row>
    <row r="65" spans="2:30" ht="26.25" customHeight="1" x14ac:dyDescent="0.2">
      <c r="B65" s="214" t="s">
        <v>82</v>
      </c>
      <c r="C65" s="215"/>
      <c r="D65" s="215"/>
      <c r="E65" s="85" t="s">
        <v>2640</v>
      </c>
      <c r="F65" s="85"/>
      <c r="G65" s="85"/>
      <c r="H65" s="47"/>
      <c r="I65" s="47"/>
      <c r="J65" s="47"/>
      <c r="K65" s="47"/>
      <c r="L65" s="47"/>
      <c r="M65" s="47"/>
      <c r="N65" s="47"/>
      <c r="O65" s="47"/>
      <c r="P65" s="48"/>
      <c r="Q65" s="48"/>
      <c r="R65" s="49">
        <v>8.3143686599999995</v>
      </c>
      <c r="S65" s="50">
        <v>8.3143686599999995</v>
      </c>
      <c r="T65" s="51">
        <f t="shared" ref="T65" si="37">+IF(ISERR(S65/R65*100),"N/A",ROUND(S65/R65*100,2))</f>
        <v>100</v>
      </c>
      <c r="U65" s="50">
        <v>8.3143686599999995</v>
      </c>
      <c r="V65" s="51">
        <f t="shared" ref="V65" si="38">+IF(ISERR(U65/S65*100),"N/A",ROUND(U65/S65*100,2))</f>
        <v>100</v>
      </c>
      <c r="W65" s="52">
        <f t="shared" si="0"/>
        <v>100</v>
      </c>
      <c r="Y65"/>
      <c r="Z65"/>
      <c r="AA65" s="166"/>
      <c r="AB65" s="166"/>
      <c r="AC65" s="166"/>
      <c r="AD65" s="166"/>
    </row>
    <row r="66" spans="2:30" ht="23.25" customHeight="1" thickBot="1" x14ac:dyDescent="0.25">
      <c r="B66" s="212" t="s">
        <v>78</v>
      </c>
      <c r="C66" s="213"/>
      <c r="D66" s="213"/>
      <c r="E66" s="84" t="s">
        <v>2641</v>
      </c>
      <c r="F66" s="84"/>
      <c r="G66" s="84"/>
      <c r="H66" s="41"/>
      <c r="I66" s="41"/>
      <c r="J66" s="41"/>
      <c r="K66" s="41"/>
      <c r="L66" s="41"/>
      <c r="M66" s="41"/>
      <c r="N66" s="41"/>
      <c r="O66" s="41"/>
      <c r="P66" s="42"/>
      <c r="Q66" s="42"/>
      <c r="R66" s="43">
        <v>0</v>
      </c>
      <c r="S66" s="44"/>
      <c r="T66" s="42"/>
      <c r="U66" s="44">
        <v>4.9833789299999998</v>
      </c>
      <c r="V66" s="42"/>
      <c r="W66" s="45" t="str">
        <f t="shared" si="0"/>
        <v>N/A</v>
      </c>
      <c r="Y66"/>
      <c r="Z66"/>
      <c r="AA66" s="166"/>
      <c r="AB66" s="166"/>
      <c r="AC66" s="166"/>
      <c r="AD66" s="166"/>
    </row>
    <row r="67" spans="2:30" ht="26.25" customHeight="1" x14ac:dyDescent="0.2">
      <c r="B67" s="214" t="s">
        <v>82</v>
      </c>
      <c r="C67" s="215"/>
      <c r="D67" s="215"/>
      <c r="E67" s="85" t="s">
        <v>2641</v>
      </c>
      <c r="F67" s="85"/>
      <c r="G67" s="85"/>
      <c r="H67" s="47"/>
      <c r="I67" s="47"/>
      <c r="J67" s="47"/>
      <c r="K67" s="47"/>
      <c r="L67" s="47"/>
      <c r="M67" s="47"/>
      <c r="N67" s="47"/>
      <c r="O67" s="47"/>
      <c r="P67" s="48"/>
      <c r="Q67" s="48"/>
      <c r="R67" s="49">
        <v>5.6664054899999998</v>
      </c>
      <c r="S67" s="50">
        <v>5.0468289299999993</v>
      </c>
      <c r="T67" s="51">
        <f t="shared" ref="T67" si="39">+IF(ISERR(S67/R67*100),"N/A",ROUND(S67/R67*100,2))</f>
        <v>89.07</v>
      </c>
      <c r="U67" s="50">
        <v>4.9833789299999998</v>
      </c>
      <c r="V67" s="51">
        <f t="shared" ref="V67" si="40">+IF(ISERR(U67/S67*100),"N/A",ROUND(U67/S67*100,2))</f>
        <v>98.74</v>
      </c>
      <c r="W67" s="52">
        <f t="shared" si="0"/>
        <v>87.95</v>
      </c>
      <c r="Y67"/>
      <c r="Z67"/>
      <c r="AA67" s="166"/>
      <c r="AB67" s="166"/>
      <c r="AC67" s="166"/>
      <c r="AD67" s="166"/>
    </row>
    <row r="68" spans="2:30" ht="23.25" customHeight="1" thickBot="1" x14ac:dyDescent="0.25">
      <c r="B68" s="212" t="s">
        <v>78</v>
      </c>
      <c r="C68" s="213"/>
      <c r="D68" s="213"/>
      <c r="E68" s="84" t="s">
        <v>2642</v>
      </c>
      <c r="F68" s="84"/>
      <c r="G68" s="84"/>
      <c r="H68" s="41"/>
      <c r="I68" s="41"/>
      <c r="J68" s="41"/>
      <c r="K68" s="41"/>
      <c r="L68" s="41"/>
      <c r="M68" s="41"/>
      <c r="N68" s="41"/>
      <c r="O68" s="41"/>
      <c r="P68" s="42"/>
      <c r="Q68" s="42"/>
      <c r="R68" s="43">
        <v>0</v>
      </c>
      <c r="S68" s="44"/>
      <c r="T68" s="42"/>
      <c r="U68" s="44">
        <v>1.0048589999999999</v>
      </c>
      <c r="V68" s="42"/>
      <c r="W68" s="45" t="str">
        <f t="shared" si="0"/>
        <v>N/A</v>
      </c>
      <c r="Y68"/>
      <c r="Z68"/>
      <c r="AA68" s="166"/>
      <c r="AB68" s="166"/>
      <c r="AC68" s="166"/>
      <c r="AD68" s="166"/>
    </row>
    <row r="69" spans="2:30" ht="26.25" customHeight="1" x14ac:dyDescent="0.2">
      <c r="B69" s="214" t="s">
        <v>82</v>
      </c>
      <c r="C69" s="215"/>
      <c r="D69" s="215"/>
      <c r="E69" s="85" t="s">
        <v>2642</v>
      </c>
      <c r="F69" s="85"/>
      <c r="G69" s="85"/>
      <c r="H69" s="47"/>
      <c r="I69" s="47"/>
      <c r="J69" s="47"/>
      <c r="K69" s="47"/>
      <c r="L69" s="47"/>
      <c r="M69" s="47"/>
      <c r="N69" s="47"/>
      <c r="O69" s="47"/>
      <c r="P69" s="48"/>
      <c r="Q69" s="48"/>
      <c r="R69" s="49">
        <v>1.14155352</v>
      </c>
      <c r="S69" s="50">
        <v>1.0416535200000001</v>
      </c>
      <c r="T69" s="51">
        <f t="shared" ref="T69" si="41">+IF(ISERR(S69/R69*100),"N/A",ROUND(S69/R69*100,2))</f>
        <v>91.25</v>
      </c>
      <c r="U69" s="50">
        <v>1.0048589999999999</v>
      </c>
      <c r="V69" s="51">
        <f t="shared" ref="V69" si="42">+IF(ISERR(U69/S69*100),"N/A",ROUND(U69/S69*100,2))</f>
        <v>96.47</v>
      </c>
      <c r="W69" s="52">
        <f t="shared" si="0"/>
        <v>88.03</v>
      </c>
      <c r="Y69"/>
      <c r="Z69"/>
      <c r="AA69" s="166"/>
      <c r="AB69" s="166"/>
      <c r="AC69" s="166"/>
      <c r="AD69" s="166"/>
    </row>
    <row r="70" spans="2:30" ht="23.25" customHeight="1" thickBot="1" x14ac:dyDescent="0.25">
      <c r="B70" s="212" t="s">
        <v>78</v>
      </c>
      <c r="C70" s="213"/>
      <c r="D70" s="213"/>
      <c r="E70" s="84" t="s">
        <v>2643</v>
      </c>
      <c r="F70" s="84"/>
      <c r="G70" s="84"/>
      <c r="H70" s="41"/>
      <c r="I70" s="41"/>
      <c r="J70" s="41"/>
      <c r="K70" s="41"/>
      <c r="L70" s="41"/>
      <c r="M70" s="41"/>
      <c r="N70" s="41"/>
      <c r="O70" s="41"/>
      <c r="P70" s="42"/>
      <c r="Q70" s="42"/>
      <c r="R70" s="43">
        <v>0</v>
      </c>
      <c r="S70" s="44"/>
      <c r="T70" s="42"/>
      <c r="U70" s="44">
        <v>0.82096497000000002</v>
      </c>
      <c r="V70" s="42"/>
      <c r="W70" s="45" t="str">
        <f t="shared" si="0"/>
        <v>N/A</v>
      </c>
      <c r="Y70"/>
      <c r="Z70"/>
      <c r="AA70" s="166"/>
      <c r="AB70" s="166"/>
      <c r="AC70" s="166"/>
      <c r="AD70" s="166"/>
    </row>
    <row r="71" spans="2:30" ht="26.25" customHeight="1" x14ac:dyDescent="0.2">
      <c r="B71" s="214" t="s">
        <v>82</v>
      </c>
      <c r="C71" s="215"/>
      <c r="D71" s="215"/>
      <c r="E71" s="85" t="s">
        <v>2643</v>
      </c>
      <c r="F71" s="85"/>
      <c r="G71" s="85"/>
      <c r="H71" s="47"/>
      <c r="I71" s="47"/>
      <c r="J71" s="47"/>
      <c r="K71" s="47"/>
      <c r="L71" s="47"/>
      <c r="M71" s="47"/>
      <c r="N71" s="47"/>
      <c r="O71" s="47"/>
      <c r="P71" s="48"/>
      <c r="Q71" s="48"/>
      <c r="R71" s="49">
        <v>1.0286557199999999</v>
      </c>
      <c r="S71" s="50">
        <v>0.86237973000000001</v>
      </c>
      <c r="T71" s="51">
        <f t="shared" ref="T71" si="43">+IF(ISERR(S71/R71*100),"N/A",ROUND(S71/R71*100,2))</f>
        <v>83.84</v>
      </c>
      <c r="U71" s="50">
        <v>0.82096497000000002</v>
      </c>
      <c r="V71" s="51">
        <f t="shared" ref="V71" si="44">+IF(ISERR(U71/S71*100),"N/A",ROUND(U71/S71*100,2))</f>
        <v>95.2</v>
      </c>
      <c r="W71" s="52">
        <f t="shared" si="0"/>
        <v>79.81</v>
      </c>
      <c r="Y71"/>
      <c r="Z71"/>
      <c r="AA71" s="166"/>
      <c r="AB71" s="166"/>
      <c r="AC71" s="166"/>
      <c r="AD71" s="166"/>
    </row>
    <row r="72" spans="2:30" ht="23.25" customHeight="1" thickBot="1" x14ac:dyDescent="0.25">
      <c r="B72" s="212" t="s">
        <v>78</v>
      </c>
      <c r="C72" s="213"/>
      <c r="D72" s="213"/>
      <c r="E72" s="84" t="s">
        <v>2644</v>
      </c>
      <c r="F72" s="84"/>
      <c r="G72" s="84"/>
      <c r="H72" s="41"/>
      <c r="I72" s="41"/>
      <c r="J72" s="41"/>
      <c r="K72" s="41"/>
      <c r="L72" s="41"/>
      <c r="M72" s="41"/>
      <c r="N72" s="41"/>
      <c r="O72" s="41"/>
      <c r="P72" s="42"/>
      <c r="Q72" s="42"/>
      <c r="R72" s="43">
        <v>0</v>
      </c>
      <c r="S72" s="44"/>
      <c r="T72" s="42"/>
      <c r="U72" s="44">
        <v>1.8179918100000001</v>
      </c>
      <c r="V72" s="42"/>
      <c r="W72" s="45" t="str">
        <f t="shared" si="0"/>
        <v>N/A</v>
      </c>
      <c r="Y72"/>
      <c r="Z72"/>
      <c r="AA72" s="166"/>
      <c r="AB72" s="166"/>
      <c r="AC72" s="166"/>
      <c r="AD72" s="166"/>
    </row>
    <row r="73" spans="2:30" ht="26.25" customHeight="1" x14ac:dyDescent="0.2">
      <c r="B73" s="214" t="s">
        <v>82</v>
      </c>
      <c r="C73" s="215"/>
      <c r="D73" s="215"/>
      <c r="E73" s="85" t="s">
        <v>2644</v>
      </c>
      <c r="F73" s="85"/>
      <c r="G73" s="85"/>
      <c r="H73" s="47"/>
      <c r="I73" s="47"/>
      <c r="J73" s="47"/>
      <c r="K73" s="47"/>
      <c r="L73" s="47"/>
      <c r="M73" s="47"/>
      <c r="N73" s="47"/>
      <c r="O73" s="47"/>
      <c r="P73" s="48"/>
      <c r="Q73" s="48"/>
      <c r="R73" s="49">
        <v>2.27417355</v>
      </c>
      <c r="S73" s="50">
        <v>1.8552518099999999</v>
      </c>
      <c r="T73" s="51">
        <f t="shared" ref="T73" si="45">+IF(ISERR(S73/R73*100),"N/A",ROUND(S73/R73*100,2))</f>
        <v>81.58</v>
      </c>
      <c r="U73" s="50">
        <v>1.8179918100000001</v>
      </c>
      <c r="V73" s="51">
        <f t="shared" ref="V73" si="46">+IF(ISERR(U73/S73*100),"N/A",ROUND(U73/S73*100,2))</f>
        <v>97.99</v>
      </c>
      <c r="W73" s="52">
        <f t="shared" si="0"/>
        <v>79.94</v>
      </c>
      <c r="Y73"/>
      <c r="Z73"/>
      <c r="AA73" s="166"/>
      <c r="AB73" s="166"/>
      <c r="AC73" s="166"/>
      <c r="AD73" s="166"/>
    </row>
    <row r="74" spans="2:30" ht="23.25" customHeight="1" thickBot="1" x14ac:dyDescent="0.25">
      <c r="B74" s="212" t="s">
        <v>78</v>
      </c>
      <c r="C74" s="213"/>
      <c r="D74" s="213"/>
      <c r="E74" s="84" t="s">
        <v>2645</v>
      </c>
      <c r="F74" s="84"/>
      <c r="G74" s="84"/>
      <c r="H74" s="41"/>
      <c r="I74" s="41"/>
      <c r="J74" s="41"/>
      <c r="K74" s="41"/>
      <c r="L74" s="41"/>
      <c r="M74" s="41"/>
      <c r="N74" s="41"/>
      <c r="O74" s="41"/>
      <c r="P74" s="42"/>
      <c r="Q74" s="42"/>
      <c r="R74" s="43">
        <v>0</v>
      </c>
      <c r="S74" s="44"/>
      <c r="T74" s="42"/>
      <c r="U74" s="44">
        <v>1.457865</v>
      </c>
      <c r="V74" s="42"/>
      <c r="W74" s="45" t="str">
        <f t="shared" si="0"/>
        <v>N/A</v>
      </c>
      <c r="Y74"/>
      <c r="Z74"/>
      <c r="AA74" s="166"/>
      <c r="AB74" s="166"/>
      <c r="AC74" s="166"/>
      <c r="AD74" s="166"/>
    </row>
    <row r="75" spans="2:30" ht="26.25" customHeight="1" x14ac:dyDescent="0.2">
      <c r="B75" s="214" t="s">
        <v>82</v>
      </c>
      <c r="C75" s="215"/>
      <c r="D75" s="215"/>
      <c r="E75" s="85" t="s">
        <v>2645</v>
      </c>
      <c r="F75" s="85"/>
      <c r="G75" s="85"/>
      <c r="H75" s="47"/>
      <c r="I75" s="47"/>
      <c r="J75" s="47"/>
      <c r="K75" s="47"/>
      <c r="L75" s="47"/>
      <c r="M75" s="47"/>
      <c r="N75" s="47"/>
      <c r="O75" s="47"/>
      <c r="P75" s="48"/>
      <c r="Q75" s="48"/>
      <c r="R75" s="49">
        <v>1.63238949</v>
      </c>
      <c r="S75" s="50">
        <v>1.457865</v>
      </c>
      <c r="T75" s="51">
        <f t="shared" ref="T75" si="47">+IF(ISERR(S75/R75*100),"N/A",ROUND(S75/R75*100,2))</f>
        <v>89.31</v>
      </c>
      <c r="U75" s="50">
        <v>1.457865</v>
      </c>
      <c r="V75" s="51">
        <f t="shared" ref="V75" si="48">+IF(ISERR(U75/S75*100),"N/A",ROUND(U75/S75*100,2))</f>
        <v>100</v>
      </c>
      <c r="W75" s="52">
        <f t="shared" si="0"/>
        <v>89.31</v>
      </c>
      <c r="Y75"/>
      <c r="Z75"/>
      <c r="AA75" s="166"/>
      <c r="AB75" s="166"/>
      <c r="AC75" s="166"/>
      <c r="AD75" s="166"/>
    </row>
    <row r="76" spans="2:30" ht="23.25" customHeight="1" thickBot="1" x14ac:dyDescent="0.25">
      <c r="B76" s="212" t="s">
        <v>78</v>
      </c>
      <c r="C76" s="213"/>
      <c r="D76" s="213"/>
      <c r="E76" s="84" t="s">
        <v>2646</v>
      </c>
      <c r="F76" s="84"/>
      <c r="G76" s="84"/>
      <c r="H76" s="41"/>
      <c r="I76" s="41"/>
      <c r="J76" s="41"/>
      <c r="K76" s="41"/>
      <c r="L76" s="41"/>
      <c r="M76" s="41"/>
      <c r="N76" s="41"/>
      <c r="O76" s="41"/>
      <c r="P76" s="42"/>
      <c r="Q76" s="42"/>
      <c r="R76" s="43">
        <v>0</v>
      </c>
      <c r="S76" s="44"/>
      <c r="T76" s="42"/>
      <c r="U76" s="44">
        <v>0.78475499999999998</v>
      </c>
      <c r="V76" s="42"/>
      <c r="W76" s="45" t="str">
        <f t="shared" si="0"/>
        <v>N/A</v>
      </c>
      <c r="Y76"/>
      <c r="Z76"/>
      <c r="AA76" s="166"/>
      <c r="AB76" s="166"/>
      <c r="AC76" s="166"/>
      <c r="AD76" s="166"/>
    </row>
    <row r="77" spans="2:30" ht="26.25" customHeight="1" x14ac:dyDescent="0.2">
      <c r="B77" s="214" t="s">
        <v>82</v>
      </c>
      <c r="C77" s="215"/>
      <c r="D77" s="215"/>
      <c r="E77" s="85" t="s">
        <v>2646</v>
      </c>
      <c r="F77" s="85"/>
      <c r="G77" s="85"/>
      <c r="H77" s="47"/>
      <c r="I77" s="47"/>
      <c r="J77" s="47"/>
      <c r="K77" s="47"/>
      <c r="L77" s="47"/>
      <c r="M77" s="47"/>
      <c r="N77" s="47"/>
      <c r="O77" s="47"/>
      <c r="P77" s="48"/>
      <c r="Q77" s="48"/>
      <c r="R77" s="49">
        <v>0.84523203000000002</v>
      </c>
      <c r="S77" s="50">
        <v>0.78475499999999998</v>
      </c>
      <c r="T77" s="51">
        <f t="shared" ref="T77" si="49">+IF(ISERR(S77/R77*100),"N/A",ROUND(S77/R77*100,2))</f>
        <v>92.84</v>
      </c>
      <c r="U77" s="50">
        <v>0.78475499999999998</v>
      </c>
      <c r="V77" s="51">
        <f t="shared" ref="V77" si="50">+IF(ISERR(U77/S77*100),"N/A",ROUND(U77/S77*100,2))</f>
        <v>100</v>
      </c>
      <c r="W77" s="52">
        <f t="shared" si="0"/>
        <v>92.84</v>
      </c>
      <c r="Y77"/>
      <c r="Z77"/>
      <c r="AA77" s="166"/>
      <c r="AB77" s="166"/>
      <c r="AC77" s="166"/>
      <c r="AD77" s="166"/>
    </row>
    <row r="78" spans="2:30" ht="23.25" customHeight="1" thickBot="1" x14ac:dyDescent="0.25">
      <c r="B78" s="212" t="s">
        <v>78</v>
      </c>
      <c r="C78" s="213"/>
      <c r="D78" s="213"/>
      <c r="E78" s="84" t="s">
        <v>2647</v>
      </c>
      <c r="F78" s="84"/>
      <c r="G78" s="84"/>
      <c r="H78" s="41"/>
      <c r="I78" s="41"/>
      <c r="J78" s="41"/>
      <c r="K78" s="41"/>
      <c r="L78" s="41"/>
      <c r="M78" s="41"/>
      <c r="N78" s="41"/>
      <c r="O78" s="41"/>
      <c r="P78" s="42"/>
      <c r="Q78" s="42"/>
      <c r="R78" s="43">
        <v>0</v>
      </c>
      <c r="S78" s="44"/>
      <c r="T78" s="42"/>
      <c r="U78" s="44">
        <v>2.0939126400000001</v>
      </c>
      <c r="V78" s="42"/>
      <c r="W78" s="45" t="str">
        <f t="shared" si="0"/>
        <v>N/A</v>
      </c>
      <c r="Y78"/>
      <c r="Z78"/>
      <c r="AA78" s="166"/>
      <c r="AB78" s="166"/>
      <c r="AC78" s="166"/>
      <c r="AD78" s="166"/>
    </row>
    <row r="79" spans="2:30" ht="26.25" customHeight="1" x14ac:dyDescent="0.2">
      <c r="B79" s="214" t="s">
        <v>82</v>
      </c>
      <c r="C79" s="215"/>
      <c r="D79" s="215"/>
      <c r="E79" s="85" t="s">
        <v>2647</v>
      </c>
      <c r="F79" s="85"/>
      <c r="G79" s="85"/>
      <c r="H79" s="47"/>
      <c r="I79" s="47"/>
      <c r="J79" s="47"/>
      <c r="K79" s="47"/>
      <c r="L79" s="47"/>
      <c r="M79" s="47"/>
      <c r="N79" s="47"/>
      <c r="O79" s="47"/>
      <c r="P79" s="48"/>
      <c r="Q79" s="48"/>
      <c r="R79" s="49">
        <v>2.37756978</v>
      </c>
      <c r="S79" s="50">
        <v>2.0939126400000001</v>
      </c>
      <c r="T79" s="51">
        <f t="shared" ref="T79" si="51">+IF(ISERR(S79/R79*100),"N/A",ROUND(S79/R79*100,2))</f>
        <v>88.07</v>
      </c>
      <c r="U79" s="50">
        <v>2.0939126400000001</v>
      </c>
      <c r="V79" s="51">
        <f t="shared" ref="V79" si="52">+IF(ISERR(U79/S79*100),"N/A",ROUND(U79/S79*100,2))</f>
        <v>100</v>
      </c>
      <c r="W79" s="52">
        <f t="shared" si="0"/>
        <v>88.07</v>
      </c>
      <c r="Y79"/>
      <c r="Z79"/>
      <c r="AA79" s="166"/>
      <c r="AB79" s="166"/>
      <c r="AC79" s="166"/>
      <c r="AD79" s="166"/>
    </row>
    <row r="80" spans="2:30" ht="23.25" customHeight="1" thickBot="1" x14ac:dyDescent="0.25">
      <c r="B80" s="212" t="s">
        <v>78</v>
      </c>
      <c r="C80" s="213"/>
      <c r="D80" s="213"/>
      <c r="E80" s="84" t="s">
        <v>2648</v>
      </c>
      <c r="F80" s="84"/>
      <c r="G80" s="84"/>
      <c r="H80" s="41"/>
      <c r="I80" s="41"/>
      <c r="J80" s="41"/>
      <c r="K80" s="41"/>
      <c r="L80" s="41"/>
      <c r="M80" s="41"/>
      <c r="N80" s="41"/>
      <c r="O80" s="41"/>
      <c r="P80" s="42"/>
      <c r="Q80" s="42"/>
      <c r="R80" s="43">
        <v>0</v>
      </c>
      <c r="S80" s="44"/>
      <c r="T80" s="42"/>
      <c r="U80" s="44">
        <v>1.0272857399999999</v>
      </c>
      <c r="V80" s="42"/>
      <c r="W80" s="45" t="str">
        <f t="shared" si="0"/>
        <v>N/A</v>
      </c>
      <c r="Y80"/>
      <c r="Z80"/>
      <c r="AA80" s="166"/>
      <c r="AB80" s="166"/>
      <c r="AC80" s="166"/>
      <c r="AD80" s="166"/>
    </row>
    <row r="81" spans="2:30" ht="26.25" customHeight="1" x14ac:dyDescent="0.2">
      <c r="B81" s="214" t="s">
        <v>82</v>
      </c>
      <c r="C81" s="215"/>
      <c r="D81" s="215"/>
      <c r="E81" s="85" t="s">
        <v>2648</v>
      </c>
      <c r="F81" s="85"/>
      <c r="G81" s="85"/>
      <c r="H81" s="47"/>
      <c r="I81" s="47"/>
      <c r="J81" s="47"/>
      <c r="K81" s="47"/>
      <c r="L81" s="47"/>
      <c r="M81" s="47"/>
      <c r="N81" s="47"/>
      <c r="O81" s="47"/>
      <c r="P81" s="48"/>
      <c r="Q81" s="48"/>
      <c r="R81" s="49">
        <v>1.1555357399999999</v>
      </c>
      <c r="S81" s="50">
        <v>1.07183574</v>
      </c>
      <c r="T81" s="51">
        <f t="shared" ref="T81" si="53">+IF(ISERR(S81/R81*100),"N/A",ROUND(S81/R81*100,2))</f>
        <v>92.76</v>
      </c>
      <c r="U81" s="50">
        <v>1.0272857399999999</v>
      </c>
      <c r="V81" s="51">
        <f t="shared" ref="V81" si="54">+IF(ISERR(U81/S81*100),"N/A",ROUND(U81/S81*100,2))</f>
        <v>95.84</v>
      </c>
      <c r="W81" s="52">
        <f t="shared" si="0"/>
        <v>88.9</v>
      </c>
      <c r="Y81"/>
      <c r="Z81"/>
      <c r="AA81" s="166"/>
      <c r="AB81" s="166"/>
      <c r="AC81" s="166"/>
      <c r="AD81" s="166"/>
    </row>
    <row r="82" spans="2:30" ht="23.25" customHeight="1" thickBot="1" x14ac:dyDescent="0.25">
      <c r="B82" s="212" t="s">
        <v>78</v>
      </c>
      <c r="C82" s="213"/>
      <c r="D82" s="213"/>
      <c r="E82" s="84" t="s">
        <v>2649</v>
      </c>
      <c r="F82" s="84"/>
      <c r="G82" s="84"/>
      <c r="H82" s="41"/>
      <c r="I82" s="41"/>
      <c r="J82" s="41"/>
      <c r="K82" s="41"/>
      <c r="L82" s="41"/>
      <c r="M82" s="41"/>
      <c r="N82" s="41"/>
      <c r="O82" s="41"/>
      <c r="P82" s="42"/>
      <c r="Q82" s="42"/>
      <c r="R82" s="43">
        <v>0</v>
      </c>
      <c r="S82" s="44"/>
      <c r="T82" s="42"/>
      <c r="U82" s="44">
        <v>2.3859883799999997</v>
      </c>
      <c r="V82" s="42"/>
      <c r="W82" s="45" t="str">
        <f t="shared" si="0"/>
        <v>N/A</v>
      </c>
      <c r="Y82"/>
      <c r="Z82"/>
      <c r="AA82" s="166"/>
      <c r="AB82" s="166"/>
      <c r="AC82" s="166"/>
      <c r="AD82" s="166"/>
    </row>
    <row r="83" spans="2:30" ht="26.25" customHeight="1" x14ac:dyDescent="0.2">
      <c r="B83" s="214" t="s">
        <v>82</v>
      </c>
      <c r="C83" s="215"/>
      <c r="D83" s="215"/>
      <c r="E83" s="85" t="s">
        <v>2649</v>
      </c>
      <c r="F83" s="85"/>
      <c r="G83" s="85"/>
      <c r="H83" s="47"/>
      <c r="I83" s="47"/>
      <c r="J83" s="47"/>
      <c r="K83" s="47"/>
      <c r="L83" s="47"/>
      <c r="M83" s="47"/>
      <c r="N83" s="47"/>
      <c r="O83" s="47"/>
      <c r="P83" s="48"/>
      <c r="Q83" s="48"/>
      <c r="R83" s="49">
        <v>2.6079370200000001</v>
      </c>
      <c r="S83" s="50">
        <v>2.4467383799999998</v>
      </c>
      <c r="T83" s="51">
        <f t="shared" ref="T83" si="55">+IF(ISERR(S83/R83*100),"N/A",ROUND(S83/R83*100,2))</f>
        <v>93.82</v>
      </c>
      <c r="U83" s="50">
        <v>2.3859883799999997</v>
      </c>
      <c r="V83" s="51">
        <f t="shared" ref="V83" si="56">+IF(ISERR(U83/S83*100),"N/A",ROUND(U83/S83*100,2))</f>
        <v>97.52</v>
      </c>
      <c r="W83" s="52">
        <f t="shared" si="0"/>
        <v>91.49</v>
      </c>
      <c r="Y83"/>
      <c r="Z83"/>
      <c r="AA83" s="166"/>
      <c r="AB83" s="166"/>
      <c r="AC83" s="166"/>
      <c r="AD83" s="166"/>
    </row>
    <row r="84" spans="2:30" ht="23.25" customHeight="1" thickBot="1" x14ac:dyDescent="0.25">
      <c r="B84" s="212" t="s">
        <v>78</v>
      </c>
      <c r="C84" s="213"/>
      <c r="D84" s="213"/>
      <c r="E84" s="84" t="s">
        <v>2650</v>
      </c>
      <c r="F84" s="84"/>
      <c r="G84" s="84"/>
      <c r="H84" s="41"/>
      <c r="I84" s="41"/>
      <c r="J84" s="41"/>
      <c r="K84" s="41"/>
      <c r="L84" s="41"/>
      <c r="M84" s="41"/>
      <c r="N84" s="41"/>
      <c r="O84" s="41"/>
      <c r="P84" s="42"/>
      <c r="Q84" s="42"/>
      <c r="R84" s="43">
        <v>0</v>
      </c>
      <c r="S84" s="44"/>
      <c r="T84" s="42"/>
      <c r="U84" s="44">
        <v>6.9557961600000002</v>
      </c>
      <c r="V84" s="42"/>
      <c r="W84" s="45" t="str">
        <f t="shared" si="0"/>
        <v>N/A</v>
      </c>
      <c r="Y84"/>
      <c r="Z84"/>
      <c r="AA84" s="166"/>
      <c r="AB84" s="166"/>
      <c r="AC84" s="166"/>
      <c r="AD84" s="166"/>
    </row>
    <row r="85" spans="2:30" ht="26.25" customHeight="1" x14ac:dyDescent="0.2">
      <c r="B85" s="214" t="s">
        <v>82</v>
      </c>
      <c r="C85" s="215"/>
      <c r="D85" s="215"/>
      <c r="E85" s="85" t="s">
        <v>2650</v>
      </c>
      <c r="F85" s="85"/>
      <c r="G85" s="85"/>
      <c r="H85" s="47"/>
      <c r="I85" s="47"/>
      <c r="J85" s="47"/>
      <c r="K85" s="47"/>
      <c r="L85" s="47"/>
      <c r="M85" s="47"/>
      <c r="N85" s="47"/>
      <c r="O85" s="47"/>
      <c r="P85" s="48"/>
      <c r="Q85" s="48"/>
      <c r="R85" s="49">
        <v>7.9211811599999997</v>
      </c>
      <c r="S85" s="50">
        <v>6.9557961600000002</v>
      </c>
      <c r="T85" s="51">
        <f t="shared" ref="T85" si="57">+IF(ISERR(S85/R85*100),"N/A",ROUND(S85/R85*100,2))</f>
        <v>87.81</v>
      </c>
      <c r="U85" s="50">
        <v>6.9557961600000002</v>
      </c>
      <c r="V85" s="51">
        <f t="shared" ref="V85" si="58">+IF(ISERR(U85/S85*100),"N/A",ROUND(U85/S85*100,2))</f>
        <v>100</v>
      </c>
      <c r="W85" s="52">
        <f t="shared" si="0"/>
        <v>87.81</v>
      </c>
      <c r="Y85"/>
      <c r="Z85"/>
      <c r="AA85" s="166"/>
      <c r="AB85" s="166"/>
      <c r="AC85" s="166"/>
      <c r="AD85" s="166"/>
    </row>
    <row r="86" spans="2:30" ht="23.25" customHeight="1" thickBot="1" x14ac:dyDescent="0.25">
      <c r="B86" s="212" t="s">
        <v>78</v>
      </c>
      <c r="C86" s="213"/>
      <c r="D86" s="213"/>
      <c r="E86" s="84" t="s">
        <v>2651</v>
      </c>
      <c r="F86" s="40"/>
      <c r="G86" s="40"/>
      <c r="H86" s="41"/>
      <c r="I86" s="41"/>
      <c r="J86" s="41"/>
      <c r="K86" s="41"/>
      <c r="L86" s="41"/>
      <c r="M86" s="41"/>
      <c r="N86" s="41"/>
      <c r="O86" s="41"/>
      <c r="P86" s="42"/>
      <c r="Q86" s="42"/>
      <c r="R86" s="43">
        <v>0</v>
      </c>
      <c r="S86" s="44"/>
      <c r="T86" s="42"/>
      <c r="U86" s="44">
        <v>1.3587236999999999</v>
      </c>
      <c r="V86" s="42"/>
      <c r="W86" s="45" t="str">
        <f t="shared" si="0"/>
        <v>N/A</v>
      </c>
      <c r="Y86"/>
      <c r="Z86"/>
      <c r="AA86" s="166"/>
      <c r="AB86" s="166"/>
      <c r="AC86" s="166"/>
      <c r="AD86" s="166"/>
    </row>
    <row r="87" spans="2:30" ht="26.25" customHeight="1" x14ac:dyDescent="0.2">
      <c r="B87" s="214" t="s">
        <v>82</v>
      </c>
      <c r="C87" s="215"/>
      <c r="D87" s="215"/>
      <c r="E87" s="85" t="s">
        <v>2651</v>
      </c>
      <c r="F87" s="46"/>
      <c r="G87" s="46"/>
      <c r="H87" s="47"/>
      <c r="I87" s="47"/>
      <c r="J87" s="47"/>
      <c r="K87" s="47"/>
      <c r="L87" s="47"/>
      <c r="M87" s="47"/>
      <c r="N87" s="47"/>
      <c r="O87" s="47"/>
      <c r="P87" s="48"/>
      <c r="Q87" s="48"/>
      <c r="R87" s="49">
        <v>3.2986898999999998</v>
      </c>
      <c r="S87" s="50">
        <v>2.1083581800000002</v>
      </c>
      <c r="T87" s="51">
        <f t="shared" ref="T87" si="59">+IF(ISERR(S87/R87*100),"N/A",ROUND(S87/R87*100,2))</f>
        <v>63.92</v>
      </c>
      <c r="U87" s="50">
        <v>1.3587236999999999</v>
      </c>
      <c r="V87" s="51">
        <f t="shared" ref="V87" si="60">+IF(ISERR(U87/S87*100),"N/A",ROUND(U87/S87*100,2))</f>
        <v>64.44</v>
      </c>
      <c r="W87" s="52">
        <f t="shared" si="0"/>
        <v>41.19</v>
      </c>
      <c r="Y87"/>
      <c r="Z87"/>
      <c r="AA87" s="166"/>
      <c r="AB87" s="166"/>
      <c r="AC87" s="166"/>
      <c r="AD87" s="166"/>
    </row>
    <row r="88" spans="2:30" ht="23.25" customHeight="1" thickBot="1" x14ac:dyDescent="0.25">
      <c r="B88" s="212" t="s">
        <v>78</v>
      </c>
      <c r="C88" s="213"/>
      <c r="D88" s="213"/>
      <c r="E88" s="84" t="s">
        <v>2652</v>
      </c>
      <c r="F88" s="40"/>
      <c r="G88" s="40"/>
      <c r="H88" s="41"/>
      <c r="I88" s="41"/>
      <c r="J88" s="41"/>
      <c r="K88" s="41"/>
      <c r="L88" s="41"/>
      <c r="M88" s="41"/>
      <c r="N88" s="41"/>
      <c r="O88" s="41"/>
      <c r="P88" s="42"/>
      <c r="Q88" s="42"/>
      <c r="R88" s="43">
        <v>0</v>
      </c>
      <c r="S88" s="44"/>
      <c r="T88" s="42"/>
      <c r="U88" s="44">
        <v>1.88929152</v>
      </c>
      <c r="V88" s="42"/>
      <c r="W88" s="45" t="str">
        <f t="shared" si="0"/>
        <v>N/A</v>
      </c>
      <c r="Y88"/>
      <c r="Z88"/>
      <c r="AA88" s="166"/>
      <c r="AB88" s="166"/>
      <c r="AC88" s="166"/>
      <c r="AD88" s="166"/>
    </row>
    <row r="89" spans="2:30" ht="26.25" customHeight="1" x14ac:dyDescent="0.2">
      <c r="B89" s="214" t="s">
        <v>82</v>
      </c>
      <c r="C89" s="215"/>
      <c r="D89" s="215"/>
      <c r="E89" s="85" t="s">
        <v>2652</v>
      </c>
      <c r="F89" s="46"/>
      <c r="G89" s="46"/>
      <c r="H89" s="47"/>
      <c r="I89" s="47"/>
      <c r="J89" s="47"/>
      <c r="K89" s="47"/>
      <c r="L89" s="47"/>
      <c r="M89" s="47"/>
      <c r="N89" s="47"/>
      <c r="O89" s="47"/>
      <c r="P89" s="48"/>
      <c r="Q89" s="48"/>
      <c r="R89" s="49">
        <v>2.1626230499999997</v>
      </c>
      <c r="S89" s="50">
        <v>1.90522152</v>
      </c>
      <c r="T89" s="51">
        <f t="shared" ref="T89" si="61">+IF(ISERR(S89/R89*100),"N/A",ROUND(S89/R89*100,2))</f>
        <v>88.1</v>
      </c>
      <c r="U89" s="50">
        <v>1.88929152</v>
      </c>
      <c r="V89" s="51">
        <f t="shared" ref="V89" si="62">+IF(ISERR(U89/S89*100),"N/A",ROUND(U89/S89*100,2))</f>
        <v>99.16</v>
      </c>
      <c r="W89" s="52">
        <f t="shared" si="0"/>
        <v>87.36</v>
      </c>
      <c r="Y89"/>
      <c r="Z89"/>
      <c r="AA89" s="166"/>
      <c r="AB89" s="166"/>
      <c r="AC89" s="166"/>
      <c r="AD89" s="166"/>
    </row>
    <row r="90" spans="2:30" ht="23.25" customHeight="1" thickBot="1" x14ac:dyDescent="0.25">
      <c r="B90" s="212" t="s">
        <v>78</v>
      </c>
      <c r="C90" s="213"/>
      <c r="D90" s="213"/>
      <c r="E90" s="84" t="s">
        <v>1917</v>
      </c>
      <c r="F90" s="84"/>
      <c r="G90" s="84"/>
      <c r="H90" s="41"/>
      <c r="I90" s="41"/>
      <c r="J90" s="41"/>
      <c r="K90" s="41"/>
      <c r="L90" s="41"/>
      <c r="M90" s="41"/>
      <c r="N90" s="41"/>
      <c r="O90" s="41"/>
      <c r="P90" s="42"/>
      <c r="Q90" s="42"/>
      <c r="R90" s="43">
        <v>107.76204279000001</v>
      </c>
      <c r="S90" s="44"/>
      <c r="T90" s="42"/>
      <c r="U90" s="44">
        <v>0</v>
      </c>
      <c r="V90" s="42"/>
      <c r="W90" s="45">
        <f t="shared" si="0"/>
        <v>0</v>
      </c>
      <c r="Y90"/>
      <c r="Z90"/>
      <c r="AA90" s="166"/>
      <c r="AB90" s="166"/>
      <c r="AC90" s="166"/>
      <c r="AD90" s="166"/>
    </row>
    <row r="91" spans="2:30" ht="26.25" customHeight="1" x14ac:dyDescent="0.2">
      <c r="B91" s="214" t="s">
        <v>82</v>
      </c>
      <c r="C91" s="215"/>
      <c r="D91" s="215"/>
      <c r="E91" s="85" t="s">
        <v>1917</v>
      </c>
      <c r="F91" s="85"/>
      <c r="G91" s="85"/>
      <c r="H91" s="47"/>
      <c r="I91" s="47"/>
      <c r="J91" s="47"/>
      <c r="K91" s="47"/>
      <c r="L91" s="47"/>
      <c r="M91" s="47"/>
      <c r="N91" s="47"/>
      <c r="O91" s="47"/>
      <c r="P91" s="48"/>
      <c r="Q91" s="48"/>
      <c r="R91" s="49">
        <v>35.200433250000003</v>
      </c>
      <c r="S91" s="50">
        <v>0</v>
      </c>
      <c r="T91" s="51">
        <f t="shared" ref="T91" si="63">+IF(ISERR(S91/R91*100),"N/A",ROUND(S91/R91*100,2))</f>
        <v>0</v>
      </c>
      <c r="U91" s="50">
        <v>0</v>
      </c>
      <c r="V91" s="51" t="str">
        <f t="shared" ref="V91" si="64">+IF(ISERR(U91/S91*100),"N/A",ROUND(U91/S91*100,2))</f>
        <v>N/A</v>
      </c>
      <c r="W91" s="52">
        <f t="shared" si="0"/>
        <v>0</v>
      </c>
      <c r="Y91"/>
      <c r="Z91"/>
      <c r="AA91" s="166"/>
      <c r="AB91" s="166"/>
      <c r="AC91" s="166"/>
      <c r="AD91" s="166"/>
    </row>
    <row r="92" spans="2:30" ht="23.25" customHeight="1" thickBot="1" x14ac:dyDescent="0.25">
      <c r="B92" s="212" t="s">
        <v>78</v>
      </c>
      <c r="C92" s="213"/>
      <c r="D92" s="213"/>
      <c r="E92" s="84" t="s">
        <v>1194</v>
      </c>
      <c r="F92" s="84"/>
      <c r="G92" s="84"/>
      <c r="H92" s="41"/>
      <c r="I92" s="41"/>
      <c r="J92" s="41"/>
      <c r="K92" s="41"/>
      <c r="L92" s="41"/>
      <c r="M92" s="41"/>
      <c r="N92" s="41"/>
      <c r="O92" s="41"/>
      <c r="P92" s="42"/>
      <c r="Q92" s="42"/>
      <c r="R92" s="43">
        <v>622.83954173999996</v>
      </c>
      <c r="S92" s="44"/>
      <c r="T92" s="42"/>
      <c r="U92" s="44">
        <v>421.49196569999998</v>
      </c>
      <c r="V92" s="42"/>
      <c r="W92" s="45">
        <f t="shared" ref="W92:W93" si="65">+IF(ISERR(U92/R92*100),"N/A",ROUND(U92/R92*100,2))</f>
        <v>67.67</v>
      </c>
      <c r="Y92"/>
      <c r="Z92"/>
      <c r="AA92" s="166"/>
      <c r="AB92" s="166"/>
      <c r="AC92" s="166"/>
      <c r="AD92" s="166"/>
    </row>
    <row r="93" spans="2:30" ht="26.25" customHeight="1" thickBot="1" x14ac:dyDescent="0.25">
      <c r="B93" s="214" t="s">
        <v>82</v>
      </c>
      <c r="C93" s="215"/>
      <c r="D93" s="215"/>
      <c r="E93" s="85" t="s">
        <v>1194</v>
      </c>
      <c r="F93" s="85"/>
      <c r="G93" s="85"/>
      <c r="H93" s="47"/>
      <c r="I93" s="47"/>
      <c r="J93" s="47"/>
      <c r="K93" s="47"/>
      <c r="L93" s="47"/>
      <c r="M93" s="47"/>
      <c r="N93" s="47"/>
      <c r="O93" s="47"/>
      <c r="P93" s="48"/>
      <c r="Q93" s="48"/>
      <c r="R93" s="49">
        <v>628.4384416245</v>
      </c>
      <c r="S93" s="50">
        <v>421.49196569999998</v>
      </c>
      <c r="T93" s="51">
        <f t="shared" ref="T93" si="66">+IF(ISERR(S93/R93*100),"N/A",ROUND(S93/R93*100,2))</f>
        <v>67.069999999999993</v>
      </c>
      <c r="U93" s="50">
        <v>421.49196569999998</v>
      </c>
      <c r="V93" s="51">
        <f t="shared" ref="V93" si="67">+IF(ISERR(U93/S93*100),"N/A",ROUND(U93/S93*100,2))</f>
        <v>100</v>
      </c>
      <c r="W93" s="52">
        <f t="shared" si="65"/>
        <v>67.069999999999993</v>
      </c>
      <c r="Y93"/>
      <c r="Z93"/>
      <c r="AA93" s="166"/>
      <c r="AB93" s="166"/>
      <c r="AC93" s="166"/>
      <c r="AD93" s="166"/>
    </row>
    <row r="94" spans="2:30" ht="22.5" customHeight="1" thickTop="1" thickBot="1" x14ac:dyDescent="0.25">
      <c r="B94" s="11" t="s">
        <v>88</v>
      </c>
      <c r="C94" s="12"/>
      <c r="D94" s="12"/>
      <c r="E94" s="12"/>
      <c r="F94" s="12"/>
      <c r="G94" s="12"/>
      <c r="H94" s="13"/>
      <c r="I94" s="13"/>
      <c r="J94" s="13"/>
      <c r="K94" s="13"/>
      <c r="L94" s="13"/>
      <c r="M94" s="13"/>
      <c r="N94" s="13"/>
      <c r="O94" s="13"/>
      <c r="P94" s="13"/>
      <c r="Q94" s="13"/>
      <c r="R94" s="13"/>
      <c r="S94" s="13"/>
      <c r="T94" s="13"/>
      <c r="U94" s="13"/>
      <c r="V94" s="13"/>
      <c r="W94" s="14"/>
    </row>
    <row r="95" spans="2:30" ht="37.5" customHeight="1" thickTop="1" x14ac:dyDescent="0.2">
      <c r="B95" s="201" t="s">
        <v>1916</v>
      </c>
      <c r="C95" s="202"/>
      <c r="D95" s="202"/>
      <c r="E95" s="202"/>
      <c r="F95" s="202"/>
      <c r="G95" s="202"/>
      <c r="H95" s="202"/>
      <c r="I95" s="202"/>
      <c r="J95" s="202"/>
      <c r="K95" s="202"/>
      <c r="L95" s="202"/>
      <c r="M95" s="202"/>
      <c r="N95" s="202"/>
      <c r="O95" s="202"/>
      <c r="P95" s="202"/>
      <c r="Q95" s="202"/>
      <c r="R95" s="202"/>
      <c r="S95" s="202"/>
      <c r="T95" s="202"/>
      <c r="U95" s="202"/>
      <c r="V95" s="202"/>
      <c r="W95" s="203"/>
    </row>
    <row r="96" spans="2:30" ht="29.25" customHeight="1" thickBot="1" x14ac:dyDescent="0.25">
      <c r="B96" s="204"/>
      <c r="C96" s="205"/>
      <c r="D96" s="205"/>
      <c r="E96" s="205"/>
      <c r="F96" s="205"/>
      <c r="G96" s="205"/>
      <c r="H96" s="205"/>
      <c r="I96" s="205"/>
      <c r="J96" s="205"/>
      <c r="K96" s="205"/>
      <c r="L96" s="205"/>
      <c r="M96" s="205"/>
      <c r="N96" s="205"/>
      <c r="O96" s="205"/>
      <c r="P96" s="205"/>
      <c r="Q96" s="205"/>
      <c r="R96" s="205"/>
      <c r="S96" s="205"/>
      <c r="T96" s="205"/>
      <c r="U96" s="205"/>
      <c r="V96" s="205"/>
      <c r="W96" s="206"/>
    </row>
    <row r="97" spans="2:23" ht="37.5" customHeight="1" thickTop="1" x14ac:dyDescent="0.2">
      <c r="B97" s="201" t="s">
        <v>1915</v>
      </c>
      <c r="C97" s="202"/>
      <c r="D97" s="202"/>
      <c r="E97" s="202"/>
      <c r="F97" s="202"/>
      <c r="G97" s="202"/>
      <c r="H97" s="202"/>
      <c r="I97" s="202"/>
      <c r="J97" s="202"/>
      <c r="K97" s="202"/>
      <c r="L97" s="202"/>
      <c r="M97" s="202"/>
      <c r="N97" s="202"/>
      <c r="O97" s="202"/>
      <c r="P97" s="202"/>
      <c r="Q97" s="202"/>
      <c r="R97" s="202"/>
      <c r="S97" s="202"/>
      <c r="T97" s="202"/>
      <c r="U97" s="202"/>
      <c r="V97" s="202"/>
      <c r="W97" s="203"/>
    </row>
    <row r="98" spans="2:23" ht="27.75" customHeight="1" thickBot="1" x14ac:dyDescent="0.25">
      <c r="B98" s="204"/>
      <c r="C98" s="205"/>
      <c r="D98" s="205"/>
      <c r="E98" s="205"/>
      <c r="F98" s="205"/>
      <c r="G98" s="205"/>
      <c r="H98" s="205"/>
      <c r="I98" s="205"/>
      <c r="J98" s="205"/>
      <c r="K98" s="205"/>
      <c r="L98" s="205"/>
      <c r="M98" s="205"/>
      <c r="N98" s="205"/>
      <c r="O98" s="205"/>
      <c r="P98" s="205"/>
      <c r="Q98" s="205"/>
      <c r="R98" s="205"/>
      <c r="S98" s="205"/>
      <c r="T98" s="205"/>
      <c r="U98" s="205"/>
      <c r="V98" s="205"/>
      <c r="W98" s="206"/>
    </row>
    <row r="99" spans="2:23" ht="37.5" customHeight="1" thickTop="1" x14ac:dyDescent="0.2">
      <c r="B99" s="201" t="s">
        <v>1914</v>
      </c>
      <c r="C99" s="202"/>
      <c r="D99" s="202"/>
      <c r="E99" s="202"/>
      <c r="F99" s="202"/>
      <c r="G99" s="202"/>
      <c r="H99" s="202"/>
      <c r="I99" s="202"/>
      <c r="J99" s="202"/>
      <c r="K99" s="202"/>
      <c r="L99" s="202"/>
      <c r="M99" s="202"/>
      <c r="N99" s="202"/>
      <c r="O99" s="202"/>
      <c r="P99" s="202"/>
      <c r="Q99" s="202"/>
      <c r="R99" s="202"/>
      <c r="S99" s="202"/>
      <c r="T99" s="202"/>
      <c r="U99" s="202"/>
      <c r="V99" s="202"/>
      <c r="W99" s="203"/>
    </row>
    <row r="100" spans="2:23" ht="24" customHeight="1" thickBot="1" x14ac:dyDescent="0.25">
      <c r="B100" s="207"/>
      <c r="C100" s="208"/>
      <c r="D100" s="208"/>
      <c r="E100" s="208"/>
      <c r="F100" s="208"/>
      <c r="G100" s="208"/>
      <c r="H100" s="208"/>
      <c r="I100" s="208"/>
      <c r="J100" s="208"/>
      <c r="K100" s="208"/>
      <c r="L100" s="208"/>
      <c r="M100" s="208"/>
      <c r="N100" s="208"/>
      <c r="O100" s="208"/>
      <c r="P100" s="208"/>
      <c r="Q100" s="208"/>
      <c r="R100" s="208"/>
      <c r="S100" s="208"/>
      <c r="T100" s="208"/>
      <c r="U100" s="208"/>
      <c r="V100" s="208"/>
      <c r="W100" s="209"/>
    </row>
  </sheetData>
  <mergeCells count="121">
    <mergeCell ref="B41:D41"/>
    <mergeCell ref="B90:D90"/>
    <mergeCell ref="B91:D91"/>
    <mergeCell ref="B92:D92"/>
    <mergeCell ref="B93:D93"/>
    <mergeCell ref="B57:D57"/>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73:D73"/>
    <mergeCell ref="B42:D42"/>
    <mergeCell ref="B43:D43"/>
    <mergeCell ref="B44:D44"/>
    <mergeCell ref="B45:D45"/>
    <mergeCell ref="B46:D46"/>
    <mergeCell ref="B47:D47"/>
    <mergeCell ref="B48:D48"/>
    <mergeCell ref="B49:D49"/>
    <mergeCell ref="B50:D50"/>
    <mergeCell ref="B51:D51"/>
    <mergeCell ref="B52:D52"/>
    <mergeCell ref="B56:D56"/>
    <mergeCell ref="B68:D68"/>
    <mergeCell ref="B69:D69"/>
    <mergeCell ref="B70:D70"/>
    <mergeCell ref="B71:D71"/>
    <mergeCell ref="B72:D72"/>
    <mergeCell ref="B63:D63"/>
    <mergeCell ref="B64:D64"/>
    <mergeCell ref="B65:D65"/>
    <mergeCell ref="B66:D66"/>
    <mergeCell ref="B67:D67"/>
    <mergeCell ref="B58:D58"/>
    <mergeCell ref="B59:D59"/>
    <mergeCell ref="B60:D60"/>
    <mergeCell ref="B61:D61"/>
    <mergeCell ref="B62:D62"/>
    <mergeCell ref="B77:D77"/>
    <mergeCell ref="B78:D78"/>
    <mergeCell ref="B79:D79"/>
    <mergeCell ref="B80:D80"/>
    <mergeCell ref="B81:D81"/>
    <mergeCell ref="S24:T24"/>
    <mergeCell ref="B97:W98"/>
    <mergeCell ref="B99:W100"/>
    <mergeCell ref="V24:W24"/>
    <mergeCell ref="B86:D86"/>
    <mergeCell ref="B87:D87"/>
    <mergeCell ref="B88:D88"/>
    <mergeCell ref="B89:D89"/>
    <mergeCell ref="B95:W96"/>
    <mergeCell ref="B82:D82"/>
    <mergeCell ref="B83:D83"/>
    <mergeCell ref="B84:D84"/>
    <mergeCell ref="B85:D85"/>
    <mergeCell ref="B74:D74"/>
    <mergeCell ref="B75:D75"/>
    <mergeCell ref="B76:D76"/>
    <mergeCell ref="B53:D53"/>
    <mergeCell ref="B54:D54"/>
    <mergeCell ref="B55:D55"/>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6:W16"/>
    <mergeCell ref="B18:T18"/>
    <mergeCell ref="U18:W18"/>
    <mergeCell ref="C10:W10"/>
    <mergeCell ref="B13:I13"/>
    <mergeCell ref="K13:Q13"/>
    <mergeCell ref="S13:W13"/>
    <mergeCell ref="C14:I14"/>
    <mergeCell ref="L14:Q14"/>
    <mergeCell ref="T14:W14"/>
    <mergeCell ref="D8:H8"/>
    <mergeCell ref="P8:W8"/>
    <mergeCell ref="C9:W9"/>
    <mergeCell ref="C5:W5"/>
    <mergeCell ref="D6:H6"/>
    <mergeCell ref="J6:K6"/>
    <mergeCell ref="L6:M6"/>
    <mergeCell ref="N6:W6"/>
    <mergeCell ref="C15:I15"/>
    <mergeCell ref="L15:Q15"/>
    <mergeCell ref="T15:W15"/>
    <mergeCell ref="A1:P1"/>
    <mergeCell ref="B2:W2"/>
    <mergeCell ref="D4:H4"/>
    <mergeCell ref="J4:K4"/>
    <mergeCell ref="M4:Q4"/>
    <mergeCell ref="S4:U4"/>
    <mergeCell ref="V4:W4"/>
    <mergeCell ref="D7:H7"/>
    <mergeCell ref="O7:W7"/>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93" min="1" max="22"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tabColor indexed="53"/>
  </sheetPr>
  <dimension ref="A1:AC35"/>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1913</v>
      </c>
      <c r="D4" s="248" t="s">
        <v>1912</v>
      </c>
      <c r="E4" s="248"/>
      <c r="F4" s="248"/>
      <c r="G4" s="248"/>
      <c r="H4" s="249"/>
      <c r="I4" s="18"/>
      <c r="J4" s="250" t="s">
        <v>6</v>
      </c>
      <c r="K4" s="248"/>
      <c r="L4" s="17" t="s">
        <v>1951</v>
      </c>
      <c r="M4" s="251" t="s">
        <v>1950</v>
      </c>
      <c r="N4" s="251"/>
      <c r="O4" s="251"/>
      <c r="P4" s="251"/>
      <c r="Q4" s="252"/>
      <c r="R4" s="19"/>
      <c r="S4" s="253" t="s">
        <v>9</v>
      </c>
      <c r="T4" s="254"/>
      <c r="U4" s="254"/>
      <c r="V4" s="241" t="s">
        <v>1949</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1938</v>
      </c>
      <c r="D6" s="237" t="s">
        <v>1948</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1947</v>
      </c>
      <c r="K8" s="26" t="s">
        <v>1946</v>
      </c>
      <c r="L8" s="26" t="s">
        <v>1947</v>
      </c>
      <c r="M8" s="26" t="s">
        <v>1946</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169.5" customHeight="1" thickTop="1" thickBot="1" x14ac:dyDescent="0.25">
      <c r="B10" s="27" t="s">
        <v>25</v>
      </c>
      <c r="C10" s="241" t="s">
        <v>1945</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1944</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1943</v>
      </c>
      <c r="C21" s="218"/>
      <c r="D21" s="218"/>
      <c r="E21" s="218"/>
      <c r="F21" s="218"/>
      <c r="G21" s="218"/>
      <c r="H21" s="218"/>
      <c r="I21" s="218"/>
      <c r="J21" s="218"/>
      <c r="K21" s="218"/>
      <c r="L21" s="218"/>
      <c r="M21" s="219" t="s">
        <v>1938</v>
      </c>
      <c r="N21" s="219"/>
      <c r="O21" s="219" t="s">
        <v>64</v>
      </c>
      <c r="P21" s="219"/>
      <c r="Q21" s="220" t="s">
        <v>53</v>
      </c>
      <c r="R21" s="220"/>
      <c r="S21" s="34" t="s">
        <v>54</v>
      </c>
      <c r="T21" s="34" t="s">
        <v>329</v>
      </c>
      <c r="U21" s="34" t="s">
        <v>1942</v>
      </c>
      <c r="V21" s="34">
        <f>+IF(ISERR(U21/T21*100),"N/A",ROUND(U21/T21*100,2))</f>
        <v>98.57</v>
      </c>
      <c r="W21" s="35">
        <f>+IF(ISERR(U21/S21*100),"N/A",ROUND(U21/S21*100,2))</f>
        <v>34.5</v>
      </c>
    </row>
    <row r="22" spans="2:27" ht="56.25" customHeight="1" x14ac:dyDescent="0.2">
      <c r="B22" s="217" t="s">
        <v>1941</v>
      </c>
      <c r="C22" s="218"/>
      <c r="D22" s="218"/>
      <c r="E22" s="218"/>
      <c r="F22" s="218"/>
      <c r="G22" s="218"/>
      <c r="H22" s="218"/>
      <c r="I22" s="218"/>
      <c r="J22" s="218"/>
      <c r="K22" s="218"/>
      <c r="L22" s="218"/>
      <c r="M22" s="219" t="s">
        <v>1938</v>
      </c>
      <c r="N22" s="219"/>
      <c r="O22" s="219" t="s">
        <v>64</v>
      </c>
      <c r="P22" s="219"/>
      <c r="Q22" s="220" t="s">
        <v>53</v>
      </c>
      <c r="R22" s="220"/>
      <c r="S22" s="34" t="s">
        <v>54</v>
      </c>
      <c r="T22" s="34" t="s">
        <v>62</v>
      </c>
      <c r="U22" s="34" t="s">
        <v>1940</v>
      </c>
      <c r="V22" s="34">
        <f>+IF(ISERR(U22/T22*100),"N/A",ROUND(U22/T22*100,2))</f>
        <v>98.73</v>
      </c>
      <c r="W22" s="35">
        <f>+IF(ISERR(U22/S22*100),"N/A",ROUND(U22/S22*100,2))</f>
        <v>39.49</v>
      </c>
    </row>
    <row r="23" spans="2:27" ht="56.25" customHeight="1" thickBot="1" x14ac:dyDescent="0.25">
      <c r="B23" s="217" t="s">
        <v>1939</v>
      </c>
      <c r="C23" s="218"/>
      <c r="D23" s="218"/>
      <c r="E23" s="218"/>
      <c r="F23" s="218"/>
      <c r="G23" s="218"/>
      <c r="H23" s="218"/>
      <c r="I23" s="218"/>
      <c r="J23" s="218"/>
      <c r="K23" s="218"/>
      <c r="L23" s="218"/>
      <c r="M23" s="219" t="s">
        <v>1938</v>
      </c>
      <c r="N23" s="219"/>
      <c r="O23" s="219" t="s">
        <v>64</v>
      </c>
      <c r="P23" s="219"/>
      <c r="Q23" s="220" t="s">
        <v>53</v>
      </c>
      <c r="R23" s="220"/>
      <c r="S23" s="34" t="s">
        <v>54</v>
      </c>
      <c r="T23" s="34" t="s">
        <v>686</v>
      </c>
      <c r="U23" s="34" t="s">
        <v>1937</v>
      </c>
      <c r="V23" s="34">
        <f>+IF(ISERR(U23/T23*100),"N/A",ROUND(U23/T23*100,2))</f>
        <v>94.56</v>
      </c>
      <c r="W23" s="35">
        <f>+IF(ISERR(U23/S23*100),"N/A",ROUND(U23/S23*100,2))</f>
        <v>23.64</v>
      </c>
    </row>
    <row r="24" spans="2:27" ht="21.75" customHeight="1" thickTop="1" thickBot="1" x14ac:dyDescent="0.25">
      <c r="B24" s="11" t="s">
        <v>72</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95" t="s">
        <v>2624</v>
      </c>
      <c r="C25" s="196"/>
      <c r="D25" s="196"/>
      <c r="E25" s="196"/>
      <c r="F25" s="196"/>
      <c r="G25" s="196"/>
      <c r="H25" s="196"/>
      <c r="I25" s="196"/>
      <c r="J25" s="196"/>
      <c r="K25" s="196"/>
      <c r="L25" s="196"/>
      <c r="M25" s="196"/>
      <c r="N25" s="196"/>
      <c r="O25" s="196"/>
      <c r="P25" s="196"/>
      <c r="Q25" s="197"/>
      <c r="R25" s="37" t="s">
        <v>45</v>
      </c>
      <c r="S25" s="216" t="s">
        <v>46</v>
      </c>
      <c r="T25" s="216"/>
      <c r="U25" s="38" t="s">
        <v>73</v>
      </c>
      <c r="V25" s="210" t="s">
        <v>74</v>
      </c>
      <c r="W25" s="211"/>
    </row>
    <row r="26" spans="2:27" ht="30.75" customHeight="1" thickBot="1" x14ac:dyDescent="0.25">
      <c r="B26" s="198"/>
      <c r="C26" s="199"/>
      <c r="D26" s="199"/>
      <c r="E26" s="199"/>
      <c r="F26" s="199"/>
      <c r="G26" s="199"/>
      <c r="H26" s="199"/>
      <c r="I26" s="199"/>
      <c r="J26" s="199"/>
      <c r="K26" s="199"/>
      <c r="L26" s="199"/>
      <c r="M26" s="199"/>
      <c r="N26" s="199"/>
      <c r="O26" s="199"/>
      <c r="P26" s="199"/>
      <c r="Q26" s="200"/>
      <c r="R26" s="39" t="s">
        <v>75</v>
      </c>
      <c r="S26" s="39" t="s">
        <v>75</v>
      </c>
      <c r="T26" s="39" t="s">
        <v>64</v>
      </c>
      <c r="U26" s="39" t="s">
        <v>75</v>
      </c>
      <c r="V26" s="39" t="s">
        <v>76</v>
      </c>
      <c r="W26" s="32" t="s">
        <v>77</v>
      </c>
      <c r="Y26" s="36"/>
    </row>
    <row r="27" spans="2:27" ht="23.25" customHeight="1" thickBot="1" x14ac:dyDescent="0.25">
      <c r="B27" s="212" t="s">
        <v>78</v>
      </c>
      <c r="C27" s="213"/>
      <c r="D27" s="213"/>
      <c r="E27" s="40" t="s">
        <v>1935</v>
      </c>
      <c r="F27" s="40"/>
      <c r="G27" s="40"/>
      <c r="H27" s="41"/>
      <c r="I27" s="41"/>
      <c r="J27" s="41"/>
      <c r="K27" s="41"/>
      <c r="L27" s="41"/>
      <c r="M27" s="41"/>
      <c r="N27" s="41"/>
      <c r="O27" s="41"/>
      <c r="P27" s="42"/>
      <c r="Q27" s="42"/>
      <c r="R27" s="43" t="s">
        <v>1936</v>
      </c>
      <c r="S27" s="44" t="s">
        <v>11</v>
      </c>
      <c r="T27" s="42"/>
      <c r="U27" s="44" t="s">
        <v>1500</v>
      </c>
      <c r="V27" s="42"/>
      <c r="W27" s="45">
        <f>+IF(ISERR(U27/R27*100),"N/A",ROUND(U27/R27*100,2))</f>
        <v>17.23</v>
      </c>
    </row>
    <row r="28" spans="2:27" ht="26.25" customHeight="1" thickBot="1" x14ac:dyDescent="0.25">
      <c r="B28" s="214" t="s">
        <v>82</v>
      </c>
      <c r="C28" s="215"/>
      <c r="D28" s="215"/>
      <c r="E28" s="46" t="s">
        <v>1935</v>
      </c>
      <c r="F28" s="46"/>
      <c r="G28" s="46"/>
      <c r="H28" s="47"/>
      <c r="I28" s="47"/>
      <c r="J28" s="47"/>
      <c r="K28" s="47"/>
      <c r="L28" s="47"/>
      <c r="M28" s="47"/>
      <c r="N28" s="47"/>
      <c r="O28" s="47"/>
      <c r="P28" s="48"/>
      <c r="Q28" s="48"/>
      <c r="R28" s="49" t="s">
        <v>1934</v>
      </c>
      <c r="S28" s="50" t="s">
        <v>1500</v>
      </c>
      <c r="T28" s="51">
        <f>+IF(ISERR(S28/R28*100),"N/A",ROUND(S28/R28*100,2))</f>
        <v>12.23</v>
      </c>
      <c r="U28" s="50" t="s">
        <v>1500</v>
      </c>
      <c r="V28" s="51">
        <f>+IF(ISERR(U28/S28*100),"N/A",ROUND(U28/S28*100,2))</f>
        <v>100</v>
      </c>
      <c r="W28" s="52">
        <f>+IF(ISERR(U28/R28*100),"N/A",ROUND(U28/R28*100,2))</f>
        <v>12.23</v>
      </c>
    </row>
    <row r="29" spans="2:27" ht="22.5" customHeight="1" thickTop="1" thickBot="1" x14ac:dyDescent="0.25">
      <c r="B29" s="11" t="s">
        <v>88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01" t="s">
        <v>1933</v>
      </c>
      <c r="C30" s="202"/>
      <c r="D30" s="202"/>
      <c r="E30" s="202"/>
      <c r="F30" s="202"/>
      <c r="G30" s="202"/>
      <c r="H30" s="202"/>
      <c r="I30" s="202"/>
      <c r="J30" s="202"/>
      <c r="K30" s="202"/>
      <c r="L30" s="202"/>
      <c r="M30" s="202"/>
      <c r="N30" s="202"/>
      <c r="O30" s="202"/>
      <c r="P30" s="202"/>
      <c r="Q30" s="202"/>
      <c r="R30" s="202"/>
      <c r="S30" s="202"/>
      <c r="T30" s="202"/>
      <c r="U30" s="202"/>
      <c r="V30" s="202"/>
      <c r="W30" s="203"/>
    </row>
    <row r="31" spans="2:27" ht="70.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1932</v>
      </c>
      <c r="C32" s="202"/>
      <c r="D32" s="202"/>
      <c r="E32" s="202"/>
      <c r="F32" s="202"/>
      <c r="G32" s="202"/>
      <c r="H32" s="202"/>
      <c r="I32" s="202"/>
      <c r="J32" s="202"/>
      <c r="K32" s="202"/>
      <c r="L32" s="202"/>
      <c r="M32" s="202"/>
      <c r="N32" s="202"/>
      <c r="O32" s="202"/>
      <c r="P32" s="202"/>
      <c r="Q32" s="202"/>
      <c r="R32" s="202"/>
      <c r="S32" s="202"/>
      <c r="T32" s="202"/>
      <c r="U32" s="202"/>
      <c r="V32" s="202"/>
      <c r="W32" s="203"/>
    </row>
    <row r="33" spans="2:23" ht="25.5"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1931</v>
      </c>
      <c r="C34" s="202"/>
      <c r="D34" s="202"/>
      <c r="E34" s="202"/>
      <c r="F34" s="202"/>
      <c r="G34" s="202"/>
      <c r="H34" s="202"/>
      <c r="I34" s="202"/>
      <c r="J34" s="202"/>
      <c r="K34" s="202"/>
      <c r="L34" s="202"/>
      <c r="M34" s="202"/>
      <c r="N34" s="202"/>
      <c r="O34" s="202"/>
      <c r="P34" s="202"/>
      <c r="Q34" s="202"/>
      <c r="R34" s="202"/>
      <c r="S34" s="202"/>
      <c r="T34" s="202"/>
      <c r="U34" s="202"/>
      <c r="V34" s="202"/>
      <c r="W34" s="203"/>
    </row>
    <row r="35" spans="2:23" ht="27" customHeight="1" thickBot="1" x14ac:dyDescent="0.25">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tabColor indexed="53"/>
  </sheetPr>
  <dimension ref="A1:AC34"/>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1913</v>
      </c>
      <c r="D4" s="248" t="s">
        <v>1912</v>
      </c>
      <c r="E4" s="248"/>
      <c r="F4" s="248"/>
      <c r="G4" s="248"/>
      <c r="H4" s="249"/>
      <c r="I4" s="18"/>
      <c r="J4" s="250" t="s">
        <v>6</v>
      </c>
      <c r="K4" s="248"/>
      <c r="L4" s="17" t="s">
        <v>1966</v>
      </c>
      <c r="M4" s="251" t="s">
        <v>1965</v>
      </c>
      <c r="N4" s="251"/>
      <c r="O4" s="251"/>
      <c r="P4" s="251"/>
      <c r="Q4" s="252"/>
      <c r="R4" s="19"/>
      <c r="S4" s="253" t="s">
        <v>9</v>
      </c>
      <c r="T4" s="254"/>
      <c r="U4" s="254"/>
      <c r="V4" s="241" t="s">
        <v>1964</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1938</v>
      </c>
      <c r="D6" s="237" t="s">
        <v>1948</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1963</v>
      </c>
      <c r="K8" s="26" t="s">
        <v>113</v>
      </c>
      <c r="L8" s="26" t="s">
        <v>1962</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102.75" customHeight="1" thickTop="1" thickBot="1" x14ac:dyDescent="0.25">
      <c r="B10" s="27" t="s">
        <v>25</v>
      </c>
      <c r="C10" s="241" t="s">
        <v>1961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1944</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1960</v>
      </c>
      <c r="C21" s="218"/>
      <c r="D21" s="218"/>
      <c r="E21" s="218"/>
      <c r="F21" s="218"/>
      <c r="G21" s="218"/>
      <c r="H21" s="218"/>
      <c r="I21" s="218"/>
      <c r="J21" s="218"/>
      <c r="K21" s="218"/>
      <c r="L21" s="218"/>
      <c r="M21" s="219" t="s">
        <v>1938</v>
      </c>
      <c r="N21" s="219"/>
      <c r="O21" s="219" t="s">
        <v>64</v>
      </c>
      <c r="P21" s="219"/>
      <c r="Q21" s="220" t="s">
        <v>53</v>
      </c>
      <c r="R21" s="220"/>
      <c r="S21" s="34" t="s">
        <v>791</v>
      </c>
      <c r="T21" s="34" t="s">
        <v>1959</v>
      </c>
      <c r="U21" s="34" t="s">
        <v>1958</v>
      </c>
      <c r="V21" s="34">
        <f>+IF(ISERR(U21/T21*100),"N/A",ROUND(U21/T21*100,2))</f>
        <v>171.43</v>
      </c>
      <c r="W21" s="35">
        <f>+IF(ISERR(U21/S21*100),"N/A",ROUND(U21/S21*100,2))</f>
        <v>48</v>
      </c>
    </row>
    <row r="22" spans="2:27" ht="56.25" customHeight="1" thickBot="1" x14ac:dyDescent="0.25">
      <c r="B22" s="217" t="s">
        <v>1957</v>
      </c>
      <c r="C22" s="218"/>
      <c r="D22" s="218"/>
      <c r="E22" s="218"/>
      <c r="F22" s="218"/>
      <c r="G22" s="218"/>
      <c r="H22" s="218"/>
      <c r="I22" s="218"/>
      <c r="J22" s="218"/>
      <c r="K22" s="218"/>
      <c r="L22" s="218"/>
      <c r="M22" s="219" t="s">
        <v>1938</v>
      </c>
      <c r="N22" s="219"/>
      <c r="O22" s="219" t="s">
        <v>64</v>
      </c>
      <c r="P22" s="219"/>
      <c r="Q22" s="220" t="s">
        <v>77</v>
      </c>
      <c r="R22" s="220"/>
      <c r="S22" s="34" t="s">
        <v>54</v>
      </c>
      <c r="T22" s="34" t="s">
        <v>184</v>
      </c>
      <c r="U22" s="34" t="s">
        <v>184</v>
      </c>
      <c r="V22" s="34" t="str">
        <f>+IF(ISERR(U22/T22*100),"N/A",ROUND(U22/T22*100,2))</f>
        <v>N/A</v>
      </c>
      <c r="W22" s="35" t="str">
        <f>+IF(ISERR(U22/S22*100),"N/A",ROUND(U22/S22*100,2))</f>
        <v>N/A</v>
      </c>
    </row>
    <row r="23" spans="2:27" ht="21.75" customHeight="1" thickTop="1" thickBot="1" x14ac:dyDescent="0.25">
      <c r="B23" s="11" t="s">
        <v>72</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95" t="s">
        <v>2624</v>
      </c>
      <c r="C24" s="196"/>
      <c r="D24" s="196"/>
      <c r="E24" s="196"/>
      <c r="F24" s="196"/>
      <c r="G24" s="196"/>
      <c r="H24" s="196"/>
      <c r="I24" s="196"/>
      <c r="J24" s="196"/>
      <c r="K24" s="196"/>
      <c r="L24" s="196"/>
      <c r="M24" s="196"/>
      <c r="N24" s="196"/>
      <c r="O24" s="196"/>
      <c r="P24" s="196"/>
      <c r="Q24" s="197"/>
      <c r="R24" s="37" t="s">
        <v>45</v>
      </c>
      <c r="S24" s="216" t="s">
        <v>46</v>
      </c>
      <c r="T24" s="216"/>
      <c r="U24" s="38" t="s">
        <v>73</v>
      </c>
      <c r="V24" s="210" t="s">
        <v>74</v>
      </c>
      <c r="W24" s="211"/>
    </row>
    <row r="25" spans="2:27" ht="30.75" customHeight="1" thickBot="1" x14ac:dyDescent="0.25">
      <c r="B25" s="198"/>
      <c r="C25" s="199"/>
      <c r="D25" s="199"/>
      <c r="E25" s="199"/>
      <c r="F25" s="199"/>
      <c r="G25" s="199"/>
      <c r="H25" s="199"/>
      <c r="I25" s="199"/>
      <c r="J25" s="199"/>
      <c r="K25" s="199"/>
      <c r="L25" s="199"/>
      <c r="M25" s="199"/>
      <c r="N25" s="199"/>
      <c r="O25" s="199"/>
      <c r="P25" s="199"/>
      <c r="Q25" s="200"/>
      <c r="R25" s="39" t="s">
        <v>75</v>
      </c>
      <c r="S25" s="39" t="s">
        <v>75</v>
      </c>
      <c r="T25" s="39" t="s">
        <v>64</v>
      </c>
      <c r="U25" s="39" t="s">
        <v>75</v>
      </c>
      <c r="V25" s="39" t="s">
        <v>76</v>
      </c>
      <c r="W25" s="32" t="s">
        <v>77</v>
      </c>
      <c r="Y25" s="36"/>
    </row>
    <row r="26" spans="2:27" ht="23.25" customHeight="1" thickBot="1" x14ac:dyDescent="0.25">
      <c r="B26" s="212" t="s">
        <v>78</v>
      </c>
      <c r="C26" s="213"/>
      <c r="D26" s="213"/>
      <c r="E26" s="40" t="s">
        <v>1935</v>
      </c>
      <c r="F26" s="40"/>
      <c r="G26" s="40"/>
      <c r="H26" s="41"/>
      <c r="I26" s="41"/>
      <c r="J26" s="41"/>
      <c r="K26" s="41"/>
      <c r="L26" s="41"/>
      <c r="M26" s="41"/>
      <c r="N26" s="41"/>
      <c r="O26" s="41"/>
      <c r="P26" s="42"/>
      <c r="Q26" s="42"/>
      <c r="R26" s="43" t="s">
        <v>1956</v>
      </c>
      <c r="S26" s="44" t="s">
        <v>11</v>
      </c>
      <c r="T26" s="42"/>
      <c r="U26" s="44" t="s">
        <v>1955</v>
      </c>
      <c r="V26" s="42"/>
      <c r="W26" s="45">
        <f>+IF(ISERR(U26/R26*100),"N/A",ROUND(U26/R26*100,2))</f>
        <v>54.85</v>
      </c>
    </row>
    <row r="27" spans="2:27" ht="26.25" customHeight="1" thickBot="1" x14ac:dyDescent="0.25">
      <c r="B27" s="214" t="s">
        <v>82</v>
      </c>
      <c r="C27" s="215"/>
      <c r="D27" s="215"/>
      <c r="E27" s="46" t="s">
        <v>1935</v>
      </c>
      <c r="F27" s="46"/>
      <c r="G27" s="46"/>
      <c r="H27" s="47"/>
      <c r="I27" s="47"/>
      <c r="J27" s="47"/>
      <c r="K27" s="47"/>
      <c r="L27" s="47"/>
      <c r="M27" s="47"/>
      <c r="N27" s="47"/>
      <c r="O27" s="47"/>
      <c r="P27" s="48"/>
      <c r="Q27" s="48"/>
      <c r="R27" s="49" t="s">
        <v>1956</v>
      </c>
      <c r="S27" s="50" t="s">
        <v>1955</v>
      </c>
      <c r="T27" s="51">
        <f>+IF(ISERR(S27/R27*100),"N/A",ROUND(S27/R27*100,2))</f>
        <v>54.85</v>
      </c>
      <c r="U27" s="50" t="s">
        <v>1955</v>
      </c>
      <c r="V27" s="51">
        <f>+IF(ISERR(U27/S27*100),"N/A",ROUND(U27/S27*100,2))</f>
        <v>100</v>
      </c>
      <c r="W27" s="52">
        <f>+IF(ISERR(U27/R27*100),"N/A",ROUND(U27/R27*100,2))</f>
        <v>54.85</v>
      </c>
    </row>
    <row r="28" spans="2:27" ht="22.5" customHeight="1" thickTop="1" thickBot="1" x14ac:dyDescent="0.25">
      <c r="B28" s="11" t="s">
        <v>88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01" t="s">
        <v>1954</v>
      </c>
      <c r="C29" s="202"/>
      <c r="D29" s="202"/>
      <c r="E29" s="202"/>
      <c r="F29" s="202"/>
      <c r="G29" s="202"/>
      <c r="H29" s="202"/>
      <c r="I29" s="202"/>
      <c r="J29" s="202"/>
      <c r="K29" s="202"/>
      <c r="L29" s="202"/>
      <c r="M29" s="202"/>
      <c r="N29" s="202"/>
      <c r="O29" s="202"/>
      <c r="P29" s="202"/>
      <c r="Q29" s="202"/>
      <c r="R29" s="202"/>
      <c r="S29" s="202"/>
      <c r="T29" s="202"/>
      <c r="U29" s="202"/>
      <c r="V29" s="202"/>
      <c r="W29" s="203"/>
    </row>
    <row r="30" spans="2:27" ht="33.75" customHeight="1" thickBot="1" x14ac:dyDescent="0.25">
      <c r="B30" s="204"/>
      <c r="C30" s="205"/>
      <c r="D30" s="205"/>
      <c r="E30" s="205"/>
      <c r="F30" s="205"/>
      <c r="G30" s="205"/>
      <c r="H30" s="205"/>
      <c r="I30" s="205"/>
      <c r="J30" s="205"/>
      <c r="K30" s="205"/>
      <c r="L30" s="205"/>
      <c r="M30" s="205"/>
      <c r="N30" s="205"/>
      <c r="O30" s="205"/>
      <c r="P30" s="205"/>
      <c r="Q30" s="205"/>
      <c r="R30" s="205"/>
      <c r="S30" s="205"/>
      <c r="T30" s="205"/>
      <c r="U30" s="205"/>
      <c r="V30" s="205"/>
      <c r="W30" s="206"/>
    </row>
    <row r="31" spans="2:27" ht="37.5" customHeight="1" thickTop="1" x14ac:dyDescent="0.2">
      <c r="B31" s="201" t="s">
        <v>1953</v>
      </c>
      <c r="C31" s="202"/>
      <c r="D31" s="202"/>
      <c r="E31" s="202"/>
      <c r="F31" s="202"/>
      <c r="G31" s="202"/>
      <c r="H31" s="202"/>
      <c r="I31" s="202"/>
      <c r="J31" s="202"/>
      <c r="K31" s="202"/>
      <c r="L31" s="202"/>
      <c r="M31" s="202"/>
      <c r="N31" s="202"/>
      <c r="O31" s="202"/>
      <c r="P31" s="202"/>
      <c r="Q31" s="202"/>
      <c r="R31" s="202"/>
      <c r="S31" s="202"/>
      <c r="T31" s="202"/>
      <c r="U31" s="202"/>
      <c r="V31" s="202"/>
      <c r="W31" s="203"/>
    </row>
    <row r="32" spans="2:27" ht="24.75" customHeight="1" thickBot="1" x14ac:dyDescent="0.25">
      <c r="B32" s="204"/>
      <c r="C32" s="205"/>
      <c r="D32" s="205"/>
      <c r="E32" s="205"/>
      <c r="F32" s="205"/>
      <c r="G32" s="205"/>
      <c r="H32" s="205"/>
      <c r="I32" s="205"/>
      <c r="J32" s="205"/>
      <c r="K32" s="205"/>
      <c r="L32" s="205"/>
      <c r="M32" s="205"/>
      <c r="N32" s="205"/>
      <c r="O32" s="205"/>
      <c r="P32" s="205"/>
      <c r="Q32" s="205"/>
      <c r="R32" s="205"/>
      <c r="S32" s="205"/>
      <c r="T32" s="205"/>
      <c r="U32" s="205"/>
      <c r="V32" s="205"/>
      <c r="W32" s="206"/>
    </row>
    <row r="33" spans="2:23" ht="37.5" customHeight="1" thickTop="1" x14ac:dyDescent="0.2">
      <c r="B33" s="201" t="s">
        <v>1952</v>
      </c>
      <c r="C33" s="202"/>
      <c r="D33" s="202"/>
      <c r="E33" s="202"/>
      <c r="F33" s="202"/>
      <c r="G33" s="202"/>
      <c r="H33" s="202"/>
      <c r="I33" s="202"/>
      <c r="J33" s="202"/>
      <c r="K33" s="202"/>
      <c r="L33" s="202"/>
      <c r="M33" s="202"/>
      <c r="N33" s="202"/>
      <c r="O33" s="202"/>
      <c r="P33" s="202"/>
      <c r="Q33" s="202"/>
      <c r="R33" s="202"/>
      <c r="S33" s="202"/>
      <c r="T33" s="202"/>
      <c r="U33" s="202"/>
      <c r="V33" s="202"/>
      <c r="W33" s="203"/>
    </row>
    <row r="34" spans="2:23" ht="24" customHeight="1"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tabColor indexed="53"/>
  </sheetPr>
  <dimension ref="A1:AD107"/>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1913</v>
      </c>
      <c r="D4" s="248" t="s">
        <v>1912</v>
      </c>
      <c r="E4" s="248"/>
      <c r="F4" s="248"/>
      <c r="G4" s="248"/>
      <c r="H4" s="249"/>
      <c r="I4" s="18"/>
      <c r="J4" s="250" t="s">
        <v>6</v>
      </c>
      <c r="K4" s="248"/>
      <c r="L4" s="17" t="s">
        <v>1352</v>
      </c>
      <c r="M4" s="251" t="s">
        <v>1351</v>
      </c>
      <c r="N4" s="251"/>
      <c r="O4" s="251"/>
      <c r="P4" s="251"/>
      <c r="Q4" s="252"/>
      <c r="R4" s="19"/>
      <c r="S4" s="253" t="s">
        <v>9</v>
      </c>
      <c r="T4" s="254"/>
      <c r="U4" s="254"/>
      <c r="V4" s="241" t="s">
        <v>2003</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2002</v>
      </c>
      <c r="D6" s="237" t="s">
        <v>2001</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333</v>
      </c>
      <c r="D7" s="239" t="s">
        <v>2000</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330</v>
      </c>
      <c r="D8" s="239" t="s">
        <v>1999</v>
      </c>
      <c r="E8" s="239"/>
      <c r="F8" s="239"/>
      <c r="G8" s="239"/>
      <c r="H8" s="239"/>
      <c r="I8" s="22"/>
      <c r="J8" s="26" t="s">
        <v>1998</v>
      </c>
      <c r="K8" s="26" t="s">
        <v>113</v>
      </c>
      <c r="L8" s="26" t="s">
        <v>1997</v>
      </c>
      <c r="M8" s="26" t="s">
        <v>1996</v>
      </c>
      <c r="N8" s="25"/>
      <c r="O8" s="22"/>
      <c r="P8" s="240" t="s">
        <v>11</v>
      </c>
      <c r="Q8" s="240"/>
      <c r="R8" s="240"/>
      <c r="S8" s="240"/>
      <c r="T8" s="240"/>
      <c r="U8" s="240"/>
      <c r="V8" s="240"/>
      <c r="W8" s="240"/>
    </row>
    <row r="9" spans="1:29" ht="30" customHeight="1" x14ac:dyDescent="0.2">
      <c r="B9" s="23"/>
      <c r="C9" s="21" t="s">
        <v>1995</v>
      </c>
      <c r="D9" s="239" t="s">
        <v>1994</v>
      </c>
      <c r="E9" s="239"/>
      <c r="F9" s="239"/>
      <c r="G9" s="239"/>
      <c r="H9" s="239"/>
      <c r="I9" s="239" t="s">
        <v>11</v>
      </c>
      <c r="J9" s="239"/>
      <c r="K9" s="239"/>
      <c r="L9" s="239"/>
      <c r="M9" s="239"/>
      <c r="N9" s="239"/>
      <c r="O9" s="239"/>
      <c r="P9" s="239"/>
      <c r="Q9" s="239"/>
      <c r="R9" s="239"/>
      <c r="S9" s="239"/>
      <c r="T9" s="239"/>
      <c r="U9" s="239"/>
      <c r="V9" s="239"/>
      <c r="W9" s="240"/>
    </row>
    <row r="10" spans="1:29" ht="30" customHeight="1" x14ac:dyDescent="0.2">
      <c r="B10" s="23"/>
      <c r="C10" s="21" t="s">
        <v>1993</v>
      </c>
      <c r="D10" s="239" t="s">
        <v>1992</v>
      </c>
      <c r="E10" s="239"/>
      <c r="F10" s="239"/>
      <c r="G10" s="239"/>
      <c r="H10" s="239"/>
      <c r="I10" s="240" t="s">
        <v>11</v>
      </c>
      <c r="J10" s="240"/>
      <c r="K10" s="240"/>
      <c r="L10" s="240"/>
      <c r="M10" s="240"/>
      <c r="N10" s="240"/>
      <c r="O10" s="240"/>
      <c r="P10" s="240"/>
      <c r="Q10" s="240"/>
      <c r="R10" s="240"/>
      <c r="S10" s="240"/>
      <c r="T10" s="240"/>
      <c r="U10" s="240"/>
      <c r="V10" s="240"/>
      <c r="W10" s="240"/>
    </row>
    <row r="11" spans="1:29" ht="30" customHeight="1" x14ac:dyDescent="0.2">
      <c r="B11" s="23"/>
      <c r="C11" s="21" t="s">
        <v>1991</v>
      </c>
      <c r="D11" s="239" t="s">
        <v>1990</v>
      </c>
      <c r="E11" s="239"/>
      <c r="F11" s="239"/>
      <c r="G11" s="239"/>
      <c r="H11" s="239"/>
      <c r="I11" s="240" t="s">
        <v>11</v>
      </c>
      <c r="J11" s="240"/>
      <c r="K11" s="240"/>
      <c r="L11" s="240"/>
      <c r="M11" s="240"/>
      <c r="N11" s="240"/>
      <c r="O11" s="240"/>
      <c r="P11" s="240"/>
      <c r="Q11" s="240"/>
      <c r="R11" s="240"/>
      <c r="S11" s="240"/>
      <c r="T11" s="240"/>
      <c r="U11" s="240"/>
      <c r="V11" s="240"/>
      <c r="W11" s="240"/>
    </row>
    <row r="12" spans="1:29" ht="30" customHeight="1" x14ac:dyDescent="0.2">
      <c r="B12" s="23"/>
      <c r="C12" s="21" t="s">
        <v>1989</v>
      </c>
      <c r="D12" s="239" t="s">
        <v>1988</v>
      </c>
      <c r="E12" s="239"/>
      <c r="F12" s="239"/>
      <c r="G12" s="239"/>
      <c r="H12" s="239"/>
      <c r="I12" s="240" t="s">
        <v>11</v>
      </c>
      <c r="J12" s="240"/>
      <c r="K12" s="240"/>
      <c r="L12" s="240"/>
      <c r="M12" s="240"/>
      <c r="N12" s="240"/>
      <c r="O12" s="240"/>
      <c r="P12" s="240"/>
      <c r="Q12" s="240"/>
      <c r="R12" s="240"/>
      <c r="S12" s="240"/>
      <c r="T12" s="240"/>
      <c r="U12" s="240"/>
      <c r="V12" s="240"/>
      <c r="W12" s="240"/>
    </row>
    <row r="13" spans="1:29" ht="30" customHeight="1" x14ac:dyDescent="0.2">
      <c r="B13" s="23"/>
      <c r="C13" s="21" t="s">
        <v>1987</v>
      </c>
      <c r="D13" s="239" t="s">
        <v>1986</v>
      </c>
      <c r="E13" s="239"/>
      <c r="F13" s="239"/>
      <c r="G13" s="239"/>
      <c r="H13" s="239"/>
      <c r="I13" s="240" t="s">
        <v>11</v>
      </c>
      <c r="J13" s="240"/>
      <c r="K13" s="240"/>
      <c r="L13" s="240"/>
      <c r="M13" s="240"/>
      <c r="N13" s="240"/>
      <c r="O13" s="240"/>
      <c r="P13" s="240"/>
      <c r="Q13" s="240"/>
      <c r="R13" s="240"/>
      <c r="S13" s="240"/>
      <c r="T13" s="240"/>
      <c r="U13" s="240"/>
      <c r="V13" s="240"/>
      <c r="W13" s="240"/>
    </row>
    <row r="14" spans="1:29" ht="25.5" customHeight="1" thickBot="1" x14ac:dyDescent="0.25">
      <c r="B14" s="23"/>
      <c r="C14" s="240" t="s">
        <v>11</v>
      </c>
      <c r="D14" s="240"/>
      <c r="E14" s="240"/>
      <c r="F14" s="240"/>
      <c r="G14" s="240"/>
      <c r="H14" s="240"/>
      <c r="I14" s="240"/>
      <c r="J14" s="240"/>
      <c r="K14" s="240"/>
      <c r="L14" s="240"/>
      <c r="M14" s="240"/>
      <c r="N14" s="240"/>
      <c r="O14" s="240"/>
      <c r="P14" s="240"/>
      <c r="Q14" s="240"/>
      <c r="R14" s="240"/>
      <c r="S14" s="240"/>
      <c r="T14" s="240"/>
      <c r="U14" s="240"/>
      <c r="V14" s="240"/>
      <c r="W14" s="240"/>
    </row>
    <row r="15" spans="1:29" ht="66.75" customHeight="1" thickTop="1" thickBot="1" x14ac:dyDescent="0.25">
      <c r="B15" s="27" t="s">
        <v>25</v>
      </c>
      <c r="C15" s="241" t="s">
        <v>1985</v>
      </c>
      <c r="D15" s="241"/>
      <c r="E15" s="241"/>
      <c r="F15" s="241"/>
      <c r="G15" s="241"/>
      <c r="H15" s="241"/>
      <c r="I15" s="241"/>
      <c r="J15" s="241"/>
      <c r="K15" s="241"/>
      <c r="L15" s="241"/>
      <c r="M15" s="241"/>
      <c r="N15" s="241"/>
      <c r="O15" s="241"/>
      <c r="P15" s="241"/>
      <c r="Q15" s="241"/>
      <c r="R15" s="241"/>
      <c r="S15" s="241"/>
      <c r="T15" s="241"/>
      <c r="U15" s="241"/>
      <c r="V15" s="241"/>
      <c r="W15" s="242"/>
    </row>
    <row r="16" spans="1:29" ht="9" customHeight="1" thickTop="1" thickBot="1" x14ac:dyDescent="0.25"/>
    <row r="17" spans="2:27" ht="21.75" customHeight="1" thickTop="1" thickBot="1" x14ac:dyDescent="0.25">
      <c r="B17" s="11" t="s">
        <v>27</v>
      </c>
      <c r="C17" s="12"/>
      <c r="D17" s="12"/>
      <c r="E17" s="12"/>
      <c r="F17" s="12"/>
      <c r="G17" s="12"/>
      <c r="H17" s="13"/>
      <c r="I17" s="13"/>
      <c r="J17" s="13"/>
      <c r="K17" s="13"/>
      <c r="L17" s="13"/>
      <c r="M17" s="13"/>
      <c r="N17" s="13"/>
      <c r="O17" s="13"/>
      <c r="P17" s="13"/>
      <c r="Q17" s="13"/>
      <c r="R17" s="13"/>
      <c r="S17" s="13"/>
      <c r="T17" s="13"/>
      <c r="U17" s="13"/>
      <c r="V17" s="13"/>
      <c r="W17" s="14"/>
    </row>
    <row r="18" spans="2:27" ht="19.5" customHeight="1" thickTop="1" x14ac:dyDescent="0.2">
      <c r="B18" s="243" t="s">
        <v>28</v>
      </c>
      <c r="C18" s="244"/>
      <c r="D18" s="244"/>
      <c r="E18" s="244"/>
      <c r="F18" s="244"/>
      <c r="G18" s="244"/>
      <c r="H18" s="244"/>
      <c r="I18" s="244"/>
      <c r="J18" s="28"/>
      <c r="K18" s="244" t="s">
        <v>29</v>
      </c>
      <c r="L18" s="244"/>
      <c r="M18" s="244"/>
      <c r="N18" s="244"/>
      <c r="O18" s="244"/>
      <c r="P18" s="244"/>
      <c r="Q18" s="244"/>
      <c r="R18" s="29"/>
      <c r="S18" s="244" t="s">
        <v>30</v>
      </c>
      <c r="T18" s="244"/>
      <c r="U18" s="244"/>
      <c r="V18" s="244"/>
      <c r="W18" s="245"/>
    </row>
    <row r="19" spans="2:27" ht="69" customHeight="1" x14ac:dyDescent="0.2">
      <c r="B19" s="20" t="s">
        <v>31</v>
      </c>
      <c r="C19" s="237" t="s">
        <v>11</v>
      </c>
      <c r="D19" s="237"/>
      <c r="E19" s="237"/>
      <c r="F19" s="237"/>
      <c r="G19" s="237"/>
      <c r="H19" s="237"/>
      <c r="I19" s="237"/>
      <c r="J19" s="30"/>
      <c r="K19" s="30" t="s">
        <v>32</v>
      </c>
      <c r="L19" s="237" t="s">
        <v>11</v>
      </c>
      <c r="M19" s="237"/>
      <c r="N19" s="237"/>
      <c r="O19" s="237"/>
      <c r="P19" s="237"/>
      <c r="Q19" s="237"/>
      <c r="R19" s="22"/>
      <c r="S19" s="30" t="s">
        <v>33</v>
      </c>
      <c r="T19" s="238" t="s">
        <v>1984</v>
      </c>
      <c r="U19" s="238"/>
      <c r="V19" s="238"/>
      <c r="W19" s="238"/>
    </row>
    <row r="20" spans="2:27" ht="86.25" customHeight="1" x14ac:dyDescent="0.2">
      <c r="B20" s="20" t="s">
        <v>35</v>
      </c>
      <c r="C20" s="237" t="s">
        <v>11</v>
      </c>
      <c r="D20" s="237"/>
      <c r="E20" s="237"/>
      <c r="F20" s="237"/>
      <c r="G20" s="237"/>
      <c r="H20" s="237"/>
      <c r="I20" s="237"/>
      <c r="J20" s="30"/>
      <c r="K20" s="30" t="s">
        <v>35</v>
      </c>
      <c r="L20" s="237" t="s">
        <v>11</v>
      </c>
      <c r="M20" s="237"/>
      <c r="N20" s="237"/>
      <c r="O20" s="237"/>
      <c r="P20" s="237"/>
      <c r="Q20" s="237"/>
      <c r="R20" s="22"/>
      <c r="S20" s="30" t="s">
        <v>36</v>
      </c>
      <c r="T20" s="238" t="s">
        <v>11</v>
      </c>
      <c r="U20" s="238"/>
      <c r="V20" s="238"/>
      <c r="W20" s="238"/>
    </row>
    <row r="21" spans="2:27" ht="25.5" customHeight="1" thickBot="1" x14ac:dyDescent="0.25">
      <c r="B21" s="31" t="s">
        <v>37</v>
      </c>
      <c r="C21" s="221" t="s">
        <v>11</v>
      </c>
      <c r="D21" s="221"/>
      <c r="E21" s="221"/>
      <c r="F21" s="221"/>
      <c r="G21" s="221"/>
      <c r="H21" s="221"/>
      <c r="I21" s="221"/>
      <c r="J21" s="221"/>
      <c r="K21" s="221"/>
      <c r="L21" s="221"/>
      <c r="M21" s="221"/>
      <c r="N21" s="221"/>
      <c r="O21" s="221"/>
      <c r="P21" s="221"/>
      <c r="Q21" s="221"/>
      <c r="R21" s="221"/>
      <c r="S21" s="221"/>
      <c r="T21" s="221"/>
      <c r="U21" s="221"/>
      <c r="V21" s="221"/>
      <c r="W21" s="222"/>
    </row>
    <row r="22" spans="2:27" ht="21.75" customHeight="1" thickTop="1" thickBot="1" x14ac:dyDescent="0.25">
      <c r="B22" s="11" t="s">
        <v>38</v>
      </c>
      <c r="C22" s="12"/>
      <c r="D22" s="12"/>
      <c r="E22" s="12"/>
      <c r="F22" s="12"/>
      <c r="G22" s="12"/>
      <c r="H22" s="13"/>
      <c r="I22" s="13"/>
      <c r="J22" s="13"/>
      <c r="K22" s="13"/>
      <c r="L22" s="13"/>
      <c r="M22" s="13"/>
      <c r="N22" s="13"/>
      <c r="O22" s="13"/>
      <c r="P22" s="13"/>
      <c r="Q22" s="13"/>
      <c r="R22" s="13"/>
      <c r="S22" s="13"/>
      <c r="T22" s="13"/>
      <c r="U22" s="13"/>
      <c r="V22" s="13"/>
      <c r="W22" s="14"/>
    </row>
    <row r="23" spans="2:27" ht="25.5" customHeight="1" thickTop="1" thickBot="1" x14ac:dyDescent="0.25">
      <c r="B23" s="223" t="s">
        <v>39</v>
      </c>
      <c r="C23" s="224"/>
      <c r="D23" s="224"/>
      <c r="E23" s="224"/>
      <c r="F23" s="224"/>
      <c r="G23" s="224"/>
      <c r="H23" s="224"/>
      <c r="I23" s="224"/>
      <c r="J23" s="224"/>
      <c r="K23" s="224"/>
      <c r="L23" s="224"/>
      <c r="M23" s="224"/>
      <c r="N23" s="224"/>
      <c r="O23" s="224"/>
      <c r="P23" s="224"/>
      <c r="Q23" s="224"/>
      <c r="R23" s="224"/>
      <c r="S23" s="224"/>
      <c r="T23" s="225"/>
      <c r="U23" s="210" t="s">
        <v>40</v>
      </c>
      <c r="V23" s="216"/>
      <c r="W23" s="211"/>
    </row>
    <row r="24" spans="2:27" ht="14.25" customHeight="1" x14ac:dyDescent="0.2">
      <c r="B24" s="226" t="s">
        <v>41</v>
      </c>
      <c r="C24" s="227"/>
      <c r="D24" s="227"/>
      <c r="E24" s="227"/>
      <c r="F24" s="227"/>
      <c r="G24" s="227"/>
      <c r="H24" s="227"/>
      <c r="I24" s="227"/>
      <c r="J24" s="227"/>
      <c r="K24" s="227"/>
      <c r="L24" s="227"/>
      <c r="M24" s="227" t="s">
        <v>42</v>
      </c>
      <c r="N24" s="227"/>
      <c r="O24" s="227" t="s">
        <v>43</v>
      </c>
      <c r="P24" s="227"/>
      <c r="Q24" s="227" t="s">
        <v>44</v>
      </c>
      <c r="R24" s="227"/>
      <c r="S24" s="227" t="s">
        <v>45</v>
      </c>
      <c r="T24" s="230" t="s">
        <v>46</v>
      </c>
      <c r="U24" s="232" t="s">
        <v>47</v>
      </c>
      <c r="V24" s="234" t="s">
        <v>48</v>
      </c>
      <c r="W24" s="235" t="s">
        <v>49</v>
      </c>
    </row>
    <row r="25" spans="2:27" ht="27" customHeight="1" thickBot="1" x14ac:dyDescent="0.25">
      <c r="B25" s="228"/>
      <c r="C25" s="229"/>
      <c r="D25" s="229"/>
      <c r="E25" s="229"/>
      <c r="F25" s="229"/>
      <c r="G25" s="229"/>
      <c r="H25" s="229"/>
      <c r="I25" s="229"/>
      <c r="J25" s="229"/>
      <c r="K25" s="229"/>
      <c r="L25" s="229"/>
      <c r="M25" s="229"/>
      <c r="N25" s="229"/>
      <c r="O25" s="229"/>
      <c r="P25" s="229"/>
      <c r="Q25" s="229"/>
      <c r="R25" s="229"/>
      <c r="S25" s="229"/>
      <c r="T25" s="231"/>
      <c r="U25" s="233"/>
      <c r="V25" s="229"/>
      <c r="W25" s="236"/>
      <c r="Z25" s="33"/>
      <c r="AA25" s="33"/>
    </row>
    <row r="26" spans="2:27" ht="56.25" customHeight="1" x14ac:dyDescent="0.2">
      <c r="B26" s="217" t="s">
        <v>1983</v>
      </c>
      <c r="C26" s="218"/>
      <c r="D26" s="218"/>
      <c r="E26" s="218"/>
      <c r="F26" s="218"/>
      <c r="G26" s="218"/>
      <c r="H26" s="218"/>
      <c r="I26" s="218"/>
      <c r="J26" s="218"/>
      <c r="K26" s="218"/>
      <c r="L26" s="218"/>
      <c r="M26" s="219" t="s">
        <v>232</v>
      </c>
      <c r="N26" s="219"/>
      <c r="O26" s="219" t="s">
        <v>64</v>
      </c>
      <c r="P26" s="219"/>
      <c r="Q26" s="220" t="s">
        <v>53</v>
      </c>
      <c r="R26" s="220"/>
      <c r="S26" s="34" t="s">
        <v>1982</v>
      </c>
      <c r="T26" s="34" t="s">
        <v>54</v>
      </c>
      <c r="U26" s="34" t="s">
        <v>1981</v>
      </c>
      <c r="V26" s="34">
        <f>+IF(ISERR(U26/T26*100),"N/A",ROUND(U26/T26*100,2))</f>
        <v>100.2</v>
      </c>
      <c r="W26" s="35">
        <f>+IF(ISERR(U26/S26*100),"N/A",ROUND(U26/S26*100,2))</f>
        <v>0.03</v>
      </c>
    </row>
    <row r="27" spans="2:27" ht="56.25" customHeight="1" x14ac:dyDescent="0.2">
      <c r="B27" s="217" t="s">
        <v>1980</v>
      </c>
      <c r="C27" s="218"/>
      <c r="D27" s="218"/>
      <c r="E27" s="218"/>
      <c r="F27" s="218"/>
      <c r="G27" s="218"/>
      <c r="H27" s="218"/>
      <c r="I27" s="218"/>
      <c r="J27" s="218"/>
      <c r="K27" s="218"/>
      <c r="L27" s="218"/>
      <c r="M27" s="219" t="s">
        <v>232</v>
      </c>
      <c r="N27" s="219"/>
      <c r="O27" s="219" t="s">
        <v>64</v>
      </c>
      <c r="P27" s="219"/>
      <c r="Q27" s="220" t="s">
        <v>53</v>
      </c>
      <c r="R27" s="220"/>
      <c r="S27" s="34" t="s">
        <v>1979</v>
      </c>
      <c r="T27" s="34" t="s">
        <v>54</v>
      </c>
      <c r="U27" s="34" t="s">
        <v>1978</v>
      </c>
      <c r="V27" s="34">
        <f>+IF(ISERR(U27/T27*100),"N/A",ROUND(U27/T27*100,2))</f>
        <v>101.06</v>
      </c>
      <c r="W27" s="35">
        <f>+IF(ISERR(U27/S27*100),"N/A",ROUND(U27/S27*100,2))</f>
        <v>0.03</v>
      </c>
    </row>
    <row r="28" spans="2:27" ht="56.25" customHeight="1" x14ac:dyDescent="0.2">
      <c r="B28" s="217" t="s">
        <v>1977</v>
      </c>
      <c r="C28" s="218"/>
      <c r="D28" s="218"/>
      <c r="E28" s="218"/>
      <c r="F28" s="218"/>
      <c r="G28" s="218"/>
      <c r="H28" s="218"/>
      <c r="I28" s="218"/>
      <c r="J28" s="218"/>
      <c r="K28" s="218"/>
      <c r="L28" s="218"/>
      <c r="M28" s="219" t="s">
        <v>232</v>
      </c>
      <c r="N28" s="219"/>
      <c r="O28" s="219" t="s">
        <v>64</v>
      </c>
      <c r="P28" s="219"/>
      <c r="Q28" s="220" t="s">
        <v>53</v>
      </c>
      <c r="R28" s="220"/>
      <c r="S28" s="34" t="s">
        <v>1976</v>
      </c>
      <c r="T28" s="34" t="s">
        <v>54</v>
      </c>
      <c r="U28" s="34" t="s">
        <v>1975</v>
      </c>
      <c r="V28" s="34">
        <f>+IF(ISERR(U28/T28*100),"N/A",ROUND(U28/T28*100,2))</f>
        <v>101.67</v>
      </c>
      <c r="W28" s="35">
        <f>+IF(ISERR(U28/S28*100),"N/A",ROUND(U28/S28*100,2))</f>
        <v>1.0900000000000001</v>
      </c>
    </row>
    <row r="29" spans="2:27" ht="56.25" customHeight="1" thickBot="1" x14ac:dyDescent="0.25">
      <c r="B29" s="217" t="s">
        <v>1974</v>
      </c>
      <c r="C29" s="218"/>
      <c r="D29" s="218"/>
      <c r="E29" s="218"/>
      <c r="F29" s="218"/>
      <c r="G29" s="218"/>
      <c r="H29" s="218"/>
      <c r="I29" s="218"/>
      <c r="J29" s="218"/>
      <c r="K29" s="218"/>
      <c r="L29" s="218"/>
      <c r="M29" s="219" t="s">
        <v>232</v>
      </c>
      <c r="N29" s="219"/>
      <c r="O29" s="219" t="s">
        <v>1973</v>
      </c>
      <c r="P29" s="219"/>
      <c r="Q29" s="220" t="s">
        <v>53</v>
      </c>
      <c r="R29" s="220"/>
      <c r="S29" s="34" t="s">
        <v>1972</v>
      </c>
      <c r="T29" s="34" t="s">
        <v>1971</v>
      </c>
      <c r="U29" s="34" t="s">
        <v>1970</v>
      </c>
      <c r="V29" s="34">
        <f>+IF(ISERR(U29/T29*100),"N/A",ROUND(U29/T29*100,2))</f>
        <v>117.78</v>
      </c>
      <c r="W29" s="35">
        <f>+IF(ISERR(U29/S29*100),"N/A",ROUND(U29/S29*100,2))</f>
        <v>116.5</v>
      </c>
    </row>
    <row r="30" spans="2:27" ht="21.75" customHeight="1" thickTop="1" thickBot="1" x14ac:dyDescent="0.25">
      <c r="B30" s="11" t="s">
        <v>72</v>
      </c>
      <c r="C30" s="12"/>
      <c r="D30" s="12"/>
      <c r="E30" s="12"/>
      <c r="F30" s="12"/>
      <c r="G30" s="12"/>
      <c r="H30" s="13"/>
      <c r="I30" s="13"/>
      <c r="J30" s="13"/>
      <c r="K30" s="13"/>
      <c r="L30" s="13"/>
      <c r="M30" s="13"/>
      <c r="N30" s="13"/>
      <c r="O30" s="13"/>
      <c r="P30" s="13"/>
      <c r="Q30" s="13"/>
      <c r="R30" s="13"/>
      <c r="S30" s="13"/>
      <c r="T30" s="13"/>
      <c r="U30" s="13"/>
      <c r="V30" s="13"/>
      <c r="W30" s="14"/>
      <c r="X30" s="36"/>
    </row>
    <row r="31" spans="2:27" ht="29.25" customHeight="1" thickTop="1" thickBot="1" x14ac:dyDescent="0.25">
      <c r="B31" s="195" t="s">
        <v>2624</v>
      </c>
      <c r="C31" s="196"/>
      <c r="D31" s="196"/>
      <c r="E31" s="196"/>
      <c r="F31" s="196"/>
      <c r="G31" s="196"/>
      <c r="H31" s="196"/>
      <c r="I31" s="196"/>
      <c r="J31" s="196"/>
      <c r="K31" s="196"/>
      <c r="L31" s="196"/>
      <c r="M31" s="196"/>
      <c r="N31" s="196"/>
      <c r="O31" s="196"/>
      <c r="P31" s="196"/>
      <c r="Q31" s="197"/>
      <c r="R31" s="37" t="s">
        <v>45</v>
      </c>
      <c r="S31" s="216" t="s">
        <v>46</v>
      </c>
      <c r="T31" s="216"/>
      <c r="U31" s="38" t="s">
        <v>73</v>
      </c>
      <c r="V31" s="210" t="s">
        <v>74</v>
      </c>
      <c r="W31" s="211"/>
    </row>
    <row r="32" spans="2:27" ht="30.75" customHeight="1" thickBot="1" x14ac:dyDescent="0.25">
      <c r="B32" s="198"/>
      <c r="C32" s="199"/>
      <c r="D32" s="199"/>
      <c r="E32" s="199"/>
      <c r="F32" s="199"/>
      <c r="G32" s="199"/>
      <c r="H32" s="199"/>
      <c r="I32" s="199"/>
      <c r="J32" s="199"/>
      <c r="K32" s="199"/>
      <c r="L32" s="199"/>
      <c r="M32" s="199"/>
      <c r="N32" s="199"/>
      <c r="O32" s="199"/>
      <c r="P32" s="199"/>
      <c r="Q32" s="200"/>
      <c r="R32" s="39" t="s">
        <v>75</v>
      </c>
      <c r="S32" s="39" t="s">
        <v>75</v>
      </c>
      <c r="T32" s="39" t="s">
        <v>64</v>
      </c>
      <c r="U32" s="39" t="s">
        <v>75</v>
      </c>
      <c r="V32" s="39" t="s">
        <v>76</v>
      </c>
      <c r="W32" s="32" t="s">
        <v>77</v>
      </c>
      <c r="Y32" s="36"/>
    </row>
    <row r="33" spans="2:30" ht="23.25" customHeight="1" thickBot="1" x14ac:dyDescent="0.25">
      <c r="B33" s="212" t="s">
        <v>78</v>
      </c>
      <c r="C33" s="213"/>
      <c r="D33" s="213"/>
      <c r="E33" s="84" t="s">
        <v>2626</v>
      </c>
      <c r="F33" s="84"/>
      <c r="G33" s="84"/>
      <c r="H33" s="41"/>
      <c r="I33" s="41"/>
      <c r="J33" s="41"/>
      <c r="K33" s="41"/>
      <c r="L33" s="41"/>
      <c r="M33" s="41"/>
      <c r="N33" s="41"/>
      <c r="O33" s="41"/>
      <c r="P33" s="42"/>
      <c r="Q33" s="42"/>
      <c r="R33" s="43">
        <v>56.120801999999998</v>
      </c>
      <c r="S33" s="44"/>
      <c r="T33" s="42"/>
      <c r="U33" s="44">
        <v>27.850558059999997</v>
      </c>
      <c r="V33" s="42"/>
      <c r="W33" s="45">
        <f>+IF(ISERR(U33/R33*100),"N/A",ROUND(U33/R33*100,2))</f>
        <v>49.63</v>
      </c>
      <c r="Y33"/>
      <c r="Z33"/>
      <c r="AA33" s="166"/>
      <c r="AB33" s="166"/>
      <c r="AC33" s="166"/>
      <c r="AD33" s="166"/>
    </row>
    <row r="34" spans="2:30" ht="26.25" customHeight="1" x14ac:dyDescent="0.2">
      <c r="B34" s="214" t="s">
        <v>82</v>
      </c>
      <c r="C34" s="215"/>
      <c r="D34" s="215"/>
      <c r="E34" s="85" t="s">
        <v>2626</v>
      </c>
      <c r="F34" s="85"/>
      <c r="G34" s="85"/>
      <c r="H34" s="47"/>
      <c r="I34" s="47"/>
      <c r="J34" s="47"/>
      <c r="K34" s="47"/>
      <c r="L34" s="47"/>
      <c r="M34" s="47"/>
      <c r="N34" s="47"/>
      <c r="O34" s="47"/>
      <c r="P34" s="48"/>
      <c r="Q34" s="48"/>
      <c r="R34" s="49">
        <v>59.794216649999989</v>
      </c>
      <c r="S34" s="50">
        <v>27.85698008</v>
      </c>
      <c r="T34" s="51">
        <f>+IF(ISERR(S34/R34*100),"N/A",ROUND(S34/R34*100,2))</f>
        <v>46.59</v>
      </c>
      <c r="U34" s="50">
        <v>27.850558059999997</v>
      </c>
      <c r="V34" s="51">
        <f>+IF(ISERR(U34/S34*100),"N/A",ROUND(U34/S34*100,2))</f>
        <v>99.98</v>
      </c>
      <c r="W34" s="52">
        <f>+IF(ISERR(U34/R34*100),"N/A",ROUND(U34/R34*100,2))</f>
        <v>46.58</v>
      </c>
      <c r="Y34"/>
      <c r="Z34"/>
      <c r="AA34" s="166"/>
      <c r="AB34" s="166"/>
      <c r="AC34" s="166"/>
      <c r="AD34" s="166"/>
    </row>
    <row r="35" spans="2:30" ht="23.25" customHeight="1" thickBot="1" x14ac:dyDescent="0.25">
      <c r="B35" s="212" t="s">
        <v>78</v>
      </c>
      <c r="C35" s="213"/>
      <c r="D35" s="213"/>
      <c r="E35" s="84" t="s">
        <v>2085</v>
      </c>
      <c r="F35" s="84"/>
      <c r="G35" s="84"/>
      <c r="H35" s="41"/>
      <c r="I35" s="41"/>
      <c r="J35" s="41"/>
      <c r="K35" s="41"/>
      <c r="L35" s="41"/>
      <c r="M35" s="41"/>
      <c r="N35" s="41"/>
      <c r="O35" s="41"/>
      <c r="P35" s="42"/>
      <c r="Q35" s="42"/>
      <c r="R35" s="43">
        <v>32.559396</v>
      </c>
      <c r="S35" s="44"/>
      <c r="T35" s="42"/>
      <c r="U35" s="44">
        <v>6.5684795500000019</v>
      </c>
      <c r="V35" s="42"/>
      <c r="W35" s="45">
        <f t="shared" ref="W35:W98" si="0">+IF(ISERR(U35/R35*100),"N/A",ROUND(U35/R35*100,2))</f>
        <v>20.170000000000002</v>
      </c>
      <c r="Y35"/>
      <c r="Z35"/>
      <c r="AA35" s="166"/>
      <c r="AB35" s="166"/>
      <c r="AC35" s="166"/>
      <c r="AD35" s="166"/>
    </row>
    <row r="36" spans="2:30" ht="26.25" customHeight="1" x14ac:dyDescent="0.2">
      <c r="B36" s="214" t="s">
        <v>82</v>
      </c>
      <c r="C36" s="215"/>
      <c r="D36" s="215"/>
      <c r="E36" s="85" t="s">
        <v>2085</v>
      </c>
      <c r="F36" s="85"/>
      <c r="G36" s="85"/>
      <c r="H36" s="47"/>
      <c r="I36" s="47"/>
      <c r="J36" s="47"/>
      <c r="K36" s="47"/>
      <c r="L36" s="47"/>
      <c r="M36" s="47"/>
      <c r="N36" s="47"/>
      <c r="O36" s="47"/>
      <c r="P36" s="48"/>
      <c r="Q36" s="48"/>
      <c r="R36" s="49">
        <v>20.34933474</v>
      </c>
      <c r="S36" s="50">
        <v>6.575013580000002</v>
      </c>
      <c r="T36" s="51">
        <f t="shared" ref="T36" si="1">+IF(ISERR(S36/R36*100),"N/A",ROUND(S36/R36*100,2))</f>
        <v>32.31</v>
      </c>
      <c r="U36" s="50">
        <v>6.5684795500000019</v>
      </c>
      <c r="V36" s="51">
        <f t="shared" ref="V36" si="2">+IF(ISERR(U36/S36*100),"N/A",ROUND(U36/S36*100,2))</f>
        <v>99.9</v>
      </c>
      <c r="W36" s="52">
        <f t="shared" si="0"/>
        <v>32.28</v>
      </c>
      <c r="Y36"/>
      <c r="Z36"/>
      <c r="AA36" s="166"/>
      <c r="AB36" s="166"/>
      <c r="AC36" s="166"/>
      <c r="AD36" s="166"/>
    </row>
    <row r="37" spans="2:30" ht="23.25" customHeight="1" thickBot="1" x14ac:dyDescent="0.25">
      <c r="B37" s="212" t="s">
        <v>78</v>
      </c>
      <c r="C37" s="213"/>
      <c r="D37" s="213"/>
      <c r="E37" s="84" t="s">
        <v>2627</v>
      </c>
      <c r="F37" s="84"/>
      <c r="G37" s="84"/>
      <c r="H37" s="41"/>
      <c r="I37" s="41"/>
      <c r="J37" s="41"/>
      <c r="K37" s="41"/>
      <c r="L37" s="41"/>
      <c r="M37" s="41"/>
      <c r="N37" s="41"/>
      <c r="O37" s="41"/>
      <c r="P37" s="42"/>
      <c r="Q37" s="42"/>
      <c r="R37" s="43">
        <v>17.056528</v>
      </c>
      <c r="S37" s="44"/>
      <c r="T37" s="42"/>
      <c r="U37" s="44">
        <v>8.1406079699999996</v>
      </c>
      <c r="V37" s="42"/>
      <c r="W37" s="45">
        <f t="shared" si="0"/>
        <v>47.73</v>
      </c>
      <c r="Y37"/>
      <c r="Z37"/>
      <c r="AA37" s="166"/>
      <c r="AB37" s="166"/>
      <c r="AC37" s="166"/>
      <c r="AD37" s="166"/>
    </row>
    <row r="38" spans="2:30" ht="26.25" customHeight="1" x14ac:dyDescent="0.2">
      <c r="B38" s="214" t="s">
        <v>82</v>
      </c>
      <c r="C38" s="215"/>
      <c r="D38" s="215"/>
      <c r="E38" s="85" t="s">
        <v>2627</v>
      </c>
      <c r="F38" s="85"/>
      <c r="G38" s="85"/>
      <c r="H38" s="47"/>
      <c r="I38" s="47"/>
      <c r="J38" s="47"/>
      <c r="K38" s="47"/>
      <c r="L38" s="47"/>
      <c r="M38" s="47"/>
      <c r="N38" s="47"/>
      <c r="O38" s="47"/>
      <c r="P38" s="48"/>
      <c r="Q38" s="48"/>
      <c r="R38" s="49">
        <v>18.908029759999994</v>
      </c>
      <c r="S38" s="50">
        <v>8.1406079699999996</v>
      </c>
      <c r="T38" s="51">
        <f t="shared" ref="T38" si="3">+IF(ISERR(S38/R38*100),"N/A",ROUND(S38/R38*100,2))</f>
        <v>43.05</v>
      </c>
      <c r="U38" s="50">
        <v>8.1406079699999996</v>
      </c>
      <c r="V38" s="51">
        <f t="shared" ref="V38" si="4">+IF(ISERR(U38/S38*100),"N/A",ROUND(U38/S38*100,2))</f>
        <v>100</v>
      </c>
      <c r="W38" s="52">
        <f t="shared" si="0"/>
        <v>43.05</v>
      </c>
      <c r="Y38"/>
      <c r="Z38"/>
      <c r="AA38" s="166"/>
      <c r="AB38" s="166"/>
      <c r="AC38" s="166"/>
      <c r="AD38" s="166"/>
    </row>
    <row r="39" spans="2:30" ht="23.25" customHeight="1" thickBot="1" x14ac:dyDescent="0.25">
      <c r="B39" s="212" t="s">
        <v>78</v>
      </c>
      <c r="C39" s="213"/>
      <c r="D39" s="213"/>
      <c r="E39" s="84" t="s">
        <v>2628</v>
      </c>
      <c r="F39" s="84"/>
      <c r="G39" s="84"/>
      <c r="H39" s="41"/>
      <c r="I39" s="41"/>
      <c r="J39" s="41"/>
      <c r="K39" s="41"/>
      <c r="L39" s="41"/>
      <c r="M39" s="41"/>
      <c r="N39" s="41"/>
      <c r="O39" s="41"/>
      <c r="P39" s="42"/>
      <c r="Q39" s="42"/>
      <c r="R39" s="43">
        <v>36.519261</v>
      </c>
      <c r="S39" s="44"/>
      <c r="T39" s="42"/>
      <c r="U39" s="44">
        <v>17.112485670000002</v>
      </c>
      <c r="V39" s="42"/>
      <c r="W39" s="45">
        <f t="shared" si="0"/>
        <v>46.86</v>
      </c>
      <c r="Y39"/>
      <c r="Z39"/>
      <c r="AA39" s="166"/>
      <c r="AB39" s="166"/>
      <c r="AC39" s="166"/>
      <c r="AD39" s="166"/>
    </row>
    <row r="40" spans="2:30" ht="26.25" customHeight="1" x14ac:dyDescent="0.2">
      <c r="B40" s="214" t="s">
        <v>82</v>
      </c>
      <c r="C40" s="215"/>
      <c r="D40" s="215"/>
      <c r="E40" s="85" t="s">
        <v>2628</v>
      </c>
      <c r="F40" s="85"/>
      <c r="G40" s="85"/>
      <c r="H40" s="47"/>
      <c r="I40" s="47"/>
      <c r="J40" s="47"/>
      <c r="K40" s="47"/>
      <c r="L40" s="47"/>
      <c r="M40" s="47"/>
      <c r="N40" s="47"/>
      <c r="O40" s="47"/>
      <c r="P40" s="48"/>
      <c r="Q40" s="48"/>
      <c r="R40" s="49">
        <v>36.362633149999994</v>
      </c>
      <c r="S40" s="50">
        <v>17.117285670000001</v>
      </c>
      <c r="T40" s="51">
        <f t="shared" ref="T40" si="5">+IF(ISERR(S40/R40*100),"N/A",ROUND(S40/R40*100,2))</f>
        <v>47.07</v>
      </c>
      <c r="U40" s="50">
        <v>17.112485670000002</v>
      </c>
      <c r="V40" s="51">
        <f t="shared" ref="V40" si="6">+IF(ISERR(U40/S40*100),"N/A",ROUND(U40/S40*100,2))</f>
        <v>99.97</v>
      </c>
      <c r="W40" s="52">
        <f t="shared" si="0"/>
        <v>47.06</v>
      </c>
      <c r="Y40"/>
      <c r="Z40"/>
      <c r="AA40" s="166"/>
      <c r="AB40" s="166"/>
      <c r="AC40" s="166"/>
      <c r="AD40" s="166"/>
    </row>
    <row r="41" spans="2:30" ht="23.25" customHeight="1" thickBot="1" x14ac:dyDescent="0.25">
      <c r="B41" s="212" t="s">
        <v>78</v>
      </c>
      <c r="C41" s="213"/>
      <c r="D41" s="213"/>
      <c r="E41" s="84" t="s">
        <v>2629</v>
      </c>
      <c r="F41" s="84"/>
      <c r="G41" s="84"/>
      <c r="H41" s="41"/>
      <c r="I41" s="41"/>
      <c r="J41" s="41"/>
      <c r="K41" s="41"/>
      <c r="L41" s="41"/>
      <c r="M41" s="41"/>
      <c r="N41" s="41"/>
      <c r="O41" s="41"/>
      <c r="P41" s="42"/>
      <c r="Q41" s="42"/>
      <c r="R41" s="43">
        <v>62.713467000000001</v>
      </c>
      <c r="S41" s="44"/>
      <c r="T41" s="42"/>
      <c r="U41" s="44">
        <v>36.745364100000003</v>
      </c>
      <c r="V41" s="42"/>
      <c r="W41" s="45">
        <f t="shared" si="0"/>
        <v>58.59</v>
      </c>
      <c r="Y41"/>
      <c r="Z41"/>
      <c r="AA41" s="166"/>
      <c r="AB41" s="166"/>
      <c r="AC41" s="166"/>
      <c r="AD41" s="166"/>
    </row>
    <row r="42" spans="2:30" ht="26.25" customHeight="1" x14ac:dyDescent="0.2">
      <c r="B42" s="214" t="s">
        <v>82</v>
      </c>
      <c r="C42" s="215"/>
      <c r="D42" s="215"/>
      <c r="E42" s="85" t="s">
        <v>2629</v>
      </c>
      <c r="F42" s="85"/>
      <c r="G42" s="85"/>
      <c r="H42" s="47"/>
      <c r="I42" s="47"/>
      <c r="J42" s="47"/>
      <c r="K42" s="47"/>
      <c r="L42" s="47"/>
      <c r="M42" s="47"/>
      <c r="N42" s="47"/>
      <c r="O42" s="47"/>
      <c r="P42" s="48"/>
      <c r="Q42" s="48"/>
      <c r="R42" s="49">
        <v>76.131151520000046</v>
      </c>
      <c r="S42" s="50">
        <v>36.745364100000003</v>
      </c>
      <c r="T42" s="51">
        <f t="shared" ref="T42" si="7">+IF(ISERR(S42/R42*100),"N/A",ROUND(S42/R42*100,2))</f>
        <v>48.27</v>
      </c>
      <c r="U42" s="50">
        <v>36.745364100000003</v>
      </c>
      <c r="V42" s="51">
        <f t="shared" ref="V42" si="8">+IF(ISERR(U42/S42*100),"N/A",ROUND(U42/S42*100,2))</f>
        <v>100</v>
      </c>
      <c r="W42" s="52">
        <f t="shared" si="0"/>
        <v>48.27</v>
      </c>
      <c r="Y42"/>
      <c r="Z42"/>
      <c r="AA42" s="166"/>
      <c r="AB42" s="166"/>
      <c r="AC42" s="166"/>
      <c r="AD42" s="166"/>
    </row>
    <row r="43" spans="2:30" ht="23.25" customHeight="1" thickBot="1" x14ac:dyDescent="0.25">
      <c r="B43" s="212" t="s">
        <v>78</v>
      </c>
      <c r="C43" s="213"/>
      <c r="D43" s="213"/>
      <c r="E43" s="84" t="s">
        <v>2630</v>
      </c>
      <c r="F43" s="84"/>
      <c r="G43" s="84"/>
      <c r="H43" s="41"/>
      <c r="I43" s="41"/>
      <c r="J43" s="41"/>
      <c r="K43" s="41"/>
      <c r="L43" s="41"/>
      <c r="M43" s="41"/>
      <c r="N43" s="41"/>
      <c r="O43" s="41"/>
      <c r="P43" s="42"/>
      <c r="Q43" s="42"/>
      <c r="R43" s="43">
        <v>34.009793999999999</v>
      </c>
      <c r="S43" s="44"/>
      <c r="T43" s="42"/>
      <c r="U43" s="44">
        <v>19.233688449999999</v>
      </c>
      <c r="V43" s="42"/>
      <c r="W43" s="45">
        <f t="shared" si="0"/>
        <v>56.55</v>
      </c>
      <c r="Y43"/>
      <c r="Z43"/>
      <c r="AA43" s="166"/>
      <c r="AB43" s="166"/>
      <c r="AC43" s="166"/>
      <c r="AD43" s="166"/>
    </row>
    <row r="44" spans="2:30" ht="26.25" customHeight="1" x14ac:dyDescent="0.2">
      <c r="B44" s="214" t="s">
        <v>82</v>
      </c>
      <c r="C44" s="215"/>
      <c r="D44" s="215"/>
      <c r="E44" s="85" t="s">
        <v>2630</v>
      </c>
      <c r="F44" s="85"/>
      <c r="G44" s="85"/>
      <c r="H44" s="47"/>
      <c r="I44" s="47"/>
      <c r="J44" s="47"/>
      <c r="K44" s="47"/>
      <c r="L44" s="47"/>
      <c r="M44" s="47"/>
      <c r="N44" s="47"/>
      <c r="O44" s="47"/>
      <c r="P44" s="48"/>
      <c r="Q44" s="48"/>
      <c r="R44" s="49">
        <v>41.118332200000012</v>
      </c>
      <c r="S44" s="50">
        <v>19.233688449999999</v>
      </c>
      <c r="T44" s="51">
        <f t="shared" ref="T44" si="9">+IF(ISERR(S44/R44*100),"N/A",ROUND(S44/R44*100,2))</f>
        <v>46.78</v>
      </c>
      <c r="U44" s="50">
        <v>19.233688449999999</v>
      </c>
      <c r="V44" s="51">
        <f t="shared" ref="V44" si="10">+IF(ISERR(U44/S44*100),"N/A",ROUND(U44/S44*100,2))</f>
        <v>100</v>
      </c>
      <c r="W44" s="52">
        <f t="shared" si="0"/>
        <v>46.78</v>
      </c>
      <c r="Y44"/>
      <c r="Z44"/>
      <c r="AA44" s="166"/>
      <c r="AB44" s="166"/>
      <c r="AC44" s="166"/>
      <c r="AD44" s="166"/>
    </row>
    <row r="45" spans="2:30" ht="23.25" customHeight="1" thickBot="1" x14ac:dyDescent="0.25">
      <c r="B45" s="212" t="s">
        <v>78</v>
      </c>
      <c r="C45" s="213"/>
      <c r="D45" s="213"/>
      <c r="E45" s="84" t="s">
        <v>2631</v>
      </c>
      <c r="F45" s="84"/>
      <c r="G45" s="84"/>
      <c r="H45" s="41"/>
      <c r="I45" s="41"/>
      <c r="J45" s="41"/>
      <c r="K45" s="41"/>
      <c r="L45" s="41"/>
      <c r="M45" s="41"/>
      <c r="N45" s="41"/>
      <c r="O45" s="41"/>
      <c r="P45" s="42"/>
      <c r="Q45" s="42"/>
      <c r="R45" s="43">
        <v>107.25210800000001</v>
      </c>
      <c r="S45" s="44"/>
      <c r="T45" s="42"/>
      <c r="U45" s="44">
        <v>69.011508030000002</v>
      </c>
      <c r="V45" s="42"/>
      <c r="W45" s="45">
        <f t="shared" si="0"/>
        <v>64.349999999999994</v>
      </c>
      <c r="Y45"/>
      <c r="Z45"/>
      <c r="AA45" s="166"/>
      <c r="AB45" s="166"/>
      <c r="AC45" s="166"/>
      <c r="AD45" s="166"/>
    </row>
    <row r="46" spans="2:30" ht="26.25" customHeight="1" x14ac:dyDescent="0.2">
      <c r="B46" s="214" t="s">
        <v>82</v>
      </c>
      <c r="C46" s="215"/>
      <c r="D46" s="215"/>
      <c r="E46" s="85" t="s">
        <v>2631</v>
      </c>
      <c r="F46" s="85"/>
      <c r="G46" s="85"/>
      <c r="H46" s="47"/>
      <c r="I46" s="47"/>
      <c r="J46" s="47"/>
      <c r="K46" s="47"/>
      <c r="L46" s="47"/>
      <c r="M46" s="47"/>
      <c r="N46" s="47"/>
      <c r="O46" s="47"/>
      <c r="P46" s="48"/>
      <c r="Q46" s="48"/>
      <c r="R46" s="49">
        <v>133.36286780999998</v>
      </c>
      <c r="S46" s="50">
        <v>69.011508030000002</v>
      </c>
      <c r="T46" s="51">
        <f t="shared" ref="T46" si="11">+IF(ISERR(S46/R46*100),"N/A",ROUND(S46/R46*100,2))</f>
        <v>51.75</v>
      </c>
      <c r="U46" s="50">
        <v>69.011508030000002</v>
      </c>
      <c r="V46" s="51">
        <f t="shared" ref="V46" si="12">+IF(ISERR(U46/S46*100),"N/A",ROUND(U46/S46*100,2))</f>
        <v>100</v>
      </c>
      <c r="W46" s="52">
        <f t="shared" si="0"/>
        <v>51.75</v>
      </c>
      <c r="Y46"/>
      <c r="Z46"/>
      <c r="AA46" s="166"/>
      <c r="AB46" s="166"/>
      <c r="AC46" s="166"/>
      <c r="AD46" s="166"/>
    </row>
    <row r="47" spans="2:30" ht="23.25" customHeight="1" thickBot="1" x14ac:dyDescent="0.25">
      <c r="B47" s="212" t="s">
        <v>78</v>
      </c>
      <c r="C47" s="213"/>
      <c r="D47" s="213"/>
      <c r="E47" s="84" t="s">
        <v>2632</v>
      </c>
      <c r="F47" s="84"/>
      <c r="G47" s="84"/>
      <c r="H47" s="41"/>
      <c r="I47" s="41"/>
      <c r="J47" s="41"/>
      <c r="K47" s="41"/>
      <c r="L47" s="41"/>
      <c r="M47" s="41"/>
      <c r="N47" s="41"/>
      <c r="O47" s="41"/>
      <c r="P47" s="42"/>
      <c r="Q47" s="42"/>
      <c r="R47" s="43">
        <v>70.043525000000002</v>
      </c>
      <c r="S47" s="44"/>
      <c r="T47" s="42"/>
      <c r="U47" s="44">
        <v>28.29460761</v>
      </c>
      <c r="V47" s="42"/>
      <c r="W47" s="45">
        <f t="shared" si="0"/>
        <v>40.4</v>
      </c>
      <c r="Y47"/>
      <c r="Z47"/>
      <c r="AA47" s="166"/>
      <c r="AB47" s="166"/>
      <c r="AC47" s="166"/>
      <c r="AD47" s="166"/>
    </row>
    <row r="48" spans="2:30" ht="26.25" customHeight="1" x14ac:dyDescent="0.2">
      <c r="B48" s="214" t="s">
        <v>82</v>
      </c>
      <c r="C48" s="215"/>
      <c r="D48" s="215"/>
      <c r="E48" s="85" t="s">
        <v>2632</v>
      </c>
      <c r="F48" s="85"/>
      <c r="G48" s="85"/>
      <c r="H48" s="47"/>
      <c r="I48" s="47"/>
      <c r="J48" s="47"/>
      <c r="K48" s="47"/>
      <c r="L48" s="47"/>
      <c r="M48" s="47"/>
      <c r="N48" s="47"/>
      <c r="O48" s="47"/>
      <c r="P48" s="48"/>
      <c r="Q48" s="48"/>
      <c r="R48" s="49">
        <v>68.694422000000017</v>
      </c>
      <c r="S48" s="50">
        <v>28.29460761</v>
      </c>
      <c r="T48" s="51">
        <f t="shared" ref="T48" si="13">+IF(ISERR(S48/R48*100),"N/A",ROUND(S48/R48*100,2))</f>
        <v>41.19</v>
      </c>
      <c r="U48" s="50">
        <v>28.29460761</v>
      </c>
      <c r="V48" s="51">
        <f t="shared" ref="V48" si="14">+IF(ISERR(U48/S48*100),"N/A",ROUND(U48/S48*100,2))</f>
        <v>100</v>
      </c>
      <c r="W48" s="52">
        <f t="shared" si="0"/>
        <v>41.19</v>
      </c>
      <c r="Y48"/>
      <c r="Z48"/>
      <c r="AA48" s="166"/>
      <c r="AB48" s="166"/>
      <c r="AC48" s="166"/>
      <c r="AD48" s="166"/>
    </row>
    <row r="49" spans="2:30" ht="23.25" customHeight="1" thickBot="1" x14ac:dyDescent="0.25">
      <c r="B49" s="212" t="s">
        <v>78</v>
      </c>
      <c r="C49" s="213"/>
      <c r="D49" s="213"/>
      <c r="E49" s="84" t="s">
        <v>2653</v>
      </c>
      <c r="F49" s="84"/>
      <c r="G49" s="84"/>
      <c r="H49" s="41"/>
      <c r="I49" s="41"/>
      <c r="J49" s="41"/>
      <c r="K49" s="41"/>
      <c r="L49" s="41"/>
      <c r="M49" s="41"/>
      <c r="N49" s="41"/>
      <c r="O49" s="41"/>
      <c r="P49" s="42"/>
      <c r="Q49" s="42"/>
      <c r="R49" s="43">
        <v>183.57202599999999</v>
      </c>
      <c r="S49" s="44"/>
      <c r="T49" s="42"/>
      <c r="U49" s="44">
        <v>74.638458379999975</v>
      </c>
      <c r="V49" s="42"/>
      <c r="W49" s="45">
        <f t="shared" si="0"/>
        <v>40.659999999999997</v>
      </c>
      <c r="Y49"/>
      <c r="Z49"/>
      <c r="AA49" s="166"/>
      <c r="AB49" s="166"/>
      <c r="AC49" s="166"/>
      <c r="AD49" s="166"/>
    </row>
    <row r="50" spans="2:30" ht="26.25" customHeight="1" x14ac:dyDescent="0.2">
      <c r="B50" s="214" t="s">
        <v>82</v>
      </c>
      <c r="C50" s="215"/>
      <c r="D50" s="215"/>
      <c r="E50" s="85" t="s">
        <v>2653</v>
      </c>
      <c r="F50" s="85"/>
      <c r="G50" s="85"/>
      <c r="H50" s="47"/>
      <c r="I50" s="47"/>
      <c r="J50" s="47"/>
      <c r="K50" s="47"/>
      <c r="L50" s="47"/>
      <c r="M50" s="47"/>
      <c r="N50" s="47"/>
      <c r="O50" s="47"/>
      <c r="P50" s="48"/>
      <c r="Q50" s="48"/>
      <c r="R50" s="49">
        <v>171.395117</v>
      </c>
      <c r="S50" s="50">
        <v>74.655558379999974</v>
      </c>
      <c r="T50" s="51">
        <f t="shared" ref="T50" si="15">+IF(ISERR(S50/R50*100),"N/A",ROUND(S50/R50*100,2))</f>
        <v>43.56</v>
      </c>
      <c r="U50" s="50">
        <v>74.638458379999975</v>
      </c>
      <c r="V50" s="51">
        <f t="shared" ref="V50" si="16">+IF(ISERR(U50/S50*100),"N/A",ROUND(U50/S50*100,2))</f>
        <v>99.98</v>
      </c>
      <c r="W50" s="52">
        <f t="shared" si="0"/>
        <v>43.55</v>
      </c>
      <c r="Y50"/>
      <c r="Z50"/>
      <c r="AA50" s="166"/>
      <c r="AB50" s="166"/>
      <c r="AC50" s="166"/>
      <c r="AD50" s="166"/>
    </row>
    <row r="51" spans="2:30" ht="23.25" customHeight="1" thickBot="1" x14ac:dyDescent="0.25">
      <c r="B51" s="212" t="s">
        <v>78</v>
      </c>
      <c r="C51" s="213"/>
      <c r="D51" s="213"/>
      <c r="E51" s="84" t="s">
        <v>2633</v>
      </c>
      <c r="F51" s="84"/>
      <c r="G51" s="84"/>
      <c r="H51" s="41"/>
      <c r="I51" s="41"/>
      <c r="J51" s="41"/>
      <c r="K51" s="41"/>
      <c r="L51" s="41"/>
      <c r="M51" s="41"/>
      <c r="N51" s="41"/>
      <c r="O51" s="41"/>
      <c r="P51" s="42"/>
      <c r="Q51" s="42"/>
      <c r="R51" s="43">
        <v>64.627043</v>
      </c>
      <c r="S51" s="44"/>
      <c r="T51" s="42"/>
      <c r="U51" s="44">
        <v>39.85248510000001</v>
      </c>
      <c r="V51" s="42"/>
      <c r="W51" s="45">
        <f t="shared" si="0"/>
        <v>61.67</v>
      </c>
      <c r="Y51"/>
      <c r="Z51"/>
      <c r="AA51" s="166"/>
      <c r="AB51" s="166"/>
      <c r="AC51" s="166"/>
      <c r="AD51" s="166"/>
    </row>
    <row r="52" spans="2:30" ht="26.25" customHeight="1" x14ac:dyDescent="0.2">
      <c r="B52" s="214" t="s">
        <v>82</v>
      </c>
      <c r="C52" s="215"/>
      <c r="D52" s="215"/>
      <c r="E52" s="85" t="s">
        <v>2633</v>
      </c>
      <c r="F52" s="85"/>
      <c r="G52" s="85"/>
      <c r="H52" s="47"/>
      <c r="I52" s="47"/>
      <c r="J52" s="47"/>
      <c r="K52" s="47"/>
      <c r="L52" s="47"/>
      <c r="M52" s="47"/>
      <c r="N52" s="47"/>
      <c r="O52" s="47"/>
      <c r="P52" s="48"/>
      <c r="Q52" s="48"/>
      <c r="R52" s="49">
        <v>80.48072476000003</v>
      </c>
      <c r="S52" s="50">
        <v>39.868974660000006</v>
      </c>
      <c r="T52" s="51">
        <f t="shared" ref="T52" si="17">+IF(ISERR(S52/R52*100),"N/A",ROUND(S52/R52*100,2))</f>
        <v>49.54</v>
      </c>
      <c r="U52" s="50">
        <v>39.85248510000001</v>
      </c>
      <c r="V52" s="51">
        <f t="shared" ref="V52" si="18">+IF(ISERR(U52/S52*100),"N/A",ROUND(U52/S52*100,2))</f>
        <v>99.96</v>
      </c>
      <c r="W52" s="52">
        <f t="shared" si="0"/>
        <v>49.52</v>
      </c>
      <c r="Y52"/>
      <c r="Z52"/>
      <c r="AA52" s="166"/>
      <c r="AB52" s="166"/>
      <c r="AC52" s="166"/>
      <c r="AD52" s="166"/>
    </row>
    <row r="53" spans="2:30" ht="23.25" customHeight="1" thickBot="1" x14ac:dyDescent="0.25">
      <c r="B53" s="212" t="s">
        <v>78</v>
      </c>
      <c r="C53" s="213"/>
      <c r="D53" s="213"/>
      <c r="E53" s="84" t="s">
        <v>2634</v>
      </c>
      <c r="F53" s="84"/>
      <c r="G53" s="84"/>
      <c r="H53" s="41"/>
      <c r="I53" s="41"/>
      <c r="J53" s="41"/>
      <c r="K53" s="41"/>
      <c r="L53" s="41"/>
      <c r="M53" s="41"/>
      <c r="N53" s="41"/>
      <c r="O53" s="41"/>
      <c r="P53" s="42"/>
      <c r="Q53" s="42"/>
      <c r="R53" s="43">
        <v>158.354783</v>
      </c>
      <c r="S53" s="44"/>
      <c r="T53" s="42"/>
      <c r="U53" s="44">
        <v>74.360228280000001</v>
      </c>
      <c r="V53" s="42"/>
      <c r="W53" s="45">
        <f t="shared" si="0"/>
        <v>46.96</v>
      </c>
      <c r="Y53"/>
      <c r="Z53"/>
      <c r="AA53" s="166"/>
      <c r="AB53" s="166"/>
      <c r="AC53" s="166"/>
      <c r="AD53" s="166"/>
    </row>
    <row r="54" spans="2:30" ht="26.25" customHeight="1" x14ac:dyDescent="0.2">
      <c r="B54" s="214" t="s">
        <v>82</v>
      </c>
      <c r="C54" s="215"/>
      <c r="D54" s="215"/>
      <c r="E54" s="85" t="s">
        <v>2634</v>
      </c>
      <c r="F54" s="85"/>
      <c r="G54" s="85"/>
      <c r="H54" s="47"/>
      <c r="I54" s="47"/>
      <c r="J54" s="47"/>
      <c r="K54" s="47"/>
      <c r="L54" s="47"/>
      <c r="M54" s="47"/>
      <c r="N54" s="47"/>
      <c r="O54" s="47"/>
      <c r="P54" s="48"/>
      <c r="Q54" s="48"/>
      <c r="R54" s="49">
        <v>170.67486700000001</v>
      </c>
      <c r="S54" s="50">
        <v>74.864481420000004</v>
      </c>
      <c r="T54" s="51">
        <f t="shared" ref="T54" si="19">+IF(ISERR(S54/R54*100),"N/A",ROUND(S54/R54*100,2))</f>
        <v>43.86</v>
      </c>
      <c r="U54" s="50">
        <v>74.360228280000001</v>
      </c>
      <c r="V54" s="51">
        <f t="shared" ref="V54" si="20">+IF(ISERR(U54/S54*100),"N/A",ROUND(U54/S54*100,2))</f>
        <v>99.33</v>
      </c>
      <c r="W54" s="52">
        <f t="shared" si="0"/>
        <v>43.57</v>
      </c>
      <c r="Y54"/>
      <c r="Z54"/>
      <c r="AA54" s="166"/>
      <c r="AB54" s="166"/>
      <c r="AC54" s="166"/>
      <c r="AD54" s="166"/>
    </row>
    <row r="55" spans="2:30" ht="23.25" customHeight="1" thickBot="1" x14ac:dyDescent="0.25">
      <c r="B55" s="212" t="s">
        <v>78</v>
      </c>
      <c r="C55" s="213"/>
      <c r="D55" s="213"/>
      <c r="E55" s="84" t="s">
        <v>2635</v>
      </c>
      <c r="F55" s="84"/>
      <c r="G55" s="84"/>
      <c r="H55" s="41"/>
      <c r="I55" s="41"/>
      <c r="J55" s="41"/>
      <c r="K55" s="41"/>
      <c r="L55" s="41"/>
      <c r="M55" s="41"/>
      <c r="N55" s="41"/>
      <c r="O55" s="41"/>
      <c r="P55" s="42"/>
      <c r="Q55" s="42"/>
      <c r="R55" s="43">
        <v>84.803368000000006</v>
      </c>
      <c r="S55" s="44"/>
      <c r="T55" s="42"/>
      <c r="U55" s="44">
        <v>56.844078670000002</v>
      </c>
      <c r="V55" s="42"/>
      <c r="W55" s="45">
        <f t="shared" si="0"/>
        <v>67.03</v>
      </c>
      <c r="Y55"/>
      <c r="Z55"/>
      <c r="AA55" s="166"/>
      <c r="AB55" s="166"/>
      <c r="AC55" s="166"/>
      <c r="AD55" s="166"/>
    </row>
    <row r="56" spans="2:30" ht="26.25" customHeight="1" x14ac:dyDescent="0.2">
      <c r="B56" s="214" t="s">
        <v>82</v>
      </c>
      <c r="C56" s="215"/>
      <c r="D56" s="215"/>
      <c r="E56" s="85" t="s">
        <v>2635</v>
      </c>
      <c r="F56" s="85"/>
      <c r="G56" s="85"/>
      <c r="H56" s="47"/>
      <c r="I56" s="47"/>
      <c r="J56" s="47"/>
      <c r="K56" s="47"/>
      <c r="L56" s="47"/>
      <c r="M56" s="47"/>
      <c r="N56" s="47"/>
      <c r="O56" s="47"/>
      <c r="P56" s="48"/>
      <c r="Q56" s="48"/>
      <c r="R56" s="49">
        <v>114.66210102999999</v>
      </c>
      <c r="S56" s="50">
        <v>56.844078670000002</v>
      </c>
      <c r="T56" s="51">
        <f t="shared" ref="T56" si="21">+IF(ISERR(S56/R56*100),"N/A",ROUND(S56/R56*100,2))</f>
        <v>49.58</v>
      </c>
      <c r="U56" s="50">
        <v>56.844078670000002</v>
      </c>
      <c r="V56" s="51">
        <f t="shared" ref="V56" si="22">+IF(ISERR(U56/S56*100),"N/A",ROUND(U56/S56*100,2))</f>
        <v>100</v>
      </c>
      <c r="W56" s="52">
        <f t="shared" si="0"/>
        <v>49.58</v>
      </c>
      <c r="Y56"/>
      <c r="Z56"/>
      <c r="AA56" s="166"/>
      <c r="AB56" s="166"/>
      <c r="AC56" s="166"/>
      <c r="AD56" s="166"/>
    </row>
    <row r="57" spans="2:30" ht="23.25" customHeight="1" thickBot="1" x14ac:dyDescent="0.25">
      <c r="B57" s="212" t="s">
        <v>78</v>
      </c>
      <c r="C57" s="213"/>
      <c r="D57" s="213"/>
      <c r="E57" s="84" t="s">
        <v>1783</v>
      </c>
      <c r="F57" s="84"/>
      <c r="G57" s="84"/>
      <c r="H57" s="41"/>
      <c r="I57" s="41"/>
      <c r="J57" s="41"/>
      <c r="K57" s="41"/>
      <c r="L57" s="41"/>
      <c r="M57" s="41"/>
      <c r="N57" s="41"/>
      <c r="O57" s="41"/>
      <c r="P57" s="42"/>
      <c r="Q57" s="42"/>
      <c r="R57" s="43">
        <v>71.316366000000002</v>
      </c>
      <c r="S57" s="44"/>
      <c r="T57" s="42"/>
      <c r="U57" s="44">
        <v>35.576062010000015</v>
      </c>
      <c r="V57" s="42"/>
      <c r="W57" s="45">
        <f t="shared" si="0"/>
        <v>49.88</v>
      </c>
      <c r="Y57"/>
      <c r="Z57"/>
      <c r="AA57" s="166"/>
      <c r="AB57" s="166"/>
      <c r="AC57" s="166"/>
      <c r="AD57" s="166"/>
    </row>
    <row r="58" spans="2:30" ht="26.25" customHeight="1" x14ac:dyDescent="0.2">
      <c r="B58" s="214" t="s">
        <v>82</v>
      </c>
      <c r="C58" s="215"/>
      <c r="D58" s="215"/>
      <c r="E58" s="85" t="s">
        <v>1783</v>
      </c>
      <c r="F58" s="85"/>
      <c r="G58" s="85"/>
      <c r="H58" s="47"/>
      <c r="I58" s="47"/>
      <c r="J58" s="47"/>
      <c r="K58" s="47"/>
      <c r="L58" s="47"/>
      <c r="M58" s="47"/>
      <c r="N58" s="47"/>
      <c r="O58" s="47"/>
      <c r="P58" s="48"/>
      <c r="Q58" s="48"/>
      <c r="R58" s="49">
        <v>75.284719609999968</v>
      </c>
      <c r="S58" s="50">
        <v>35.576062010000015</v>
      </c>
      <c r="T58" s="51">
        <f t="shared" ref="T58" si="23">+IF(ISERR(S58/R58*100),"N/A",ROUND(S58/R58*100,2))</f>
        <v>47.26</v>
      </c>
      <c r="U58" s="50">
        <v>35.576062010000015</v>
      </c>
      <c r="V58" s="51">
        <f t="shared" ref="V58" si="24">+IF(ISERR(U58/S58*100),"N/A",ROUND(U58/S58*100,2))</f>
        <v>100</v>
      </c>
      <c r="W58" s="52">
        <f t="shared" si="0"/>
        <v>47.26</v>
      </c>
      <c r="Y58"/>
      <c r="Z58"/>
      <c r="AA58" s="166"/>
      <c r="AB58" s="166"/>
      <c r="AC58" s="166"/>
      <c r="AD58" s="166"/>
    </row>
    <row r="59" spans="2:30" ht="23.25" customHeight="1" thickBot="1" x14ac:dyDescent="0.25">
      <c r="B59" s="212" t="s">
        <v>78</v>
      </c>
      <c r="C59" s="213"/>
      <c r="D59" s="213"/>
      <c r="E59" s="84" t="s">
        <v>2636</v>
      </c>
      <c r="F59" s="84"/>
      <c r="G59" s="84"/>
      <c r="H59" s="41"/>
      <c r="I59" s="41"/>
      <c r="J59" s="41"/>
      <c r="K59" s="41"/>
      <c r="L59" s="41"/>
      <c r="M59" s="41"/>
      <c r="N59" s="41"/>
      <c r="O59" s="41"/>
      <c r="P59" s="42"/>
      <c r="Q59" s="42"/>
      <c r="R59" s="43">
        <v>167.11384699999999</v>
      </c>
      <c r="S59" s="44"/>
      <c r="T59" s="42"/>
      <c r="U59" s="44">
        <v>80.423680729999987</v>
      </c>
      <c r="V59" s="42"/>
      <c r="W59" s="45">
        <f t="shared" si="0"/>
        <v>48.13</v>
      </c>
      <c r="Y59"/>
      <c r="Z59"/>
      <c r="AA59" s="166"/>
      <c r="AB59" s="166"/>
      <c r="AC59" s="166"/>
      <c r="AD59" s="166"/>
    </row>
    <row r="60" spans="2:30" ht="26.25" customHeight="1" x14ac:dyDescent="0.2">
      <c r="B60" s="214" t="s">
        <v>82</v>
      </c>
      <c r="C60" s="215"/>
      <c r="D60" s="215"/>
      <c r="E60" s="85" t="s">
        <v>2636</v>
      </c>
      <c r="F60" s="85"/>
      <c r="G60" s="85"/>
      <c r="H60" s="47"/>
      <c r="I60" s="47"/>
      <c r="J60" s="47"/>
      <c r="K60" s="47"/>
      <c r="L60" s="47"/>
      <c r="M60" s="47"/>
      <c r="N60" s="47"/>
      <c r="O60" s="47"/>
      <c r="P60" s="48"/>
      <c r="Q60" s="48"/>
      <c r="R60" s="49">
        <v>171.73663455999997</v>
      </c>
      <c r="S60" s="50">
        <v>80.514580729999992</v>
      </c>
      <c r="T60" s="51">
        <f t="shared" ref="T60" si="25">+IF(ISERR(S60/R60*100),"N/A",ROUND(S60/R60*100,2))</f>
        <v>46.88</v>
      </c>
      <c r="U60" s="50">
        <v>80.423680729999987</v>
      </c>
      <c r="V60" s="51">
        <f t="shared" ref="V60" si="26">+IF(ISERR(U60/S60*100),"N/A",ROUND(U60/S60*100,2))</f>
        <v>99.89</v>
      </c>
      <c r="W60" s="52">
        <f t="shared" si="0"/>
        <v>46.83</v>
      </c>
      <c r="Y60"/>
      <c r="Z60"/>
      <c r="AA60" s="166"/>
      <c r="AB60" s="166"/>
      <c r="AC60" s="166"/>
      <c r="AD60" s="166"/>
    </row>
    <row r="61" spans="2:30" ht="23.25" customHeight="1" thickBot="1" x14ac:dyDescent="0.25">
      <c r="B61" s="212" t="s">
        <v>78</v>
      </c>
      <c r="C61" s="213"/>
      <c r="D61" s="213"/>
      <c r="E61" s="84" t="s">
        <v>2637</v>
      </c>
      <c r="F61" s="84"/>
      <c r="G61" s="84"/>
      <c r="H61" s="41"/>
      <c r="I61" s="41"/>
      <c r="J61" s="41"/>
      <c r="K61" s="41"/>
      <c r="L61" s="41"/>
      <c r="M61" s="41"/>
      <c r="N61" s="41"/>
      <c r="O61" s="41"/>
      <c r="P61" s="42"/>
      <c r="Q61" s="42"/>
      <c r="R61" s="43">
        <v>353.74016999999998</v>
      </c>
      <c r="S61" s="44"/>
      <c r="T61" s="42"/>
      <c r="U61" s="44">
        <v>168.38332173999999</v>
      </c>
      <c r="V61" s="42"/>
      <c r="W61" s="45">
        <f t="shared" si="0"/>
        <v>47.6</v>
      </c>
      <c r="Y61"/>
      <c r="Z61"/>
      <c r="AA61" s="166"/>
      <c r="AB61" s="166"/>
      <c r="AC61" s="166"/>
      <c r="AD61" s="166"/>
    </row>
    <row r="62" spans="2:30" ht="26.25" customHeight="1" x14ac:dyDescent="0.2">
      <c r="B62" s="214" t="s">
        <v>82</v>
      </c>
      <c r="C62" s="215"/>
      <c r="D62" s="215"/>
      <c r="E62" s="85" t="s">
        <v>2637</v>
      </c>
      <c r="F62" s="85"/>
      <c r="G62" s="85"/>
      <c r="H62" s="47"/>
      <c r="I62" s="47"/>
      <c r="J62" s="47"/>
      <c r="K62" s="47"/>
      <c r="L62" s="47"/>
      <c r="M62" s="47"/>
      <c r="N62" s="47"/>
      <c r="O62" s="47"/>
      <c r="P62" s="48"/>
      <c r="Q62" s="48"/>
      <c r="R62" s="49">
        <v>372.38854153999995</v>
      </c>
      <c r="S62" s="50">
        <v>168.38332173999999</v>
      </c>
      <c r="T62" s="51">
        <f t="shared" ref="T62" si="27">+IF(ISERR(S62/R62*100),"N/A",ROUND(S62/R62*100,2))</f>
        <v>45.22</v>
      </c>
      <c r="U62" s="50">
        <v>168.38332173999999</v>
      </c>
      <c r="V62" s="51">
        <f t="shared" ref="V62" si="28">+IF(ISERR(U62/S62*100),"N/A",ROUND(U62/S62*100,2))</f>
        <v>100</v>
      </c>
      <c r="W62" s="52">
        <f t="shared" si="0"/>
        <v>45.22</v>
      </c>
      <c r="Y62"/>
      <c r="Z62"/>
      <c r="AA62" s="166"/>
      <c r="AB62" s="166"/>
      <c r="AC62" s="166"/>
      <c r="AD62" s="166"/>
    </row>
    <row r="63" spans="2:30" ht="23.25" customHeight="1" thickBot="1" x14ac:dyDescent="0.25">
      <c r="B63" s="212" t="s">
        <v>78</v>
      </c>
      <c r="C63" s="213"/>
      <c r="D63" s="213"/>
      <c r="E63" s="84" t="s">
        <v>2638</v>
      </c>
      <c r="F63" s="84"/>
      <c r="G63" s="84"/>
      <c r="H63" s="41"/>
      <c r="I63" s="41"/>
      <c r="J63" s="41"/>
      <c r="K63" s="41"/>
      <c r="L63" s="41"/>
      <c r="M63" s="41"/>
      <c r="N63" s="41"/>
      <c r="O63" s="41"/>
      <c r="P63" s="42"/>
      <c r="Q63" s="42"/>
      <c r="R63" s="43">
        <v>98.710003</v>
      </c>
      <c r="S63" s="44"/>
      <c r="T63" s="42"/>
      <c r="U63" s="44">
        <v>55.58769255</v>
      </c>
      <c r="V63" s="42"/>
      <c r="W63" s="45">
        <f t="shared" si="0"/>
        <v>56.31</v>
      </c>
      <c r="Y63"/>
      <c r="Z63"/>
      <c r="AA63" s="166"/>
      <c r="AB63" s="166"/>
      <c r="AC63" s="166"/>
      <c r="AD63" s="166"/>
    </row>
    <row r="64" spans="2:30" ht="26.25" customHeight="1" x14ac:dyDescent="0.2">
      <c r="B64" s="214" t="s">
        <v>82</v>
      </c>
      <c r="C64" s="215"/>
      <c r="D64" s="215"/>
      <c r="E64" s="85" t="s">
        <v>2638</v>
      </c>
      <c r="F64" s="85"/>
      <c r="G64" s="85"/>
      <c r="H64" s="47"/>
      <c r="I64" s="47"/>
      <c r="J64" s="47"/>
      <c r="K64" s="47"/>
      <c r="L64" s="47"/>
      <c r="M64" s="47"/>
      <c r="N64" s="47"/>
      <c r="O64" s="47"/>
      <c r="P64" s="48"/>
      <c r="Q64" s="48"/>
      <c r="R64" s="49">
        <v>113.5517937</v>
      </c>
      <c r="S64" s="50">
        <v>56.151186269999997</v>
      </c>
      <c r="T64" s="51">
        <f t="shared" ref="T64" si="29">+IF(ISERR(S64/R64*100),"N/A",ROUND(S64/R64*100,2))</f>
        <v>49.45</v>
      </c>
      <c r="U64" s="50">
        <v>55.58769255</v>
      </c>
      <c r="V64" s="51">
        <f t="shared" ref="V64" si="30">+IF(ISERR(U64/S64*100),"N/A",ROUND(U64/S64*100,2))</f>
        <v>99</v>
      </c>
      <c r="W64" s="52">
        <f t="shared" si="0"/>
        <v>48.95</v>
      </c>
      <c r="Y64"/>
      <c r="Z64"/>
      <c r="AA64" s="166"/>
      <c r="AB64" s="166"/>
      <c r="AC64" s="166"/>
      <c r="AD64" s="166"/>
    </row>
    <row r="65" spans="2:30" ht="23.25" customHeight="1" thickBot="1" x14ac:dyDescent="0.25">
      <c r="B65" s="212" t="s">
        <v>78</v>
      </c>
      <c r="C65" s="213"/>
      <c r="D65" s="213"/>
      <c r="E65" s="84" t="s">
        <v>2639</v>
      </c>
      <c r="F65" s="84"/>
      <c r="G65" s="84"/>
      <c r="H65" s="41"/>
      <c r="I65" s="41"/>
      <c r="J65" s="41"/>
      <c r="K65" s="41"/>
      <c r="L65" s="41"/>
      <c r="M65" s="41"/>
      <c r="N65" s="41"/>
      <c r="O65" s="41"/>
      <c r="P65" s="42"/>
      <c r="Q65" s="42"/>
      <c r="R65" s="43">
        <v>67.853136000000006</v>
      </c>
      <c r="S65" s="44"/>
      <c r="T65" s="42"/>
      <c r="U65" s="44">
        <v>49.279192499999994</v>
      </c>
      <c r="V65" s="42"/>
      <c r="W65" s="45">
        <f t="shared" si="0"/>
        <v>72.63</v>
      </c>
      <c r="Y65"/>
      <c r="Z65"/>
      <c r="AA65" s="166"/>
      <c r="AB65" s="166"/>
      <c r="AC65" s="166"/>
      <c r="AD65" s="166"/>
    </row>
    <row r="66" spans="2:30" ht="26.25" customHeight="1" x14ac:dyDescent="0.2">
      <c r="B66" s="214" t="s">
        <v>82</v>
      </c>
      <c r="C66" s="215"/>
      <c r="D66" s="215"/>
      <c r="E66" s="85" t="s">
        <v>2639</v>
      </c>
      <c r="F66" s="85"/>
      <c r="G66" s="85"/>
      <c r="H66" s="47"/>
      <c r="I66" s="47"/>
      <c r="J66" s="47"/>
      <c r="K66" s="47"/>
      <c r="L66" s="47"/>
      <c r="M66" s="47"/>
      <c r="N66" s="47"/>
      <c r="O66" s="47"/>
      <c r="P66" s="48"/>
      <c r="Q66" s="48"/>
      <c r="R66" s="49">
        <v>94.805964000000003</v>
      </c>
      <c r="S66" s="50">
        <v>49.363334369999997</v>
      </c>
      <c r="T66" s="51">
        <f t="shared" ref="T66" si="31">+IF(ISERR(S66/R66*100),"N/A",ROUND(S66/R66*100,2))</f>
        <v>52.07</v>
      </c>
      <c r="U66" s="50">
        <v>49.279192499999994</v>
      </c>
      <c r="V66" s="51">
        <f t="shared" ref="V66" si="32">+IF(ISERR(U66/S66*100),"N/A",ROUND(U66/S66*100,2))</f>
        <v>99.83</v>
      </c>
      <c r="W66" s="52">
        <f t="shared" si="0"/>
        <v>51.98</v>
      </c>
      <c r="Y66"/>
      <c r="Z66"/>
      <c r="AA66" s="166"/>
      <c r="AB66" s="166"/>
      <c r="AC66" s="166"/>
      <c r="AD66" s="166"/>
    </row>
    <row r="67" spans="2:30" ht="23.25" customHeight="1" thickBot="1" x14ac:dyDescent="0.25">
      <c r="B67" s="212" t="s">
        <v>78</v>
      </c>
      <c r="C67" s="213"/>
      <c r="D67" s="213"/>
      <c r="E67" s="84" t="s">
        <v>318</v>
      </c>
      <c r="F67" s="84"/>
      <c r="G67" s="84"/>
      <c r="H67" s="41"/>
      <c r="I67" s="41"/>
      <c r="J67" s="41"/>
      <c r="K67" s="41"/>
      <c r="L67" s="41"/>
      <c r="M67" s="41"/>
      <c r="N67" s="41"/>
      <c r="O67" s="41"/>
      <c r="P67" s="42"/>
      <c r="Q67" s="42"/>
      <c r="R67" s="43">
        <v>76.724695999999994</v>
      </c>
      <c r="S67" s="44"/>
      <c r="T67" s="42"/>
      <c r="U67" s="44">
        <v>37.999637610000015</v>
      </c>
      <c r="V67" s="42"/>
      <c r="W67" s="45">
        <f t="shared" si="0"/>
        <v>49.53</v>
      </c>
      <c r="Y67"/>
      <c r="Z67"/>
      <c r="AA67" s="166"/>
      <c r="AB67" s="166"/>
      <c r="AC67" s="166"/>
      <c r="AD67" s="166"/>
    </row>
    <row r="68" spans="2:30" ht="26.25" customHeight="1" x14ac:dyDescent="0.2">
      <c r="B68" s="214" t="s">
        <v>82</v>
      </c>
      <c r="C68" s="215"/>
      <c r="D68" s="215"/>
      <c r="E68" s="85" t="s">
        <v>318</v>
      </c>
      <c r="F68" s="85"/>
      <c r="G68" s="85"/>
      <c r="H68" s="47"/>
      <c r="I68" s="47"/>
      <c r="J68" s="47"/>
      <c r="K68" s="47"/>
      <c r="L68" s="47"/>
      <c r="M68" s="47"/>
      <c r="N68" s="47"/>
      <c r="O68" s="47"/>
      <c r="P68" s="48"/>
      <c r="Q68" s="48"/>
      <c r="R68" s="49">
        <v>81.082719359999984</v>
      </c>
      <c r="S68" s="50">
        <v>37.999637610000015</v>
      </c>
      <c r="T68" s="51">
        <f t="shared" ref="T68" si="33">+IF(ISERR(S68/R68*100),"N/A",ROUND(S68/R68*100,2))</f>
        <v>46.87</v>
      </c>
      <c r="U68" s="50">
        <v>37.999637610000015</v>
      </c>
      <c r="V68" s="51">
        <f t="shared" ref="V68" si="34">+IF(ISERR(U68/S68*100),"N/A",ROUND(U68/S68*100,2))</f>
        <v>100</v>
      </c>
      <c r="W68" s="52">
        <f t="shared" si="0"/>
        <v>46.87</v>
      </c>
      <c r="Y68"/>
      <c r="Z68"/>
      <c r="AA68" s="166"/>
      <c r="AB68" s="166"/>
      <c r="AC68" s="166"/>
      <c r="AD68" s="166"/>
    </row>
    <row r="69" spans="2:30" ht="23.25" customHeight="1" thickBot="1" x14ac:dyDescent="0.25">
      <c r="B69" s="212" t="s">
        <v>78</v>
      </c>
      <c r="C69" s="213"/>
      <c r="D69" s="213"/>
      <c r="E69" s="84" t="s">
        <v>315</v>
      </c>
      <c r="F69" s="84"/>
      <c r="G69" s="84"/>
      <c r="H69" s="41"/>
      <c r="I69" s="41"/>
      <c r="J69" s="41"/>
      <c r="K69" s="41"/>
      <c r="L69" s="41"/>
      <c r="M69" s="41"/>
      <c r="N69" s="41"/>
      <c r="O69" s="41"/>
      <c r="P69" s="42"/>
      <c r="Q69" s="42"/>
      <c r="R69" s="43">
        <v>52.200007999999997</v>
      </c>
      <c r="S69" s="44"/>
      <c r="T69" s="42"/>
      <c r="U69" s="44">
        <v>23.946235259999995</v>
      </c>
      <c r="V69" s="42"/>
      <c r="W69" s="45">
        <f t="shared" si="0"/>
        <v>45.87</v>
      </c>
      <c r="Y69"/>
      <c r="Z69"/>
      <c r="AA69" s="166"/>
      <c r="AB69" s="166"/>
      <c r="AC69" s="166"/>
      <c r="AD69" s="166"/>
    </row>
    <row r="70" spans="2:30" ht="26.25" customHeight="1" x14ac:dyDescent="0.2">
      <c r="B70" s="214" t="s">
        <v>82</v>
      </c>
      <c r="C70" s="215"/>
      <c r="D70" s="215"/>
      <c r="E70" s="85" t="s">
        <v>315</v>
      </c>
      <c r="F70" s="85"/>
      <c r="G70" s="85"/>
      <c r="H70" s="47"/>
      <c r="I70" s="47"/>
      <c r="J70" s="47"/>
      <c r="K70" s="47"/>
      <c r="L70" s="47"/>
      <c r="M70" s="47"/>
      <c r="N70" s="47"/>
      <c r="O70" s="47"/>
      <c r="P70" s="48"/>
      <c r="Q70" s="48"/>
      <c r="R70" s="49">
        <v>52.980159759999985</v>
      </c>
      <c r="S70" s="50">
        <v>23.946235259999995</v>
      </c>
      <c r="T70" s="51">
        <f t="shared" ref="T70" si="35">+IF(ISERR(S70/R70*100),"N/A",ROUND(S70/R70*100,2))</f>
        <v>45.2</v>
      </c>
      <c r="U70" s="50">
        <v>23.946235259999995</v>
      </c>
      <c r="V70" s="51">
        <f t="shared" ref="V70" si="36">+IF(ISERR(U70/S70*100),"N/A",ROUND(U70/S70*100,2))</f>
        <v>100</v>
      </c>
      <c r="W70" s="52">
        <f t="shared" si="0"/>
        <v>45.2</v>
      </c>
      <c r="Y70"/>
      <c r="Z70"/>
      <c r="AA70" s="166"/>
      <c r="AB70" s="166"/>
      <c r="AC70" s="166"/>
      <c r="AD70" s="166"/>
    </row>
    <row r="71" spans="2:30" ht="23.25" customHeight="1" thickBot="1" x14ac:dyDescent="0.25">
      <c r="B71" s="212" t="s">
        <v>78</v>
      </c>
      <c r="C71" s="213"/>
      <c r="D71" s="213"/>
      <c r="E71" s="84" t="s">
        <v>2640</v>
      </c>
      <c r="F71" s="84"/>
      <c r="G71" s="84"/>
      <c r="H71" s="41"/>
      <c r="I71" s="41"/>
      <c r="J71" s="41"/>
      <c r="K71" s="41"/>
      <c r="L71" s="41"/>
      <c r="M71" s="41"/>
      <c r="N71" s="41"/>
      <c r="O71" s="41"/>
      <c r="P71" s="42"/>
      <c r="Q71" s="42"/>
      <c r="R71" s="43">
        <v>85.524713000000006</v>
      </c>
      <c r="S71" s="44"/>
      <c r="T71" s="42"/>
      <c r="U71" s="44">
        <v>33.692535999999997</v>
      </c>
      <c r="V71" s="42"/>
      <c r="W71" s="45">
        <f t="shared" si="0"/>
        <v>39.4</v>
      </c>
      <c r="Y71"/>
      <c r="Z71"/>
      <c r="AA71" s="166"/>
      <c r="AB71" s="166"/>
      <c r="AC71" s="166"/>
      <c r="AD71" s="166"/>
    </row>
    <row r="72" spans="2:30" ht="26.25" customHeight="1" x14ac:dyDescent="0.2">
      <c r="B72" s="214" t="s">
        <v>82</v>
      </c>
      <c r="C72" s="215"/>
      <c r="D72" s="215"/>
      <c r="E72" s="85" t="s">
        <v>2640</v>
      </c>
      <c r="F72" s="85"/>
      <c r="G72" s="85"/>
      <c r="H72" s="47"/>
      <c r="I72" s="47"/>
      <c r="J72" s="47"/>
      <c r="K72" s="47"/>
      <c r="L72" s="47"/>
      <c r="M72" s="47"/>
      <c r="N72" s="47"/>
      <c r="O72" s="47"/>
      <c r="P72" s="48"/>
      <c r="Q72" s="48"/>
      <c r="R72" s="49">
        <v>80.407709769999997</v>
      </c>
      <c r="S72" s="50">
        <v>33.699291349999996</v>
      </c>
      <c r="T72" s="51">
        <f t="shared" ref="T72" si="37">+IF(ISERR(S72/R72*100),"N/A",ROUND(S72/R72*100,2))</f>
        <v>41.91</v>
      </c>
      <c r="U72" s="50">
        <v>33.692535999999997</v>
      </c>
      <c r="V72" s="51">
        <f t="shared" ref="V72" si="38">+IF(ISERR(U72/S72*100),"N/A",ROUND(U72/S72*100,2))</f>
        <v>99.98</v>
      </c>
      <c r="W72" s="52">
        <f t="shared" si="0"/>
        <v>41.9</v>
      </c>
      <c r="Y72"/>
      <c r="Z72"/>
      <c r="AA72" s="166"/>
      <c r="AB72" s="166"/>
      <c r="AC72" s="166"/>
      <c r="AD72" s="166"/>
    </row>
    <row r="73" spans="2:30" ht="23.25" customHeight="1" thickBot="1" x14ac:dyDescent="0.25">
      <c r="B73" s="212" t="s">
        <v>78</v>
      </c>
      <c r="C73" s="213"/>
      <c r="D73" s="213"/>
      <c r="E73" s="84" t="s">
        <v>2641</v>
      </c>
      <c r="F73" s="84"/>
      <c r="G73" s="84"/>
      <c r="H73" s="41"/>
      <c r="I73" s="41"/>
      <c r="J73" s="41"/>
      <c r="K73" s="41"/>
      <c r="L73" s="41"/>
      <c r="M73" s="41"/>
      <c r="N73" s="41"/>
      <c r="O73" s="41"/>
      <c r="P73" s="42"/>
      <c r="Q73" s="42"/>
      <c r="R73" s="43">
        <v>128.61999399999999</v>
      </c>
      <c r="S73" s="44"/>
      <c r="T73" s="42"/>
      <c r="U73" s="44">
        <v>84.109756959999999</v>
      </c>
      <c r="V73" s="42"/>
      <c r="W73" s="45">
        <f t="shared" si="0"/>
        <v>65.39</v>
      </c>
      <c r="Y73"/>
      <c r="Z73"/>
      <c r="AA73" s="166"/>
      <c r="AB73" s="166"/>
      <c r="AC73" s="166"/>
      <c r="AD73" s="166"/>
    </row>
    <row r="74" spans="2:30" ht="26.25" customHeight="1" x14ac:dyDescent="0.2">
      <c r="B74" s="214" t="s">
        <v>82</v>
      </c>
      <c r="C74" s="215"/>
      <c r="D74" s="215"/>
      <c r="E74" s="85" t="s">
        <v>2641</v>
      </c>
      <c r="F74" s="85"/>
      <c r="G74" s="85"/>
      <c r="H74" s="47"/>
      <c r="I74" s="47"/>
      <c r="J74" s="47"/>
      <c r="K74" s="47"/>
      <c r="L74" s="47"/>
      <c r="M74" s="47"/>
      <c r="N74" s="47"/>
      <c r="O74" s="47"/>
      <c r="P74" s="48"/>
      <c r="Q74" s="48"/>
      <c r="R74" s="49">
        <v>161.56758582999996</v>
      </c>
      <c r="S74" s="50">
        <v>84.109756959999999</v>
      </c>
      <c r="T74" s="51">
        <f t="shared" ref="T74" si="39">+IF(ISERR(S74/R74*100),"N/A",ROUND(S74/R74*100,2))</f>
        <v>52.06</v>
      </c>
      <c r="U74" s="50">
        <v>84.109756959999999</v>
      </c>
      <c r="V74" s="51">
        <f t="shared" ref="V74" si="40">+IF(ISERR(U74/S74*100),"N/A",ROUND(U74/S74*100,2))</f>
        <v>100</v>
      </c>
      <c r="W74" s="52">
        <f t="shared" si="0"/>
        <v>52.06</v>
      </c>
      <c r="Y74"/>
      <c r="Z74"/>
      <c r="AA74" s="166"/>
      <c r="AB74" s="166"/>
      <c r="AC74" s="166"/>
      <c r="AD74" s="166"/>
    </row>
    <row r="75" spans="2:30" ht="23.25" customHeight="1" thickBot="1" x14ac:dyDescent="0.25">
      <c r="B75" s="212" t="s">
        <v>78</v>
      </c>
      <c r="C75" s="213"/>
      <c r="D75" s="213"/>
      <c r="E75" s="84" t="s">
        <v>2642</v>
      </c>
      <c r="F75" s="84"/>
      <c r="G75" s="84"/>
      <c r="H75" s="41"/>
      <c r="I75" s="41"/>
      <c r="J75" s="41"/>
      <c r="K75" s="41"/>
      <c r="L75" s="41"/>
      <c r="M75" s="41"/>
      <c r="N75" s="41"/>
      <c r="O75" s="41"/>
      <c r="P75" s="42"/>
      <c r="Q75" s="42"/>
      <c r="R75" s="43">
        <v>44.791170999999999</v>
      </c>
      <c r="S75" s="44"/>
      <c r="T75" s="42"/>
      <c r="U75" s="44">
        <v>22.284837370000002</v>
      </c>
      <c r="V75" s="42"/>
      <c r="W75" s="45">
        <f t="shared" si="0"/>
        <v>49.75</v>
      </c>
      <c r="Y75"/>
      <c r="Z75"/>
      <c r="AA75" s="166"/>
      <c r="AB75" s="166"/>
      <c r="AC75" s="166"/>
      <c r="AD75" s="166"/>
    </row>
    <row r="76" spans="2:30" ht="26.25" customHeight="1" x14ac:dyDescent="0.2">
      <c r="B76" s="214" t="s">
        <v>82</v>
      </c>
      <c r="C76" s="215"/>
      <c r="D76" s="215"/>
      <c r="E76" s="85" t="s">
        <v>2642</v>
      </c>
      <c r="F76" s="85"/>
      <c r="G76" s="85"/>
      <c r="H76" s="47"/>
      <c r="I76" s="47"/>
      <c r="J76" s="47"/>
      <c r="K76" s="47"/>
      <c r="L76" s="47"/>
      <c r="M76" s="47"/>
      <c r="N76" s="47"/>
      <c r="O76" s="47"/>
      <c r="P76" s="48"/>
      <c r="Q76" s="48"/>
      <c r="R76" s="49">
        <v>49.246542359999992</v>
      </c>
      <c r="S76" s="50">
        <v>22.297141420000003</v>
      </c>
      <c r="T76" s="51">
        <f t="shared" ref="T76" si="41">+IF(ISERR(S76/R76*100),"N/A",ROUND(S76/R76*100,2))</f>
        <v>45.28</v>
      </c>
      <c r="U76" s="50">
        <v>22.284837370000002</v>
      </c>
      <c r="V76" s="51">
        <f t="shared" ref="V76" si="42">+IF(ISERR(U76/S76*100),"N/A",ROUND(U76/S76*100,2))</f>
        <v>99.94</v>
      </c>
      <c r="W76" s="52">
        <f t="shared" si="0"/>
        <v>45.25</v>
      </c>
      <c r="Y76"/>
      <c r="Z76"/>
      <c r="AA76" s="166"/>
      <c r="AB76" s="166"/>
      <c r="AC76" s="166"/>
      <c r="AD76" s="166"/>
    </row>
    <row r="77" spans="2:30" ht="23.25" customHeight="1" thickBot="1" x14ac:dyDescent="0.25">
      <c r="B77" s="212" t="s">
        <v>78</v>
      </c>
      <c r="C77" s="213"/>
      <c r="D77" s="213"/>
      <c r="E77" s="84" t="s">
        <v>2643</v>
      </c>
      <c r="F77" s="84"/>
      <c r="G77" s="84"/>
      <c r="H77" s="41"/>
      <c r="I77" s="41"/>
      <c r="J77" s="41"/>
      <c r="K77" s="41"/>
      <c r="L77" s="41"/>
      <c r="M77" s="41"/>
      <c r="N77" s="41"/>
      <c r="O77" s="41"/>
      <c r="P77" s="42"/>
      <c r="Q77" s="42"/>
      <c r="R77" s="43">
        <v>31.011700000000001</v>
      </c>
      <c r="S77" s="44"/>
      <c r="T77" s="42"/>
      <c r="U77" s="44">
        <v>12.912186670000002</v>
      </c>
      <c r="V77" s="42"/>
      <c r="W77" s="45">
        <f t="shared" si="0"/>
        <v>41.64</v>
      </c>
      <c r="Y77"/>
      <c r="Z77"/>
      <c r="AA77" s="166"/>
      <c r="AB77" s="166"/>
      <c r="AC77" s="166"/>
      <c r="AD77" s="166"/>
    </row>
    <row r="78" spans="2:30" ht="26.25" customHeight="1" x14ac:dyDescent="0.2">
      <c r="B78" s="214" t="s">
        <v>82</v>
      </c>
      <c r="C78" s="215"/>
      <c r="D78" s="215"/>
      <c r="E78" s="85" t="s">
        <v>2643</v>
      </c>
      <c r="F78" s="85"/>
      <c r="G78" s="85"/>
      <c r="H78" s="47"/>
      <c r="I78" s="47"/>
      <c r="J78" s="47"/>
      <c r="K78" s="47"/>
      <c r="L78" s="47"/>
      <c r="M78" s="47"/>
      <c r="N78" s="47"/>
      <c r="O78" s="47"/>
      <c r="P78" s="48"/>
      <c r="Q78" s="48"/>
      <c r="R78" s="49">
        <v>31.945575470000001</v>
      </c>
      <c r="S78" s="50">
        <v>12.912186670000002</v>
      </c>
      <c r="T78" s="51">
        <f t="shared" ref="T78" si="43">+IF(ISERR(S78/R78*100),"N/A",ROUND(S78/R78*100,2))</f>
        <v>40.42</v>
      </c>
      <c r="U78" s="50">
        <v>12.912186670000002</v>
      </c>
      <c r="V78" s="51">
        <f t="shared" ref="V78" si="44">+IF(ISERR(U78/S78*100),"N/A",ROUND(U78/S78*100,2))</f>
        <v>100</v>
      </c>
      <c r="W78" s="52">
        <f t="shared" si="0"/>
        <v>40.42</v>
      </c>
      <c r="Y78"/>
      <c r="Z78"/>
      <c r="AA78" s="166"/>
      <c r="AB78" s="166"/>
      <c r="AC78" s="166"/>
      <c r="AD78" s="166"/>
    </row>
    <row r="79" spans="2:30" ht="23.25" customHeight="1" thickBot="1" x14ac:dyDescent="0.25">
      <c r="B79" s="212" t="s">
        <v>78</v>
      </c>
      <c r="C79" s="213"/>
      <c r="D79" s="213"/>
      <c r="E79" s="84" t="s">
        <v>2644</v>
      </c>
      <c r="F79" s="84"/>
      <c r="G79" s="84"/>
      <c r="H79" s="41"/>
      <c r="I79" s="41"/>
      <c r="J79" s="41"/>
      <c r="K79" s="41"/>
      <c r="L79" s="41"/>
      <c r="M79" s="41"/>
      <c r="N79" s="41"/>
      <c r="O79" s="41"/>
      <c r="P79" s="42"/>
      <c r="Q79" s="42"/>
      <c r="R79" s="43">
        <v>69.074693999999994</v>
      </c>
      <c r="S79" s="44"/>
      <c r="T79" s="42"/>
      <c r="U79" s="44">
        <v>30.237856430000001</v>
      </c>
      <c r="V79" s="42"/>
      <c r="W79" s="45">
        <f t="shared" si="0"/>
        <v>43.78</v>
      </c>
      <c r="Y79"/>
      <c r="Z79"/>
      <c r="AA79" s="166"/>
      <c r="AB79" s="166"/>
      <c r="AC79" s="166"/>
      <c r="AD79" s="166"/>
    </row>
    <row r="80" spans="2:30" ht="26.25" customHeight="1" x14ac:dyDescent="0.2">
      <c r="B80" s="214" t="s">
        <v>82</v>
      </c>
      <c r="C80" s="215"/>
      <c r="D80" s="215"/>
      <c r="E80" s="85" t="s">
        <v>2644</v>
      </c>
      <c r="F80" s="85"/>
      <c r="G80" s="85"/>
      <c r="H80" s="47"/>
      <c r="I80" s="47"/>
      <c r="J80" s="47"/>
      <c r="K80" s="47"/>
      <c r="L80" s="47"/>
      <c r="M80" s="47"/>
      <c r="N80" s="47"/>
      <c r="O80" s="47"/>
      <c r="P80" s="48"/>
      <c r="Q80" s="48"/>
      <c r="R80" s="49">
        <v>66.886302000000001</v>
      </c>
      <c r="S80" s="50">
        <v>30.278320599999997</v>
      </c>
      <c r="T80" s="51">
        <f t="shared" ref="T80" si="45">+IF(ISERR(S80/R80*100),"N/A",ROUND(S80/R80*100,2))</f>
        <v>45.27</v>
      </c>
      <c r="U80" s="50">
        <v>30.237856430000001</v>
      </c>
      <c r="V80" s="51">
        <f t="shared" ref="V80" si="46">+IF(ISERR(U80/S80*100),"N/A",ROUND(U80/S80*100,2))</f>
        <v>99.87</v>
      </c>
      <c r="W80" s="52">
        <f t="shared" si="0"/>
        <v>45.21</v>
      </c>
      <c r="Y80"/>
      <c r="Z80"/>
      <c r="AA80" s="166"/>
      <c r="AB80" s="166"/>
      <c r="AC80" s="166"/>
      <c r="AD80" s="166"/>
    </row>
    <row r="81" spans="2:30" ht="23.25" customHeight="1" thickBot="1" x14ac:dyDescent="0.25">
      <c r="B81" s="212" t="s">
        <v>78</v>
      </c>
      <c r="C81" s="213"/>
      <c r="D81" s="213"/>
      <c r="E81" s="84" t="s">
        <v>2645</v>
      </c>
      <c r="F81" s="84"/>
      <c r="G81" s="84"/>
      <c r="H81" s="41"/>
      <c r="I81" s="41"/>
      <c r="J81" s="41"/>
      <c r="K81" s="41"/>
      <c r="L81" s="41"/>
      <c r="M81" s="41"/>
      <c r="N81" s="41"/>
      <c r="O81" s="41"/>
      <c r="P81" s="42"/>
      <c r="Q81" s="42"/>
      <c r="R81" s="43">
        <v>84.711623000000003</v>
      </c>
      <c r="S81" s="44"/>
      <c r="T81" s="42"/>
      <c r="U81" s="44">
        <v>57.919958419999986</v>
      </c>
      <c r="V81" s="42"/>
      <c r="W81" s="45">
        <f t="shared" si="0"/>
        <v>68.37</v>
      </c>
      <c r="Y81"/>
      <c r="Z81"/>
      <c r="AA81" s="166"/>
      <c r="AB81" s="166"/>
      <c r="AC81" s="166"/>
      <c r="AD81" s="166"/>
    </row>
    <row r="82" spans="2:30" ht="26.25" customHeight="1" x14ac:dyDescent="0.2">
      <c r="B82" s="214" t="s">
        <v>82</v>
      </c>
      <c r="C82" s="215"/>
      <c r="D82" s="215"/>
      <c r="E82" s="85" t="s">
        <v>2645</v>
      </c>
      <c r="F82" s="85"/>
      <c r="G82" s="85"/>
      <c r="H82" s="47"/>
      <c r="I82" s="47"/>
      <c r="J82" s="47"/>
      <c r="K82" s="47"/>
      <c r="L82" s="47"/>
      <c r="M82" s="47"/>
      <c r="N82" s="47"/>
      <c r="O82" s="47"/>
      <c r="P82" s="48"/>
      <c r="Q82" s="48"/>
      <c r="R82" s="49">
        <v>116.24170140000003</v>
      </c>
      <c r="S82" s="50">
        <v>57.935158419999986</v>
      </c>
      <c r="T82" s="51">
        <f t="shared" ref="T82" si="47">+IF(ISERR(S82/R82*100),"N/A",ROUND(S82/R82*100,2))</f>
        <v>49.84</v>
      </c>
      <c r="U82" s="50">
        <v>57.919958419999986</v>
      </c>
      <c r="V82" s="51">
        <f t="shared" ref="V82" si="48">+IF(ISERR(U82/S82*100),"N/A",ROUND(U82/S82*100,2))</f>
        <v>99.97</v>
      </c>
      <c r="W82" s="52">
        <f t="shared" si="0"/>
        <v>49.83</v>
      </c>
      <c r="Y82"/>
      <c r="Z82"/>
      <c r="AA82" s="166"/>
      <c r="AB82" s="166"/>
      <c r="AC82" s="166"/>
      <c r="AD82" s="166"/>
    </row>
    <row r="83" spans="2:30" ht="23.25" customHeight="1" thickBot="1" x14ac:dyDescent="0.25">
      <c r="B83" s="212" t="s">
        <v>78</v>
      </c>
      <c r="C83" s="213"/>
      <c r="D83" s="213"/>
      <c r="E83" s="84" t="s">
        <v>2646</v>
      </c>
      <c r="F83" s="84"/>
      <c r="G83" s="84"/>
      <c r="H83" s="41"/>
      <c r="I83" s="41"/>
      <c r="J83" s="41"/>
      <c r="K83" s="41"/>
      <c r="L83" s="41"/>
      <c r="M83" s="41"/>
      <c r="N83" s="41"/>
      <c r="O83" s="41"/>
      <c r="P83" s="42"/>
      <c r="Q83" s="42"/>
      <c r="R83" s="43">
        <v>58.085915</v>
      </c>
      <c r="S83" s="44"/>
      <c r="T83" s="42"/>
      <c r="U83" s="44">
        <v>36.03438337</v>
      </c>
      <c r="V83" s="42"/>
      <c r="W83" s="45">
        <f t="shared" si="0"/>
        <v>62.04</v>
      </c>
      <c r="Y83"/>
      <c r="Z83"/>
      <c r="AA83" s="166"/>
      <c r="AB83" s="166"/>
      <c r="AC83" s="166"/>
      <c r="AD83" s="166"/>
    </row>
    <row r="84" spans="2:30" ht="26.25" customHeight="1" x14ac:dyDescent="0.2">
      <c r="B84" s="214" t="s">
        <v>82</v>
      </c>
      <c r="C84" s="215"/>
      <c r="D84" s="215"/>
      <c r="E84" s="85" t="s">
        <v>2646</v>
      </c>
      <c r="F84" s="85"/>
      <c r="G84" s="85"/>
      <c r="H84" s="47"/>
      <c r="I84" s="47"/>
      <c r="J84" s="47"/>
      <c r="K84" s="47"/>
      <c r="L84" s="47"/>
      <c r="M84" s="47"/>
      <c r="N84" s="47"/>
      <c r="O84" s="47"/>
      <c r="P84" s="48"/>
      <c r="Q84" s="48"/>
      <c r="R84" s="49">
        <v>73.568130999999994</v>
      </c>
      <c r="S84" s="50">
        <v>36.03438337</v>
      </c>
      <c r="T84" s="51">
        <f t="shared" ref="T84" si="49">+IF(ISERR(S84/R84*100),"N/A",ROUND(S84/R84*100,2))</f>
        <v>48.98</v>
      </c>
      <c r="U84" s="50">
        <v>36.03438337</v>
      </c>
      <c r="V84" s="51">
        <f t="shared" ref="V84" si="50">+IF(ISERR(U84/S84*100),"N/A",ROUND(U84/S84*100,2))</f>
        <v>100</v>
      </c>
      <c r="W84" s="52">
        <f t="shared" si="0"/>
        <v>48.98</v>
      </c>
      <c r="Y84"/>
      <c r="Z84"/>
      <c r="AA84" s="166"/>
      <c r="AB84" s="166"/>
      <c r="AC84" s="166"/>
      <c r="AD84" s="166"/>
    </row>
    <row r="85" spans="2:30" ht="23.25" customHeight="1" thickBot="1" x14ac:dyDescent="0.25">
      <c r="B85" s="212" t="s">
        <v>78</v>
      </c>
      <c r="C85" s="213"/>
      <c r="D85" s="213"/>
      <c r="E85" s="84" t="s">
        <v>2647</v>
      </c>
      <c r="F85" s="84"/>
      <c r="G85" s="84"/>
      <c r="H85" s="41"/>
      <c r="I85" s="41"/>
      <c r="J85" s="41"/>
      <c r="K85" s="41"/>
      <c r="L85" s="41"/>
      <c r="M85" s="41"/>
      <c r="N85" s="41"/>
      <c r="O85" s="41"/>
      <c r="P85" s="42"/>
      <c r="Q85" s="42"/>
      <c r="R85" s="43">
        <v>58.844721</v>
      </c>
      <c r="S85" s="44"/>
      <c r="T85" s="42"/>
      <c r="U85" s="44">
        <v>36.934062989999994</v>
      </c>
      <c r="V85" s="42"/>
      <c r="W85" s="45">
        <f t="shared" si="0"/>
        <v>62.77</v>
      </c>
      <c r="Y85"/>
      <c r="Z85"/>
      <c r="AA85" s="166"/>
      <c r="AB85" s="166"/>
      <c r="AC85" s="166"/>
      <c r="AD85" s="166"/>
    </row>
    <row r="86" spans="2:30" ht="26.25" customHeight="1" x14ac:dyDescent="0.2">
      <c r="B86" s="214" t="s">
        <v>82</v>
      </c>
      <c r="C86" s="215"/>
      <c r="D86" s="215"/>
      <c r="E86" s="85" t="s">
        <v>2647</v>
      </c>
      <c r="F86" s="85"/>
      <c r="G86" s="85"/>
      <c r="H86" s="47"/>
      <c r="I86" s="47"/>
      <c r="J86" s="47"/>
      <c r="K86" s="47"/>
      <c r="L86" s="47"/>
      <c r="M86" s="47"/>
      <c r="N86" s="47"/>
      <c r="O86" s="47"/>
      <c r="P86" s="48"/>
      <c r="Q86" s="48"/>
      <c r="R86" s="49">
        <v>74.414635110000006</v>
      </c>
      <c r="S86" s="50">
        <v>37.002864659999986</v>
      </c>
      <c r="T86" s="51">
        <f t="shared" ref="T86" si="51">+IF(ISERR(S86/R86*100),"N/A",ROUND(S86/R86*100,2))</f>
        <v>49.73</v>
      </c>
      <c r="U86" s="50">
        <v>36.934062989999994</v>
      </c>
      <c r="V86" s="51">
        <f t="shared" ref="V86" si="52">+IF(ISERR(U86/S86*100),"N/A",ROUND(U86/S86*100,2))</f>
        <v>99.81</v>
      </c>
      <c r="W86" s="52">
        <f t="shared" si="0"/>
        <v>49.63</v>
      </c>
      <c r="Y86"/>
      <c r="Z86"/>
      <c r="AA86" s="166"/>
      <c r="AB86" s="166"/>
      <c r="AC86" s="166"/>
      <c r="AD86" s="166"/>
    </row>
    <row r="87" spans="2:30" ht="23.25" customHeight="1" thickBot="1" x14ac:dyDescent="0.25">
      <c r="B87" s="212" t="s">
        <v>78</v>
      </c>
      <c r="C87" s="213"/>
      <c r="D87" s="213"/>
      <c r="E87" s="84" t="s">
        <v>2648</v>
      </c>
      <c r="F87" s="84"/>
      <c r="G87" s="84"/>
      <c r="H87" s="41"/>
      <c r="I87" s="41"/>
      <c r="J87" s="41"/>
      <c r="K87" s="41"/>
      <c r="L87" s="41"/>
      <c r="M87" s="41"/>
      <c r="N87" s="41"/>
      <c r="O87" s="41"/>
      <c r="P87" s="42"/>
      <c r="Q87" s="42"/>
      <c r="R87" s="43">
        <v>83.943257000000003</v>
      </c>
      <c r="S87" s="44"/>
      <c r="T87" s="42"/>
      <c r="U87" s="44">
        <v>41.31243036</v>
      </c>
      <c r="V87" s="42"/>
      <c r="W87" s="45">
        <f t="shared" si="0"/>
        <v>49.21</v>
      </c>
      <c r="Y87"/>
      <c r="Z87"/>
      <c r="AA87" s="166"/>
      <c r="AB87" s="166"/>
      <c r="AC87" s="166"/>
      <c r="AD87" s="166"/>
    </row>
    <row r="88" spans="2:30" ht="26.25" customHeight="1" x14ac:dyDescent="0.2">
      <c r="B88" s="214" t="s">
        <v>82</v>
      </c>
      <c r="C88" s="215"/>
      <c r="D88" s="215"/>
      <c r="E88" s="85" t="s">
        <v>2648</v>
      </c>
      <c r="F88" s="85"/>
      <c r="G88" s="85"/>
      <c r="H88" s="47"/>
      <c r="I88" s="47"/>
      <c r="J88" s="47"/>
      <c r="K88" s="47"/>
      <c r="L88" s="47"/>
      <c r="M88" s="47"/>
      <c r="N88" s="47"/>
      <c r="O88" s="47"/>
      <c r="P88" s="48"/>
      <c r="Q88" s="48"/>
      <c r="R88" s="49">
        <v>87.464996399999976</v>
      </c>
      <c r="S88" s="50">
        <v>41.343280920000005</v>
      </c>
      <c r="T88" s="51">
        <f t="shared" ref="T88" si="53">+IF(ISERR(S88/R88*100),"N/A",ROUND(S88/R88*100,2))</f>
        <v>47.27</v>
      </c>
      <c r="U88" s="50">
        <v>41.31243036</v>
      </c>
      <c r="V88" s="51">
        <f t="shared" ref="V88" si="54">+IF(ISERR(U88/S88*100),"N/A",ROUND(U88/S88*100,2))</f>
        <v>99.93</v>
      </c>
      <c r="W88" s="52">
        <f t="shared" si="0"/>
        <v>47.23</v>
      </c>
      <c r="Y88"/>
      <c r="Z88"/>
      <c r="AA88" s="166"/>
      <c r="AB88" s="166"/>
      <c r="AC88" s="166"/>
      <c r="AD88" s="166"/>
    </row>
    <row r="89" spans="2:30" ht="23.25" customHeight="1" thickBot="1" x14ac:dyDescent="0.25">
      <c r="B89" s="212" t="s">
        <v>78</v>
      </c>
      <c r="C89" s="213"/>
      <c r="D89" s="213"/>
      <c r="E89" s="84" t="s">
        <v>2649</v>
      </c>
      <c r="F89" s="84"/>
      <c r="G89" s="84"/>
      <c r="H89" s="41"/>
      <c r="I89" s="41"/>
      <c r="J89" s="41"/>
      <c r="K89" s="41"/>
      <c r="L89" s="41"/>
      <c r="M89" s="41"/>
      <c r="N89" s="41"/>
      <c r="O89" s="41"/>
      <c r="P89" s="42"/>
      <c r="Q89" s="42"/>
      <c r="R89" s="43">
        <v>55.076698</v>
      </c>
      <c r="S89" s="44"/>
      <c r="T89" s="42"/>
      <c r="U89" s="44">
        <v>33.399853640000003</v>
      </c>
      <c r="V89" s="42"/>
      <c r="W89" s="45">
        <f t="shared" si="0"/>
        <v>60.64</v>
      </c>
      <c r="Y89"/>
      <c r="Z89"/>
      <c r="AA89" s="166"/>
      <c r="AB89" s="166"/>
      <c r="AC89" s="166"/>
      <c r="AD89" s="166"/>
    </row>
    <row r="90" spans="2:30" ht="26.25" customHeight="1" x14ac:dyDescent="0.2">
      <c r="B90" s="214" t="s">
        <v>82</v>
      </c>
      <c r="C90" s="215"/>
      <c r="D90" s="215"/>
      <c r="E90" s="85" t="s">
        <v>2649</v>
      </c>
      <c r="F90" s="85"/>
      <c r="G90" s="85"/>
      <c r="H90" s="47"/>
      <c r="I90" s="47"/>
      <c r="J90" s="47"/>
      <c r="K90" s="47"/>
      <c r="L90" s="47"/>
      <c r="M90" s="47"/>
      <c r="N90" s="47"/>
      <c r="O90" s="47"/>
      <c r="P90" s="48"/>
      <c r="Q90" s="48"/>
      <c r="R90" s="49">
        <v>67.570671190000027</v>
      </c>
      <c r="S90" s="50">
        <v>33.399853640000003</v>
      </c>
      <c r="T90" s="51">
        <f t="shared" ref="T90" si="55">+IF(ISERR(S90/R90*100),"N/A",ROUND(S90/R90*100,2))</f>
        <v>49.43</v>
      </c>
      <c r="U90" s="50">
        <v>33.399853640000003</v>
      </c>
      <c r="V90" s="51">
        <f t="shared" ref="V90" si="56">+IF(ISERR(U90/S90*100),"N/A",ROUND(U90/S90*100,2))</f>
        <v>100</v>
      </c>
      <c r="W90" s="52">
        <f t="shared" si="0"/>
        <v>49.43</v>
      </c>
      <c r="Y90"/>
      <c r="Z90"/>
      <c r="AA90" s="166"/>
      <c r="AB90" s="166"/>
      <c r="AC90" s="166"/>
      <c r="AD90" s="166"/>
    </row>
    <row r="91" spans="2:30" ht="23.25" customHeight="1" thickBot="1" x14ac:dyDescent="0.25">
      <c r="B91" s="212" t="s">
        <v>78</v>
      </c>
      <c r="C91" s="213"/>
      <c r="D91" s="213"/>
      <c r="E91" s="84" t="s">
        <v>2650</v>
      </c>
      <c r="F91" s="84"/>
      <c r="G91" s="84"/>
      <c r="H91" s="41"/>
      <c r="I91" s="41"/>
      <c r="J91" s="41"/>
      <c r="K91" s="41"/>
      <c r="L91" s="41"/>
      <c r="M91" s="41"/>
      <c r="N91" s="41"/>
      <c r="O91" s="41"/>
      <c r="P91" s="42"/>
      <c r="Q91" s="42"/>
      <c r="R91" s="43">
        <v>57.042048999999999</v>
      </c>
      <c r="S91" s="44"/>
      <c r="T91" s="42"/>
      <c r="U91" s="44">
        <v>111.71001380000001</v>
      </c>
      <c r="V91" s="42"/>
      <c r="W91" s="45">
        <f t="shared" si="0"/>
        <v>195.84</v>
      </c>
      <c r="Y91"/>
      <c r="Z91"/>
      <c r="AA91" s="166"/>
      <c r="AB91" s="166"/>
      <c r="AC91" s="166"/>
      <c r="AD91" s="166"/>
    </row>
    <row r="92" spans="2:30" ht="26.25" customHeight="1" x14ac:dyDescent="0.2">
      <c r="B92" s="214" t="s">
        <v>82</v>
      </c>
      <c r="C92" s="215"/>
      <c r="D92" s="215"/>
      <c r="E92" s="85" t="s">
        <v>2650</v>
      </c>
      <c r="F92" s="85"/>
      <c r="G92" s="85"/>
      <c r="H92" s="47"/>
      <c r="I92" s="47"/>
      <c r="J92" s="47"/>
      <c r="K92" s="47"/>
      <c r="L92" s="47"/>
      <c r="M92" s="47"/>
      <c r="N92" s="47"/>
      <c r="O92" s="47"/>
      <c r="P92" s="48"/>
      <c r="Q92" s="48"/>
      <c r="R92" s="49">
        <v>175.21117606000004</v>
      </c>
      <c r="S92" s="50">
        <v>112.14235736000002</v>
      </c>
      <c r="T92" s="51">
        <f t="shared" ref="T92" si="57">+IF(ISERR(S92/R92*100),"N/A",ROUND(S92/R92*100,2))</f>
        <v>64</v>
      </c>
      <c r="U92" s="50">
        <v>111.71001380000001</v>
      </c>
      <c r="V92" s="51">
        <f t="shared" ref="V92" si="58">+IF(ISERR(U92/S92*100),"N/A",ROUND(U92/S92*100,2))</f>
        <v>99.61</v>
      </c>
      <c r="W92" s="52">
        <f t="shared" si="0"/>
        <v>63.76</v>
      </c>
      <c r="Y92"/>
      <c r="Z92"/>
      <c r="AA92" s="166"/>
      <c r="AB92" s="166"/>
      <c r="AC92" s="166"/>
      <c r="AD92" s="166"/>
    </row>
    <row r="93" spans="2:30" ht="23.25" customHeight="1" thickBot="1" x14ac:dyDescent="0.25">
      <c r="B93" s="212" t="s">
        <v>78</v>
      </c>
      <c r="C93" s="213"/>
      <c r="D93" s="213"/>
      <c r="E93" s="84" t="s">
        <v>2651</v>
      </c>
      <c r="F93" s="84"/>
      <c r="G93" s="84"/>
      <c r="H93" s="41"/>
      <c r="I93" s="41"/>
      <c r="J93" s="41"/>
      <c r="K93" s="41"/>
      <c r="L93" s="41"/>
      <c r="M93" s="41"/>
      <c r="N93" s="41"/>
      <c r="O93" s="41"/>
      <c r="P93" s="42"/>
      <c r="Q93" s="42"/>
      <c r="R93" s="43">
        <v>58.659759000000001</v>
      </c>
      <c r="S93" s="44"/>
      <c r="T93" s="42"/>
      <c r="U93" s="44">
        <v>32.427691780000004</v>
      </c>
      <c r="V93" s="42"/>
      <c r="W93" s="45">
        <f t="shared" si="0"/>
        <v>55.28</v>
      </c>
      <c r="Y93"/>
      <c r="Z93"/>
      <c r="AA93" s="166"/>
      <c r="AB93" s="166"/>
      <c r="AC93" s="166"/>
      <c r="AD93" s="166"/>
    </row>
    <row r="94" spans="2:30" ht="26.25" customHeight="1" x14ac:dyDescent="0.2">
      <c r="B94" s="214" t="s">
        <v>82</v>
      </c>
      <c r="C94" s="215"/>
      <c r="D94" s="215"/>
      <c r="E94" s="85" t="s">
        <v>2651</v>
      </c>
      <c r="F94" s="85"/>
      <c r="G94" s="85"/>
      <c r="H94" s="47"/>
      <c r="I94" s="47"/>
      <c r="J94" s="47"/>
      <c r="K94" s="47"/>
      <c r="L94" s="47"/>
      <c r="M94" s="47"/>
      <c r="N94" s="47"/>
      <c r="O94" s="47"/>
      <c r="P94" s="48"/>
      <c r="Q94" s="48"/>
      <c r="R94" s="49">
        <v>67.352502270000002</v>
      </c>
      <c r="S94" s="50">
        <v>32.427691780000004</v>
      </c>
      <c r="T94" s="51">
        <f t="shared" ref="T94" si="59">+IF(ISERR(S94/R94*100),"N/A",ROUND(S94/R94*100,2))</f>
        <v>48.15</v>
      </c>
      <c r="U94" s="50">
        <v>32.427691780000004</v>
      </c>
      <c r="V94" s="51">
        <f t="shared" ref="V94" si="60">+IF(ISERR(U94/S94*100),"N/A",ROUND(U94/S94*100,2))</f>
        <v>100</v>
      </c>
      <c r="W94" s="52">
        <f t="shared" si="0"/>
        <v>48.15</v>
      </c>
      <c r="Y94"/>
      <c r="Z94"/>
      <c r="AA94" s="166"/>
      <c r="AB94" s="166"/>
      <c r="AC94" s="166"/>
      <c r="AD94" s="166"/>
    </row>
    <row r="95" spans="2:30" ht="23.25" customHeight="1" thickBot="1" x14ac:dyDescent="0.25">
      <c r="B95" s="212" t="s">
        <v>78</v>
      </c>
      <c r="C95" s="213"/>
      <c r="D95" s="213"/>
      <c r="E95" s="84" t="s">
        <v>2652</v>
      </c>
      <c r="F95" s="84"/>
      <c r="G95" s="84"/>
      <c r="H95" s="41"/>
      <c r="I95" s="41"/>
      <c r="J95" s="41"/>
      <c r="K95" s="41"/>
      <c r="L95" s="41"/>
      <c r="M95" s="41"/>
      <c r="N95" s="41"/>
      <c r="O95" s="41"/>
      <c r="P95" s="42"/>
      <c r="Q95" s="42"/>
      <c r="R95" s="43">
        <v>54.009621000000003</v>
      </c>
      <c r="S95" s="44"/>
      <c r="T95" s="42"/>
      <c r="U95" s="44">
        <v>35.19758977</v>
      </c>
      <c r="V95" s="42"/>
      <c r="W95" s="45">
        <f t="shared" si="0"/>
        <v>65.17</v>
      </c>
      <c r="Y95"/>
      <c r="Z95"/>
      <c r="AA95" s="166"/>
      <c r="AB95" s="166"/>
      <c r="AC95" s="166"/>
      <c r="AD95" s="166"/>
    </row>
    <row r="96" spans="2:30" ht="26.25" customHeight="1" x14ac:dyDescent="0.2">
      <c r="B96" s="214" t="s">
        <v>82</v>
      </c>
      <c r="C96" s="215"/>
      <c r="D96" s="215"/>
      <c r="E96" s="85" t="s">
        <v>2652</v>
      </c>
      <c r="F96" s="85"/>
      <c r="G96" s="85"/>
      <c r="H96" s="47"/>
      <c r="I96" s="47"/>
      <c r="J96" s="47"/>
      <c r="K96" s="47"/>
      <c r="L96" s="47"/>
      <c r="M96" s="47"/>
      <c r="N96" s="47"/>
      <c r="O96" s="47"/>
      <c r="P96" s="48"/>
      <c r="Q96" s="48"/>
      <c r="R96" s="49">
        <v>64.211916409999986</v>
      </c>
      <c r="S96" s="50">
        <v>35.19758977</v>
      </c>
      <c r="T96" s="51">
        <f t="shared" ref="T96" si="61">+IF(ISERR(S96/R96*100),"N/A",ROUND(S96/R96*100,2))</f>
        <v>54.81</v>
      </c>
      <c r="U96" s="50">
        <v>35.19758977</v>
      </c>
      <c r="V96" s="51">
        <f t="shared" ref="V96" si="62">+IF(ISERR(U96/S96*100),"N/A",ROUND(U96/S96*100,2))</f>
        <v>100</v>
      </c>
      <c r="W96" s="52">
        <f t="shared" si="0"/>
        <v>54.81</v>
      </c>
      <c r="Y96"/>
      <c r="Z96"/>
      <c r="AA96" s="166"/>
      <c r="AB96" s="166"/>
      <c r="AC96" s="166"/>
      <c r="AD96" s="166"/>
    </row>
    <row r="97" spans="2:30" ht="23.25" customHeight="1" thickBot="1" x14ac:dyDescent="0.25">
      <c r="B97" s="212" t="s">
        <v>78</v>
      </c>
      <c r="C97" s="213"/>
      <c r="D97" s="213"/>
      <c r="E97" s="84" t="s">
        <v>229</v>
      </c>
      <c r="F97" s="84"/>
      <c r="G97" s="84"/>
      <c r="H97" s="41"/>
      <c r="I97" s="41"/>
      <c r="J97" s="41"/>
      <c r="K97" s="41"/>
      <c r="L97" s="41"/>
      <c r="M97" s="41"/>
      <c r="N97" s="41"/>
      <c r="O97" s="41"/>
      <c r="P97" s="42"/>
      <c r="Q97" s="42"/>
      <c r="R97" s="43">
        <v>1405.5782650000001</v>
      </c>
      <c r="S97" s="44"/>
      <c r="T97" s="42"/>
      <c r="U97" s="44">
        <v>109.47644982999999</v>
      </c>
      <c r="V97" s="42"/>
      <c r="W97" s="45">
        <f t="shared" si="0"/>
        <v>7.79</v>
      </c>
      <c r="Y97"/>
      <c r="Z97"/>
      <c r="AA97" s="166"/>
      <c r="AB97" s="166"/>
      <c r="AC97" s="166"/>
      <c r="AD97" s="166"/>
    </row>
    <row r="98" spans="2:30" ht="26.25" customHeight="1" x14ac:dyDescent="0.2">
      <c r="B98" s="214" t="s">
        <v>82</v>
      </c>
      <c r="C98" s="215"/>
      <c r="D98" s="215"/>
      <c r="E98" s="85" t="s">
        <v>229</v>
      </c>
      <c r="F98" s="85"/>
      <c r="G98" s="85"/>
      <c r="H98" s="47"/>
      <c r="I98" s="47"/>
      <c r="J98" s="47"/>
      <c r="K98" s="47"/>
      <c r="L98" s="47"/>
      <c r="M98" s="47"/>
      <c r="N98" s="47"/>
      <c r="O98" s="47"/>
      <c r="P98" s="48"/>
      <c r="Q98" s="48"/>
      <c r="R98" s="49">
        <v>738.0981446400001</v>
      </c>
      <c r="S98" s="50">
        <v>113.3621402</v>
      </c>
      <c r="T98" s="51">
        <f t="shared" ref="T98" si="63">+IF(ISERR(S98/R98*100),"N/A",ROUND(S98/R98*100,2))</f>
        <v>15.36</v>
      </c>
      <c r="U98" s="50">
        <v>109.47644982999999</v>
      </c>
      <c r="V98" s="51">
        <f t="shared" ref="V98" si="64">+IF(ISERR(U98/S98*100),"N/A",ROUND(U98/S98*100,2))</f>
        <v>96.57</v>
      </c>
      <c r="W98" s="52">
        <f t="shared" si="0"/>
        <v>14.83</v>
      </c>
      <c r="Y98"/>
      <c r="Z98"/>
      <c r="AA98" s="166"/>
      <c r="AB98" s="166"/>
      <c r="AC98" s="166"/>
      <c r="AD98" s="166"/>
    </row>
    <row r="99" spans="2:30" ht="23.25" customHeight="1" thickBot="1" x14ac:dyDescent="0.25">
      <c r="B99" s="212" t="s">
        <v>78</v>
      </c>
      <c r="C99" s="213"/>
      <c r="D99" s="213"/>
      <c r="E99" s="84" t="s">
        <v>256</v>
      </c>
      <c r="F99" s="84"/>
      <c r="G99" s="84"/>
      <c r="H99" s="41"/>
      <c r="I99" s="41"/>
      <c r="J99" s="41"/>
      <c r="K99" s="41"/>
      <c r="L99" s="41"/>
      <c r="M99" s="41"/>
      <c r="N99" s="41"/>
      <c r="O99" s="41"/>
      <c r="P99" s="42"/>
      <c r="Q99" s="42"/>
      <c r="R99" s="43">
        <v>0</v>
      </c>
      <c r="S99" s="44"/>
      <c r="T99" s="42"/>
      <c r="U99" s="44">
        <v>0.29696</v>
      </c>
      <c r="V99" s="42"/>
      <c r="W99" s="45" t="str">
        <f t="shared" ref="W99:W100" si="65">+IF(ISERR(U99/R99*100),"N/A",ROUND(U99/R99*100,2))</f>
        <v>N/A</v>
      </c>
      <c r="Y99"/>
      <c r="Z99"/>
      <c r="AA99" s="166"/>
      <c r="AB99" s="166"/>
      <c r="AC99" s="166"/>
      <c r="AD99" s="166"/>
    </row>
    <row r="100" spans="2:30" ht="26.25" customHeight="1" thickBot="1" x14ac:dyDescent="0.25">
      <c r="B100" s="214" t="s">
        <v>82</v>
      </c>
      <c r="C100" s="215"/>
      <c r="D100" s="215"/>
      <c r="E100" s="85" t="s">
        <v>256</v>
      </c>
      <c r="F100" s="85"/>
      <c r="G100" s="85"/>
      <c r="H100" s="47"/>
      <c r="I100" s="47"/>
      <c r="J100" s="47"/>
      <c r="K100" s="47"/>
      <c r="L100" s="47"/>
      <c r="M100" s="47"/>
      <c r="N100" s="47"/>
      <c r="O100" s="47"/>
      <c r="P100" s="48"/>
      <c r="Q100" s="48"/>
      <c r="R100" s="49">
        <v>0.30175999999999997</v>
      </c>
      <c r="S100" s="50">
        <v>0.29696</v>
      </c>
      <c r="T100" s="51">
        <f t="shared" ref="T100" si="66">+IF(ISERR(S100/R100*100),"N/A",ROUND(S100/R100*100,2))</f>
        <v>98.41</v>
      </c>
      <c r="U100" s="50">
        <v>0.29696</v>
      </c>
      <c r="V100" s="51">
        <f t="shared" ref="V100" si="67">+IF(ISERR(U100/S100*100),"N/A",ROUND(U100/S100*100,2))</f>
        <v>100</v>
      </c>
      <c r="W100" s="52">
        <f t="shared" si="65"/>
        <v>98.41</v>
      </c>
      <c r="Y100"/>
      <c r="Z100"/>
      <c r="AA100" s="166"/>
      <c r="AB100" s="166"/>
      <c r="AC100" s="166"/>
      <c r="AD100" s="166"/>
    </row>
    <row r="101" spans="2:30" ht="22.5" customHeight="1" thickTop="1" thickBot="1" x14ac:dyDescent="0.25">
      <c r="B101" s="11" t="s">
        <v>88</v>
      </c>
      <c r="C101" s="12"/>
      <c r="D101" s="12"/>
      <c r="E101" s="12"/>
      <c r="F101" s="12"/>
      <c r="G101" s="12"/>
      <c r="H101" s="13"/>
      <c r="I101" s="13"/>
      <c r="J101" s="13"/>
      <c r="K101" s="13"/>
      <c r="L101" s="13"/>
      <c r="M101" s="13"/>
      <c r="N101" s="13"/>
      <c r="O101" s="13"/>
      <c r="P101" s="13"/>
      <c r="Q101" s="13"/>
      <c r="R101" s="13"/>
      <c r="S101" s="13"/>
      <c r="T101" s="13"/>
      <c r="U101" s="13"/>
      <c r="V101" s="13"/>
      <c r="W101" s="14"/>
    </row>
    <row r="102" spans="2:30" ht="37.5" customHeight="1" thickTop="1" x14ac:dyDescent="0.2">
      <c r="B102" s="201" t="s">
        <v>1969</v>
      </c>
      <c r="C102" s="202"/>
      <c r="D102" s="202"/>
      <c r="E102" s="202"/>
      <c r="F102" s="202"/>
      <c r="G102" s="202"/>
      <c r="H102" s="202"/>
      <c r="I102" s="202"/>
      <c r="J102" s="202"/>
      <c r="K102" s="202"/>
      <c r="L102" s="202"/>
      <c r="M102" s="202"/>
      <c r="N102" s="202"/>
      <c r="O102" s="202"/>
      <c r="P102" s="202"/>
      <c r="Q102" s="202"/>
      <c r="R102" s="202"/>
      <c r="S102" s="202"/>
      <c r="T102" s="202"/>
      <c r="U102" s="202"/>
      <c r="V102" s="202"/>
      <c r="W102" s="203"/>
    </row>
    <row r="103" spans="2:30" ht="35.25" customHeight="1" thickBot="1" x14ac:dyDescent="0.25">
      <c r="B103" s="204"/>
      <c r="C103" s="205"/>
      <c r="D103" s="205"/>
      <c r="E103" s="205"/>
      <c r="F103" s="205"/>
      <c r="G103" s="205"/>
      <c r="H103" s="205"/>
      <c r="I103" s="205"/>
      <c r="J103" s="205"/>
      <c r="K103" s="205"/>
      <c r="L103" s="205"/>
      <c r="M103" s="205"/>
      <c r="N103" s="205"/>
      <c r="O103" s="205"/>
      <c r="P103" s="205"/>
      <c r="Q103" s="205"/>
      <c r="R103" s="205"/>
      <c r="S103" s="205"/>
      <c r="T103" s="205"/>
      <c r="U103" s="205"/>
      <c r="V103" s="205"/>
      <c r="W103" s="206"/>
    </row>
    <row r="104" spans="2:30" ht="37.5" customHeight="1" thickTop="1" x14ac:dyDescent="0.2">
      <c r="B104" s="201" t="s">
        <v>1968</v>
      </c>
      <c r="C104" s="202"/>
      <c r="D104" s="202"/>
      <c r="E104" s="202"/>
      <c r="F104" s="202"/>
      <c r="G104" s="202"/>
      <c r="H104" s="202"/>
      <c r="I104" s="202"/>
      <c r="J104" s="202"/>
      <c r="K104" s="202"/>
      <c r="L104" s="202"/>
      <c r="M104" s="202"/>
      <c r="N104" s="202"/>
      <c r="O104" s="202"/>
      <c r="P104" s="202"/>
      <c r="Q104" s="202"/>
      <c r="R104" s="202"/>
      <c r="S104" s="202"/>
      <c r="T104" s="202"/>
      <c r="U104" s="202"/>
      <c r="V104" s="202"/>
      <c r="W104" s="203"/>
    </row>
    <row r="105" spans="2:30" ht="74.25" customHeight="1" thickBot="1" x14ac:dyDescent="0.25">
      <c r="B105" s="204"/>
      <c r="C105" s="205"/>
      <c r="D105" s="205"/>
      <c r="E105" s="205"/>
      <c r="F105" s="205"/>
      <c r="G105" s="205"/>
      <c r="H105" s="205"/>
      <c r="I105" s="205"/>
      <c r="J105" s="205"/>
      <c r="K105" s="205"/>
      <c r="L105" s="205"/>
      <c r="M105" s="205"/>
      <c r="N105" s="205"/>
      <c r="O105" s="205"/>
      <c r="P105" s="205"/>
      <c r="Q105" s="205"/>
      <c r="R105" s="205"/>
      <c r="S105" s="205"/>
      <c r="T105" s="205"/>
      <c r="U105" s="205"/>
      <c r="V105" s="205"/>
      <c r="W105" s="206"/>
    </row>
    <row r="106" spans="2:30" ht="37.5" customHeight="1" thickTop="1" x14ac:dyDescent="0.2">
      <c r="B106" s="201" t="s">
        <v>1967</v>
      </c>
      <c r="C106" s="202"/>
      <c r="D106" s="202"/>
      <c r="E106" s="202"/>
      <c r="F106" s="202"/>
      <c r="G106" s="202"/>
      <c r="H106" s="202"/>
      <c r="I106" s="202"/>
      <c r="J106" s="202"/>
      <c r="K106" s="202"/>
      <c r="L106" s="202"/>
      <c r="M106" s="202"/>
      <c r="N106" s="202"/>
      <c r="O106" s="202"/>
      <c r="P106" s="202"/>
      <c r="Q106" s="202"/>
      <c r="R106" s="202"/>
      <c r="S106" s="202"/>
      <c r="T106" s="202"/>
      <c r="U106" s="202"/>
      <c r="V106" s="202"/>
      <c r="W106" s="203"/>
    </row>
    <row r="107" spans="2:30" ht="13.5" thickBot="1" x14ac:dyDescent="0.25">
      <c r="B107" s="207"/>
      <c r="C107" s="208"/>
      <c r="D107" s="208"/>
      <c r="E107" s="208"/>
      <c r="F107" s="208"/>
      <c r="G107" s="208"/>
      <c r="H107" s="208"/>
      <c r="I107" s="208"/>
      <c r="J107" s="208"/>
      <c r="K107" s="208"/>
      <c r="L107" s="208"/>
      <c r="M107" s="208"/>
      <c r="N107" s="208"/>
      <c r="O107" s="208"/>
      <c r="P107" s="208"/>
      <c r="Q107" s="208"/>
      <c r="R107" s="208"/>
      <c r="S107" s="208"/>
      <c r="T107" s="208"/>
      <c r="U107" s="208"/>
      <c r="V107" s="208"/>
      <c r="W107" s="209"/>
    </row>
  </sheetData>
  <mergeCells count="139">
    <mergeCell ref="B48:D48"/>
    <mergeCell ref="B64:D64"/>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86:D86"/>
    <mergeCell ref="B87:D87"/>
    <mergeCell ref="B88:D88"/>
    <mergeCell ref="B80:D80"/>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3:D63"/>
    <mergeCell ref="B76:D76"/>
    <mergeCell ref="B77:D77"/>
    <mergeCell ref="B78:D78"/>
    <mergeCell ref="B79:D79"/>
    <mergeCell ref="B81:D81"/>
    <mergeCell ref="B82:D82"/>
    <mergeCell ref="B83:D83"/>
    <mergeCell ref="B84:D84"/>
    <mergeCell ref="B85:D85"/>
    <mergeCell ref="B67:D67"/>
    <mergeCell ref="B68:D68"/>
    <mergeCell ref="B69:D69"/>
    <mergeCell ref="B70:D70"/>
    <mergeCell ref="B71:D71"/>
    <mergeCell ref="B72:D72"/>
    <mergeCell ref="B73:D73"/>
    <mergeCell ref="B74:D74"/>
    <mergeCell ref="B75:D75"/>
    <mergeCell ref="B99:D99"/>
    <mergeCell ref="B100:D100"/>
    <mergeCell ref="B104:W105"/>
    <mergeCell ref="B106:W107"/>
    <mergeCell ref="S31:T31"/>
    <mergeCell ref="V31:W31"/>
    <mergeCell ref="B102:W103"/>
    <mergeCell ref="B29:L29"/>
    <mergeCell ref="M29:N29"/>
    <mergeCell ref="O29:P29"/>
    <mergeCell ref="Q29:R29"/>
    <mergeCell ref="B31:Q32"/>
    <mergeCell ref="B89:D89"/>
    <mergeCell ref="B90:D90"/>
    <mergeCell ref="B91:D91"/>
    <mergeCell ref="B92:D92"/>
    <mergeCell ref="B93:D93"/>
    <mergeCell ref="B94:D94"/>
    <mergeCell ref="B95:D95"/>
    <mergeCell ref="B97:D97"/>
    <mergeCell ref="B98:D98"/>
    <mergeCell ref="B96:D96"/>
    <mergeCell ref="B65:D65"/>
    <mergeCell ref="B66:D66"/>
    <mergeCell ref="B27:L27"/>
    <mergeCell ref="M27:N27"/>
    <mergeCell ref="O27:P27"/>
    <mergeCell ref="Q27:R27"/>
    <mergeCell ref="B28:L28"/>
    <mergeCell ref="M28:N28"/>
    <mergeCell ref="O28:P28"/>
    <mergeCell ref="Q28:R28"/>
    <mergeCell ref="B26:L26"/>
    <mergeCell ref="M26:N26"/>
    <mergeCell ref="O26:P26"/>
    <mergeCell ref="Q26:R26"/>
    <mergeCell ref="B24:L25"/>
    <mergeCell ref="M24:N25"/>
    <mergeCell ref="O24:P25"/>
    <mergeCell ref="C19:I19"/>
    <mergeCell ref="L19:Q19"/>
    <mergeCell ref="T19:W19"/>
    <mergeCell ref="Q24:R25"/>
    <mergeCell ref="S24:S25"/>
    <mergeCell ref="T24:T25"/>
    <mergeCell ref="C20:I20"/>
    <mergeCell ref="L20:Q20"/>
    <mergeCell ref="T20:W20"/>
    <mergeCell ref="C21:W21"/>
    <mergeCell ref="B23:T23"/>
    <mergeCell ref="U23:W23"/>
    <mergeCell ref="U24:U25"/>
    <mergeCell ref="V24:V25"/>
    <mergeCell ref="W24:W25"/>
    <mergeCell ref="D13:H13"/>
    <mergeCell ref="I13:W13"/>
    <mergeCell ref="C14:W14"/>
    <mergeCell ref="C15:W15"/>
    <mergeCell ref="B18:I18"/>
    <mergeCell ref="K18:Q18"/>
    <mergeCell ref="S18:W18"/>
    <mergeCell ref="D10:H10"/>
    <mergeCell ref="I10:W10"/>
    <mergeCell ref="D11:H11"/>
    <mergeCell ref="I11:W11"/>
    <mergeCell ref="D12:H12"/>
    <mergeCell ref="I12:W12"/>
    <mergeCell ref="D8:H8"/>
    <mergeCell ref="P8:W8"/>
    <mergeCell ref="D9:H9"/>
    <mergeCell ref="I9:W9"/>
    <mergeCell ref="C5:W5"/>
    <mergeCell ref="D6:H6"/>
    <mergeCell ref="J6:K6"/>
    <mergeCell ref="L6:M6"/>
    <mergeCell ref="N6:W6"/>
    <mergeCell ref="A1:P1"/>
    <mergeCell ref="B2:W2"/>
    <mergeCell ref="D4:H4"/>
    <mergeCell ref="J4:K4"/>
    <mergeCell ref="M4:Q4"/>
    <mergeCell ref="S4:U4"/>
    <mergeCell ref="V4:W4"/>
    <mergeCell ref="D7:H7"/>
    <mergeCell ref="O7:W7"/>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2"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3">
    <tabColor indexed="53"/>
  </sheetPr>
  <dimension ref="A1:AD97"/>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1913</v>
      </c>
      <c r="D4" s="248" t="s">
        <v>1912</v>
      </c>
      <c r="E4" s="248"/>
      <c r="F4" s="248"/>
      <c r="G4" s="248"/>
      <c r="H4" s="249"/>
      <c r="I4" s="18"/>
      <c r="J4" s="250" t="s">
        <v>6</v>
      </c>
      <c r="K4" s="248"/>
      <c r="L4" s="17" t="s">
        <v>2018</v>
      </c>
      <c r="M4" s="251" t="s">
        <v>2017</v>
      </c>
      <c r="N4" s="251"/>
      <c r="O4" s="251"/>
      <c r="P4" s="251"/>
      <c r="Q4" s="252"/>
      <c r="R4" s="19"/>
      <c r="S4" s="253" t="s">
        <v>9</v>
      </c>
      <c r="T4" s="254"/>
      <c r="U4" s="254"/>
      <c r="V4" s="241" t="s">
        <v>2016</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333</v>
      </c>
      <c r="D6" s="237" t="s">
        <v>2000</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330</v>
      </c>
      <c r="D7" s="239" t="s">
        <v>1999</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1995</v>
      </c>
      <c r="D8" s="239" t="s">
        <v>1994</v>
      </c>
      <c r="E8" s="239"/>
      <c r="F8" s="239"/>
      <c r="G8" s="239"/>
      <c r="H8" s="239"/>
      <c r="I8" s="22"/>
      <c r="J8" s="26" t="s">
        <v>2015</v>
      </c>
      <c r="K8" s="26" t="s">
        <v>2014</v>
      </c>
      <c r="L8" s="26" t="s">
        <v>2013</v>
      </c>
      <c r="M8" s="26" t="s">
        <v>2012</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126" customHeight="1" thickTop="1" thickBot="1" x14ac:dyDescent="0.25">
      <c r="B10" s="27" t="s">
        <v>25</v>
      </c>
      <c r="C10" s="241" t="s">
        <v>2011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1984</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30"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30"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30"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30"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c r="AA20" s="33"/>
    </row>
    <row r="21" spans="2:30" ht="56.25" customHeight="1" thickBot="1" x14ac:dyDescent="0.25">
      <c r="B21" s="217" t="s">
        <v>2010</v>
      </c>
      <c r="C21" s="218"/>
      <c r="D21" s="218"/>
      <c r="E21" s="218"/>
      <c r="F21" s="218"/>
      <c r="G21" s="218"/>
      <c r="H21" s="218"/>
      <c r="I21" s="218"/>
      <c r="J21" s="218"/>
      <c r="K21" s="218"/>
      <c r="L21" s="218"/>
      <c r="M21" s="219" t="s">
        <v>400</v>
      </c>
      <c r="N21" s="219"/>
      <c r="O21" s="219" t="s">
        <v>64</v>
      </c>
      <c r="P21" s="219"/>
      <c r="Q21" s="220" t="s">
        <v>517</v>
      </c>
      <c r="R21" s="220"/>
      <c r="S21" s="34" t="s">
        <v>2009</v>
      </c>
      <c r="T21" s="34" t="s">
        <v>2008</v>
      </c>
      <c r="U21" s="34" t="s">
        <v>2007</v>
      </c>
      <c r="V21" s="34">
        <f>+IF(ISERR(U21/T21*100),"N/A",ROUND(U21/T21*100,2))</f>
        <v>102.41</v>
      </c>
      <c r="W21" s="35">
        <f>+IF(ISERR(U21/S21*100),"N/A",ROUND(U21/S21*100,2))</f>
        <v>102.48</v>
      </c>
    </row>
    <row r="22" spans="2:30" ht="21.75" customHeight="1" thickTop="1" thickBot="1" x14ac:dyDescent="0.25">
      <c r="B22" s="11" t="s">
        <v>72</v>
      </c>
      <c r="C22" s="12"/>
      <c r="D22" s="12"/>
      <c r="E22" s="12"/>
      <c r="F22" s="12"/>
      <c r="G22" s="12"/>
      <c r="H22" s="13"/>
      <c r="I22" s="13"/>
      <c r="J22" s="13"/>
      <c r="K22" s="13"/>
      <c r="L22" s="13"/>
      <c r="M22" s="13"/>
      <c r="N22" s="13"/>
      <c r="O22" s="13"/>
      <c r="P22" s="13"/>
      <c r="Q22" s="13"/>
      <c r="R22" s="13"/>
      <c r="S22" s="13"/>
      <c r="T22" s="13"/>
      <c r="U22" s="13"/>
      <c r="V22" s="13"/>
      <c r="W22" s="14"/>
      <c r="X22" s="36"/>
    </row>
    <row r="23" spans="2:30" ht="29.25" customHeight="1" thickTop="1" thickBot="1" x14ac:dyDescent="0.25">
      <c r="B23" s="195" t="s">
        <v>2624</v>
      </c>
      <c r="C23" s="196"/>
      <c r="D23" s="196"/>
      <c r="E23" s="196"/>
      <c r="F23" s="196"/>
      <c r="G23" s="196"/>
      <c r="H23" s="196"/>
      <c r="I23" s="196"/>
      <c r="J23" s="196"/>
      <c r="K23" s="196"/>
      <c r="L23" s="196"/>
      <c r="M23" s="196"/>
      <c r="N23" s="196"/>
      <c r="O23" s="196"/>
      <c r="P23" s="196"/>
      <c r="Q23" s="197"/>
      <c r="R23" s="37" t="s">
        <v>45</v>
      </c>
      <c r="S23" s="216" t="s">
        <v>46</v>
      </c>
      <c r="T23" s="216"/>
      <c r="U23" s="38" t="s">
        <v>73</v>
      </c>
      <c r="V23" s="210" t="s">
        <v>74</v>
      </c>
      <c r="W23" s="211"/>
    </row>
    <row r="24" spans="2:30" ht="30.75" customHeight="1" thickBot="1" x14ac:dyDescent="0.25">
      <c r="B24" s="198"/>
      <c r="C24" s="199"/>
      <c r="D24" s="199"/>
      <c r="E24" s="199"/>
      <c r="F24" s="199"/>
      <c r="G24" s="199"/>
      <c r="H24" s="199"/>
      <c r="I24" s="199"/>
      <c r="J24" s="199"/>
      <c r="K24" s="199"/>
      <c r="L24" s="199"/>
      <c r="M24" s="199"/>
      <c r="N24" s="199"/>
      <c r="O24" s="199"/>
      <c r="P24" s="199"/>
      <c r="Q24" s="200"/>
      <c r="R24" s="39" t="s">
        <v>75</v>
      </c>
      <c r="S24" s="39" t="s">
        <v>75</v>
      </c>
      <c r="T24" s="39" t="s">
        <v>64</v>
      </c>
      <c r="U24" s="39" t="s">
        <v>75</v>
      </c>
      <c r="V24" s="39" t="s">
        <v>76</v>
      </c>
      <c r="W24" s="32" t="s">
        <v>77</v>
      </c>
      <c r="Y24" s="36"/>
    </row>
    <row r="25" spans="2:30" ht="23.25" customHeight="1" thickBot="1" x14ac:dyDescent="0.25">
      <c r="B25" s="212" t="s">
        <v>78</v>
      </c>
      <c r="C25" s="213"/>
      <c r="D25" s="213"/>
      <c r="E25" s="84" t="s">
        <v>2626</v>
      </c>
      <c r="F25" s="84"/>
      <c r="G25" s="84"/>
      <c r="H25" s="41"/>
      <c r="I25" s="41"/>
      <c r="J25" s="41"/>
      <c r="K25" s="41"/>
      <c r="L25" s="41"/>
      <c r="M25" s="41"/>
      <c r="N25" s="41"/>
      <c r="O25" s="41"/>
      <c r="P25" s="42"/>
      <c r="Q25" s="42"/>
      <c r="R25" s="43">
        <v>4.2730075763156614E-2</v>
      </c>
      <c r="S25" s="44"/>
      <c r="T25" s="42"/>
      <c r="U25" s="44">
        <v>0</v>
      </c>
      <c r="V25" s="42"/>
      <c r="W25" s="45">
        <f>+IF(ISERR(U25/R25*100),"N/A",ROUND(U25/R25*100,2))</f>
        <v>0</v>
      </c>
      <c r="Y25"/>
      <c r="Z25"/>
      <c r="AA25" s="166"/>
      <c r="AB25" s="166"/>
      <c r="AC25" s="166"/>
      <c r="AD25" s="166"/>
    </row>
    <row r="26" spans="2:30" ht="26.25" customHeight="1" x14ac:dyDescent="0.2">
      <c r="B26" s="214" t="s">
        <v>82</v>
      </c>
      <c r="C26" s="215"/>
      <c r="D26" s="215"/>
      <c r="E26" s="85" t="s">
        <v>2626</v>
      </c>
      <c r="F26" s="85"/>
      <c r="G26" s="85"/>
      <c r="H26" s="47"/>
      <c r="I26" s="47"/>
      <c r="J26" s="47"/>
      <c r="K26" s="47"/>
      <c r="L26" s="47"/>
      <c r="M26" s="47"/>
      <c r="N26" s="47"/>
      <c r="O26" s="47"/>
      <c r="P26" s="48"/>
      <c r="Q26" s="48"/>
      <c r="R26" s="49">
        <v>0.15415319519058124</v>
      </c>
      <c r="S26" s="50">
        <v>0</v>
      </c>
      <c r="T26" s="51">
        <f>+IF(ISERR(S26/R26*100),"N/A",ROUND(S26/R26*100,2))</f>
        <v>0</v>
      </c>
      <c r="U26" s="50">
        <v>0</v>
      </c>
      <c r="V26" s="51" t="str">
        <f>+IF(ISERR(U26/S26*100),"N/A",ROUND(U26/S26*100,2))</f>
        <v>N/A</v>
      </c>
      <c r="W26" s="52">
        <f>+IF(ISERR(U26/R26*100),"N/A",ROUND(U26/R26*100,2))</f>
        <v>0</v>
      </c>
      <c r="Y26"/>
      <c r="Z26"/>
      <c r="AA26" s="166"/>
      <c r="AB26" s="166"/>
      <c r="AC26" s="166"/>
      <c r="AD26" s="166"/>
    </row>
    <row r="27" spans="2:30" ht="23.25" customHeight="1" thickBot="1" x14ac:dyDescent="0.25">
      <c r="B27" s="212" t="s">
        <v>78</v>
      </c>
      <c r="C27" s="213"/>
      <c r="D27" s="213"/>
      <c r="E27" s="84" t="s">
        <v>2085</v>
      </c>
      <c r="F27" s="84"/>
      <c r="G27" s="84"/>
      <c r="H27" s="41"/>
      <c r="I27" s="41"/>
      <c r="J27" s="41"/>
      <c r="K27" s="41"/>
      <c r="L27" s="41"/>
      <c r="M27" s="41"/>
      <c r="N27" s="41"/>
      <c r="O27" s="41"/>
      <c r="P27" s="42"/>
      <c r="Q27" s="42"/>
      <c r="R27" s="43">
        <v>7.3251283205087392E-2</v>
      </c>
      <c r="S27" s="44"/>
      <c r="T27" s="42"/>
      <c r="U27" s="44">
        <v>0</v>
      </c>
      <c r="V27" s="42"/>
      <c r="W27" s="45">
        <f t="shared" ref="W27:W90" si="0">+IF(ISERR(U27/R27*100),"N/A",ROUND(U27/R27*100,2))</f>
        <v>0</v>
      </c>
      <c r="Y27"/>
      <c r="Z27"/>
      <c r="AA27" s="166"/>
      <c r="AB27" s="166"/>
      <c r="AC27" s="166"/>
      <c r="AD27" s="166"/>
    </row>
    <row r="28" spans="2:30" ht="26.25" customHeight="1" x14ac:dyDescent="0.2">
      <c r="B28" s="214" t="s">
        <v>82</v>
      </c>
      <c r="C28" s="215"/>
      <c r="D28" s="215"/>
      <c r="E28" s="85" t="s">
        <v>2085</v>
      </c>
      <c r="F28" s="85"/>
      <c r="G28" s="85"/>
      <c r="H28" s="47"/>
      <c r="I28" s="47"/>
      <c r="J28" s="47"/>
      <c r="K28" s="47"/>
      <c r="L28" s="47"/>
      <c r="M28" s="47"/>
      <c r="N28" s="47"/>
      <c r="O28" s="47"/>
      <c r="P28" s="48"/>
      <c r="Q28" s="48"/>
      <c r="R28" s="49">
        <v>0.43319498639277787</v>
      </c>
      <c r="S28" s="50">
        <v>0</v>
      </c>
      <c r="T28" s="51">
        <f t="shared" ref="T28" si="1">+IF(ISERR(S28/R28*100),"N/A",ROUND(S28/R28*100,2))</f>
        <v>0</v>
      </c>
      <c r="U28" s="50">
        <v>0</v>
      </c>
      <c r="V28" s="51" t="str">
        <f t="shared" ref="V28" si="2">+IF(ISERR(U28/S28*100),"N/A",ROUND(U28/S28*100,2))</f>
        <v>N/A</v>
      </c>
      <c r="W28" s="52">
        <f t="shared" si="0"/>
        <v>0</v>
      </c>
      <c r="Y28"/>
      <c r="Z28"/>
      <c r="AA28" s="166"/>
      <c r="AB28" s="166"/>
      <c r="AC28" s="166"/>
      <c r="AD28" s="166"/>
    </row>
    <row r="29" spans="2:30" ht="23.25" customHeight="1" thickBot="1" x14ac:dyDescent="0.25">
      <c r="B29" s="212" t="s">
        <v>78</v>
      </c>
      <c r="C29" s="213"/>
      <c r="D29" s="213"/>
      <c r="E29" s="84" t="s">
        <v>2627</v>
      </c>
      <c r="F29" s="84"/>
      <c r="G29" s="84"/>
      <c r="H29" s="41"/>
      <c r="I29" s="41"/>
      <c r="J29" s="41"/>
      <c r="K29" s="41"/>
      <c r="L29" s="41"/>
      <c r="M29" s="41"/>
      <c r="N29" s="41"/>
      <c r="O29" s="41"/>
      <c r="P29" s="42"/>
      <c r="Q29" s="42"/>
      <c r="R29" s="43">
        <v>6.5552871712443075E-2</v>
      </c>
      <c r="S29" s="44"/>
      <c r="T29" s="42"/>
      <c r="U29" s="44">
        <v>0</v>
      </c>
      <c r="V29" s="42"/>
      <c r="W29" s="45">
        <f t="shared" si="0"/>
        <v>0</v>
      </c>
      <c r="Y29"/>
      <c r="Z29"/>
      <c r="AA29" s="166"/>
      <c r="AB29" s="166"/>
      <c r="AC29" s="166"/>
      <c r="AD29" s="166"/>
    </row>
    <row r="30" spans="2:30" ht="26.25" customHeight="1" x14ac:dyDescent="0.2">
      <c r="B30" s="214" t="s">
        <v>82</v>
      </c>
      <c r="C30" s="215"/>
      <c r="D30" s="215"/>
      <c r="E30" s="85" t="s">
        <v>2627</v>
      </c>
      <c r="F30" s="85"/>
      <c r="G30" s="85"/>
      <c r="H30" s="47"/>
      <c r="I30" s="47"/>
      <c r="J30" s="47"/>
      <c r="K30" s="47"/>
      <c r="L30" s="47"/>
      <c r="M30" s="47"/>
      <c r="N30" s="47"/>
      <c r="O30" s="47"/>
      <c r="P30" s="48"/>
      <c r="Q30" s="48"/>
      <c r="R30" s="49">
        <v>0.12655482542868388</v>
      </c>
      <c r="S30" s="50">
        <v>0</v>
      </c>
      <c r="T30" s="51">
        <f t="shared" ref="T30" si="3">+IF(ISERR(S30/R30*100),"N/A",ROUND(S30/R30*100,2))</f>
        <v>0</v>
      </c>
      <c r="U30" s="50">
        <v>0</v>
      </c>
      <c r="V30" s="51" t="str">
        <f t="shared" ref="V30" si="4">+IF(ISERR(U30/S30*100),"N/A",ROUND(U30/S30*100,2))</f>
        <v>N/A</v>
      </c>
      <c r="W30" s="52">
        <f t="shared" si="0"/>
        <v>0</v>
      </c>
      <c r="Y30"/>
      <c r="Z30"/>
      <c r="AA30" s="166"/>
      <c r="AB30" s="166"/>
      <c r="AC30" s="166"/>
      <c r="AD30" s="166"/>
    </row>
    <row r="31" spans="2:30" ht="23.25" customHeight="1" thickBot="1" x14ac:dyDescent="0.25">
      <c r="B31" s="212" t="s">
        <v>78</v>
      </c>
      <c r="C31" s="213"/>
      <c r="D31" s="213"/>
      <c r="E31" s="84" t="s">
        <v>2628</v>
      </c>
      <c r="F31" s="84"/>
      <c r="G31" s="84"/>
      <c r="H31" s="41"/>
      <c r="I31" s="41"/>
      <c r="J31" s="41"/>
      <c r="K31" s="41"/>
      <c r="L31" s="41"/>
      <c r="M31" s="41"/>
      <c r="N31" s="41"/>
      <c r="O31" s="41"/>
      <c r="P31" s="42"/>
      <c r="Q31" s="42"/>
      <c r="R31" s="43">
        <v>3.3616679437146101E-2</v>
      </c>
      <c r="S31" s="44"/>
      <c r="T31" s="42"/>
      <c r="U31" s="44">
        <v>0</v>
      </c>
      <c r="V31" s="42"/>
      <c r="W31" s="45">
        <f t="shared" si="0"/>
        <v>0</v>
      </c>
      <c r="Y31"/>
      <c r="Z31"/>
      <c r="AA31" s="166"/>
      <c r="AB31" s="166"/>
      <c r="AC31" s="166"/>
      <c r="AD31" s="166"/>
    </row>
    <row r="32" spans="2:30" ht="26.25" customHeight="1" x14ac:dyDescent="0.2">
      <c r="B32" s="214" t="s">
        <v>82</v>
      </c>
      <c r="C32" s="215"/>
      <c r="D32" s="215"/>
      <c r="E32" s="85" t="s">
        <v>2628</v>
      </c>
      <c r="F32" s="85"/>
      <c r="G32" s="85"/>
      <c r="H32" s="47"/>
      <c r="I32" s="47"/>
      <c r="J32" s="47"/>
      <c r="K32" s="47"/>
      <c r="L32" s="47"/>
      <c r="M32" s="47"/>
      <c r="N32" s="47"/>
      <c r="O32" s="47"/>
      <c r="P32" s="48"/>
      <c r="Q32" s="48"/>
      <c r="R32" s="49">
        <v>0.16268318001394569</v>
      </c>
      <c r="S32" s="50">
        <v>0.10927258139426919</v>
      </c>
      <c r="T32" s="51">
        <f t="shared" ref="T32" si="5">+IF(ISERR(S32/R32*100),"N/A",ROUND(S32/R32*100,2))</f>
        <v>67.17</v>
      </c>
      <c r="U32" s="50">
        <v>0</v>
      </c>
      <c r="V32" s="51">
        <f t="shared" ref="V32" si="6">+IF(ISERR(U32/S32*100),"N/A",ROUND(U32/S32*100,2))</f>
        <v>0</v>
      </c>
      <c r="W32" s="52">
        <f t="shared" si="0"/>
        <v>0</v>
      </c>
      <c r="Y32"/>
      <c r="Z32"/>
      <c r="AA32" s="166"/>
      <c r="AB32" s="166"/>
      <c r="AC32" s="166"/>
      <c r="AD32" s="166"/>
    </row>
    <row r="33" spans="2:30" ht="23.25" customHeight="1" thickBot="1" x14ac:dyDescent="0.25">
      <c r="B33" s="212" t="s">
        <v>78</v>
      </c>
      <c r="C33" s="213"/>
      <c r="D33" s="213"/>
      <c r="E33" s="84" t="s">
        <v>2629</v>
      </c>
      <c r="F33" s="84"/>
      <c r="G33" s="84"/>
      <c r="H33" s="41"/>
      <c r="I33" s="41"/>
      <c r="J33" s="41"/>
      <c r="K33" s="41"/>
      <c r="L33" s="41"/>
      <c r="M33" s="41"/>
      <c r="N33" s="41"/>
      <c r="O33" s="41"/>
      <c r="P33" s="42"/>
      <c r="Q33" s="42"/>
      <c r="R33" s="43">
        <v>6.3871999206140423E-2</v>
      </c>
      <c r="S33" s="44"/>
      <c r="T33" s="42"/>
      <c r="U33" s="44">
        <v>7.2067119699386322E-3</v>
      </c>
      <c r="V33" s="42"/>
      <c r="W33" s="45">
        <f t="shared" si="0"/>
        <v>11.28</v>
      </c>
      <c r="Y33"/>
      <c r="Z33"/>
      <c r="AA33" s="166"/>
      <c r="AB33" s="166"/>
      <c r="AC33" s="166"/>
      <c r="AD33" s="166"/>
    </row>
    <row r="34" spans="2:30" ht="26.25" customHeight="1" x14ac:dyDescent="0.2">
      <c r="B34" s="214" t="s">
        <v>82</v>
      </c>
      <c r="C34" s="215"/>
      <c r="D34" s="215"/>
      <c r="E34" s="85" t="s">
        <v>2629</v>
      </c>
      <c r="F34" s="85"/>
      <c r="G34" s="85"/>
      <c r="H34" s="47"/>
      <c r="I34" s="47"/>
      <c r="J34" s="47"/>
      <c r="K34" s="47"/>
      <c r="L34" s="47"/>
      <c r="M34" s="47"/>
      <c r="N34" s="47"/>
      <c r="O34" s="47"/>
      <c r="P34" s="48"/>
      <c r="Q34" s="48"/>
      <c r="R34" s="49">
        <v>0.13862997922453441</v>
      </c>
      <c r="S34" s="50">
        <v>7.2067119699386322E-3</v>
      </c>
      <c r="T34" s="51">
        <f t="shared" ref="T34" si="7">+IF(ISERR(S34/R34*100),"N/A",ROUND(S34/R34*100,2))</f>
        <v>5.2</v>
      </c>
      <c r="U34" s="50">
        <v>7.2067119699386322E-3</v>
      </c>
      <c r="V34" s="51">
        <f t="shared" ref="V34" si="8">+IF(ISERR(U34/S34*100),"N/A",ROUND(U34/S34*100,2))</f>
        <v>100</v>
      </c>
      <c r="W34" s="52">
        <f t="shared" si="0"/>
        <v>5.2</v>
      </c>
      <c r="Y34"/>
      <c r="Z34"/>
      <c r="AA34" s="166"/>
      <c r="AB34" s="166"/>
      <c r="AC34" s="166"/>
      <c r="AD34" s="166"/>
    </row>
    <row r="35" spans="2:30" ht="23.25" customHeight="1" thickBot="1" x14ac:dyDescent="0.25">
      <c r="B35" s="212" t="s">
        <v>78</v>
      </c>
      <c r="C35" s="213"/>
      <c r="D35" s="213"/>
      <c r="E35" s="84" t="s">
        <v>2630</v>
      </c>
      <c r="F35" s="84"/>
      <c r="G35" s="84"/>
      <c r="H35" s="41"/>
      <c r="I35" s="41"/>
      <c r="J35" s="41"/>
      <c r="K35" s="41"/>
      <c r="L35" s="41"/>
      <c r="M35" s="41"/>
      <c r="N35" s="41"/>
      <c r="O35" s="41"/>
      <c r="P35" s="42"/>
      <c r="Q35" s="42"/>
      <c r="R35" s="43">
        <v>3.3616679437146101E-2</v>
      </c>
      <c r="S35" s="44"/>
      <c r="T35" s="42"/>
      <c r="U35" s="44">
        <v>0</v>
      </c>
      <c r="V35" s="42"/>
      <c r="W35" s="45">
        <f t="shared" si="0"/>
        <v>0</v>
      </c>
      <c r="Y35"/>
      <c r="Z35"/>
      <c r="AA35" s="166"/>
      <c r="AB35" s="166"/>
      <c r="AC35" s="166"/>
      <c r="AD35" s="166"/>
    </row>
    <row r="36" spans="2:30" ht="26.25" customHeight="1" x14ac:dyDescent="0.2">
      <c r="B36" s="214" t="s">
        <v>82</v>
      </c>
      <c r="C36" s="215"/>
      <c r="D36" s="215"/>
      <c r="E36" s="85" t="s">
        <v>2630</v>
      </c>
      <c r="F36" s="85"/>
      <c r="G36" s="85"/>
      <c r="H36" s="47"/>
      <c r="I36" s="47"/>
      <c r="J36" s="47"/>
      <c r="K36" s="47"/>
      <c r="L36" s="47"/>
      <c r="M36" s="47"/>
      <c r="N36" s="47"/>
      <c r="O36" s="47"/>
      <c r="P36" s="48"/>
      <c r="Q36" s="48"/>
      <c r="R36" s="49">
        <v>0.39627744636668438</v>
      </c>
      <c r="S36" s="50">
        <v>9.4632120209260477E-4</v>
      </c>
      <c r="T36" s="51">
        <f t="shared" ref="T36" si="9">+IF(ISERR(S36/R36*100),"N/A",ROUND(S36/R36*100,2))</f>
        <v>0.24</v>
      </c>
      <c r="U36" s="50">
        <v>0</v>
      </c>
      <c r="V36" s="51">
        <f t="shared" ref="V36" si="10">+IF(ISERR(U36/S36*100),"N/A",ROUND(U36/S36*100,2))</f>
        <v>0</v>
      </c>
      <c r="W36" s="52">
        <f t="shared" si="0"/>
        <v>0</v>
      </c>
      <c r="Y36"/>
      <c r="Z36"/>
      <c r="AA36" s="166"/>
      <c r="AB36" s="166"/>
      <c r="AC36" s="166"/>
      <c r="AD36" s="166"/>
    </row>
    <row r="37" spans="2:30" ht="23.25" customHeight="1" thickBot="1" x14ac:dyDescent="0.25">
      <c r="B37" s="212" t="s">
        <v>78</v>
      </c>
      <c r="C37" s="213"/>
      <c r="D37" s="213"/>
      <c r="E37" s="84" t="s">
        <v>2631</v>
      </c>
      <c r="F37" s="84"/>
      <c r="G37" s="84"/>
      <c r="H37" s="41"/>
      <c r="I37" s="41"/>
      <c r="J37" s="41"/>
      <c r="K37" s="41"/>
      <c r="L37" s="41"/>
      <c r="M37" s="41"/>
      <c r="N37" s="41"/>
      <c r="O37" s="41"/>
      <c r="P37" s="42"/>
      <c r="Q37" s="42"/>
      <c r="R37" s="43">
        <v>0.31936038137515566</v>
      </c>
      <c r="S37" s="44"/>
      <c r="T37" s="42"/>
      <c r="U37" s="44">
        <v>0</v>
      </c>
      <c r="V37" s="42"/>
      <c r="W37" s="45">
        <f t="shared" si="0"/>
        <v>0</v>
      </c>
      <c r="Y37"/>
      <c r="Z37"/>
      <c r="AA37" s="166"/>
      <c r="AB37" s="166"/>
      <c r="AC37" s="166"/>
      <c r="AD37" s="166"/>
    </row>
    <row r="38" spans="2:30" ht="26.25" customHeight="1" x14ac:dyDescent="0.2">
      <c r="B38" s="214" t="s">
        <v>82</v>
      </c>
      <c r="C38" s="215"/>
      <c r="D38" s="215"/>
      <c r="E38" s="85" t="s">
        <v>2631</v>
      </c>
      <c r="F38" s="85"/>
      <c r="G38" s="85"/>
      <c r="H38" s="47"/>
      <c r="I38" s="47"/>
      <c r="J38" s="47"/>
      <c r="K38" s="47"/>
      <c r="L38" s="47"/>
      <c r="M38" s="47"/>
      <c r="N38" s="47"/>
      <c r="O38" s="47"/>
      <c r="P38" s="48"/>
      <c r="Q38" s="48"/>
      <c r="R38" s="49">
        <v>0.4228484878154678</v>
      </c>
      <c r="S38" s="50">
        <v>0</v>
      </c>
      <c r="T38" s="51">
        <f t="shared" ref="T38" si="11">+IF(ISERR(S38/R38*100),"N/A",ROUND(S38/R38*100,2))</f>
        <v>0</v>
      </c>
      <c r="U38" s="50">
        <v>0</v>
      </c>
      <c r="V38" s="51" t="str">
        <f t="shared" ref="V38" si="12">+IF(ISERR(U38/S38*100),"N/A",ROUND(U38/S38*100,2))</f>
        <v>N/A</v>
      </c>
      <c r="W38" s="52">
        <f t="shared" si="0"/>
        <v>0</v>
      </c>
      <c r="Y38"/>
      <c r="Z38"/>
      <c r="AA38" s="166"/>
      <c r="AB38" s="166"/>
      <c r="AC38" s="166"/>
      <c r="AD38" s="166"/>
    </row>
    <row r="39" spans="2:30" ht="23.25" customHeight="1" thickBot="1" x14ac:dyDescent="0.25">
      <c r="B39" s="212" t="s">
        <v>78</v>
      </c>
      <c r="C39" s="213"/>
      <c r="D39" s="213"/>
      <c r="E39" s="84" t="s">
        <v>2632</v>
      </c>
      <c r="F39" s="84"/>
      <c r="G39" s="84"/>
      <c r="H39" s="41"/>
      <c r="I39" s="41"/>
      <c r="J39" s="41"/>
      <c r="K39" s="41"/>
      <c r="L39" s="41"/>
      <c r="M39" s="41"/>
      <c r="N39" s="41"/>
      <c r="O39" s="41"/>
      <c r="P39" s="42"/>
      <c r="Q39" s="42"/>
      <c r="R39" s="43">
        <v>0.10589304117479982</v>
      </c>
      <c r="S39" s="44"/>
      <c r="T39" s="42"/>
      <c r="U39" s="44">
        <v>0.13872400327119599</v>
      </c>
      <c r="V39" s="42"/>
      <c r="W39" s="45">
        <f t="shared" si="0"/>
        <v>131</v>
      </c>
      <c r="Y39"/>
      <c r="Z39"/>
      <c r="AA39" s="166"/>
      <c r="AB39" s="166"/>
      <c r="AC39" s="166"/>
      <c r="AD39" s="166"/>
    </row>
    <row r="40" spans="2:30" ht="26.25" customHeight="1" x14ac:dyDescent="0.2">
      <c r="B40" s="214" t="s">
        <v>82</v>
      </c>
      <c r="C40" s="215"/>
      <c r="D40" s="215"/>
      <c r="E40" s="85" t="s">
        <v>2632</v>
      </c>
      <c r="F40" s="85"/>
      <c r="G40" s="85"/>
      <c r="H40" s="47"/>
      <c r="I40" s="47"/>
      <c r="J40" s="47"/>
      <c r="K40" s="47"/>
      <c r="L40" s="47"/>
      <c r="M40" s="47"/>
      <c r="N40" s="47"/>
      <c r="O40" s="47"/>
      <c r="P40" s="48"/>
      <c r="Q40" s="48"/>
      <c r="R40" s="49">
        <v>0.45165452709473169</v>
      </c>
      <c r="S40" s="50">
        <v>0.13872400327119599</v>
      </c>
      <c r="T40" s="51">
        <f t="shared" ref="T40" si="13">+IF(ISERR(S40/R40*100),"N/A",ROUND(S40/R40*100,2))</f>
        <v>30.71</v>
      </c>
      <c r="U40" s="50">
        <v>0.13872400327119599</v>
      </c>
      <c r="V40" s="51">
        <f t="shared" ref="V40" si="14">+IF(ISERR(U40/S40*100),"N/A",ROUND(U40/S40*100,2))</f>
        <v>100</v>
      </c>
      <c r="W40" s="52">
        <f t="shared" si="0"/>
        <v>30.71</v>
      </c>
      <c r="Y40"/>
      <c r="Z40"/>
      <c r="AA40" s="166"/>
      <c r="AB40" s="166"/>
      <c r="AC40" s="166"/>
      <c r="AD40" s="166"/>
    </row>
    <row r="41" spans="2:30" ht="23.25" customHeight="1" thickBot="1" x14ac:dyDescent="0.25">
      <c r="B41" s="212" t="s">
        <v>78</v>
      </c>
      <c r="C41" s="213"/>
      <c r="D41" s="213"/>
      <c r="E41" s="84" t="s">
        <v>2653</v>
      </c>
      <c r="F41" s="84"/>
      <c r="G41" s="84"/>
      <c r="H41" s="41"/>
      <c r="I41" s="41"/>
      <c r="J41" s="41"/>
      <c r="K41" s="41"/>
      <c r="L41" s="41"/>
      <c r="M41" s="41"/>
      <c r="N41" s="41"/>
      <c r="O41" s="41"/>
      <c r="P41" s="42"/>
      <c r="Q41" s="42"/>
      <c r="R41" s="43">
        <v>8.4043625315132903E-3</v>
      </c>
      <c r="S41" s="44"/>
      <c r="T41" s="42"/>
      <c r="U41" s="44">
        <v>0</v>
      </c>
      <c r="V41" s="42"/>
      <c r="W41" s="45">
        <f t="shared" si="0"/>
        <v>0</v>
      </c>
      <c r="Y41"/>
      <c r="Z41"/>
      <c r="AA41" s="166"/>
      <c r="AB41" s="166"/>
      <c r="AC41" s="166"/>
      <c r="AD41" s="166"/>
    </row>
    <row r="42" spans="2:30" ht="26.25" customHeight="1" x14ac:dyDescent="0.2">
      <c r="B42" s="214" t="s">
        <v>82</v>
      </c>
      <c r="C42" s="215"/>
      <c r="D42" s="215"/>
      <c r="E42" s="85" t="s">
        <v>2653</v>
      </c>
      <c r="F42" s="85"/>
      <c r="G42" s="85"/>
      <c r="H42" s="47"/>
      <c r="I42" s="47"/>
      <c r="J42" s="47"/>
      <c r="K42" s="47"/>
      <c r="L42" s="47"/>
      <c r="M42" s="47"/>
      <c r="N42" s="47"/>
      <c r="O42" s="47"/>
      <c r="P42" s="48"/>
      <c r="Q42" s="48"/>
      <c r="R42" s="49">
        <v>0.9029506838476794</v>
      </c>
      <c r="S42" s="50">
        <v>0</v>
      </c>
      <c r="T42" s="51">
        <f t="shared" ref="T42" si="15">+IF(ISERR(S42/R42*100),"N/A",ROUND(S42/R42*100,2))</f>
        <v>0</v>
      </c>
      <c r="U42" s="50">
        <v>0</v>
      </c>
      <c r="V42" s="51" t="str">
        <f t="shared" ref="V42" si="16">+IF(ISERR(U42/S42*100),"N/A",ROUND(U42/S42*100,2))</f>
        <v>N/A</v>
      </c>
      <c r="W42" s="52">
        <f t="shared" si="0"/>
        <v>0</v>
      </c>
      <c r="Y42"/>
      <c r="Z42"/>
      <c r="AA42" s="166"/>
      <c r="AB42" s="166"/>
      <c r="AC42" s="166"/>
      <c r="AD42" s="166"/>
    </row>
    <row r="43" spans="2:30" ht="23.25" customHeight="1" thickBot="1" x14ac:dyDescent="0.25">
      <c r="B43" s="212" t="s">
        <v>78</v>
      </c>
      <c r="C43" s="213"/>
      <c r="D43" s="213"/>
      <c r="E43" s="84" t="s">
        <v>2633</v>
      </c>
      <c r="F43" s="84"/>
      <c r="G43" s="84"/>
      <c r="H43" s="41"/>
      <c r="I43" s="41"/>
      <c r="J43" s="41"/>
      <c r="K43" s="41"/>
      <c r="L43" s="41"/>
      <c r="M43" s="41"/>
      <c r="N43" s="41"/>
      <c r="O43" s="41"/>
      <c r="P43" s="42"/>
      <c r="Q43" s="42"/>
      <c r="R43" s="43">
        <v>0.12774399841228085</v>
      </c>
      <c r="S43" s="44"/>
      <c r="T43" s="42"/>
      <c r="U43" s="44">
        <v>0</v>
      </c>
      <c r="V43" s="42"/>
      <c r="W43" s="45">
        <f t="shared" si="0"/>
        <v>0</v>
      </c>
      <c r="Y43"/>
      <c r="Z43"/>
      <c r="AA43" s="166"/>
      <c r="AB43" s="166"/>
      <c r="AC43" s="166"/>
      <c r="AD43" s="166"/>
    </row>
    <row r="44" spans="2:30" ht="26.25" customHeight="1" x14ac:dyDescent="0.2">
      <c r="B44" s="214" t="s">
        <v>82</v>
      </c>
      <c r="C44" s="215"/>
      <c r="D44" s="215"/>
      <c r="E44" s="85" t="s">
        <v>2633</v>
      </c>
      <c r="F44" s="85"/>
      <c r="G44" s="85"/>
      <c r="H44" s="47"/>
      <c r="I44" s="47"/>
      <c r="J44" s="47"/>
      <c r="K44" s="47"/>
      <c r="L44" s="47"/>
      <c r="M44" s="47"/>
      <c r="N44" s="47"/>
      <c r="O44" s="47"/>
      <c r="P44" s="48"/>
      <c r="Q44" s="48"/>
      <c r="R44" s="49">
        <v>0.28313569067651101</v>
      </c>
      <c r="S44" s="50">
        <v>0</v>
      </c>
      <c r="T44" s="51">
        <f t="shared" ref="T44" si="17">+IF(ISERR(S44/R44*100),"N/A",ROUND(S44/R44*100,2))</f>
        <v>0</v>
      </c>
      <c r="U44" s="50">
        <v>0</v>
      </c>
      <c r="V44" s="51" t="str">
        <f t="shared" ref="V44" si="18">+IF(ISERR(U44/S44*100),"N/A",ROUND(U44/S44*100,2))</f>
        <v>N/A</v>
      </c>
      <c r="W44" s="52">
        <f t="shared" si="0"/>
        <v>0</v>
      </c>
      <c r="Y44"/>
      <c r="Z44"/>
      <c r="AA44" s="166"/>
      <c r="AB44" s="166"/>
      <c r="AC44" s="166"/>
      <c r="AD44" s="166"/>
    </row>
    <row r="45" spans="2:30" ht="23.25" customHeight="1" thickBot="1" x14ac:dyDescent="0.25">
      <c r="B45" s="212" t="s">
        <v>78</v>
      </c>
      <c r="C45" s="213"/>
      <c r="D45" s="213"/>
      <c r="E45" s="84" t="s">
        <v>2634</v>
      </c>
      <c r="F45" s="84"/>
      <c r="G45" s="84"/>
      <c r="H45" s="41"/>
      <c r="I45" s="41"/>
      <c r="J45" s="41"/>
      <c r="K45" s="41"/>
      <c r="L45" s="41"/>
      <c r="M45" s="41"/>
      <c r="N45" s="41"/>
      <c r="O45" s="41"/>
      <c r="P45" s="42"/>
      <c r="Q45" s="42"/>
      <c r="R45" s="43">
        <v>0.23867965710598862</v>
      </c>
      <c r="S45" s="44"/>
      <c r="T45" s="42"/>
      <c r="U45" s="44">
        <v>0</v>
      </c>
      <c r="V45" s="42"/>
      <c r="W45" s="45">
        <f t="shared" si="0"/>
        <v>0</v>
      </c>
      <c r="Y45"/>
      <c r="Z45"/>
      <c r="AA45" s="166"/>
      <c r="AB45" s="166"/>
      <c r="AC45" s="166"/>
      <c r="AD45" s="166"/>
    </row>
    <row r="46" spans="2:30" ht="26.25" customHeight="1" x14ac:dyDescent="0.2">
      <c r="B46" s="214" t="s">
        <v>82</v>
      </c>
      <c r="C46" s="215"/>
      <c r="D46" s="215"/>
      <c r="E46" s="85" t="s">
        <v>2634</v>
      </c>
      <c r="F46" s="85"/>
      <c r="G46" s="85"/>
      <c r="H46" s="47"/>
      <c r="I46" s="47"/>
      <c r="J46" s="47"/>
      <c r="K46" s="47"/>
      <c r="L46" s="47"/>
      <c r="M46" s="47"/>
      <c r="N46" s="47"/>
      <c r="O46" s="47"/>
      <c r="P46" s="48"/>
      <c r="Q46" s="48"/>
      <c r="R46" s="49">
        <v>0.23604659845501061</v>
      </c>
      <c r="S46" s="50">
        <v>8.0660724892028732E-3</v>
      </c>
      <c r="T46" s="51">
        <f t="shared" ref="T46" si="19">+IF(ISERR(S46/R46*100),"N/A",ROUND(S46/R46*100,2))</f>
        <v>3.42</v>
      </c>
      <c r="U46" s="50">
        <v>0</v>
      </c>
      <c r="V46" s="51">
        <f t="shared" ref="V46" si="20">+IF(ISERR(U46/S46*100),"N/A",ROUND(U46/S46*100,2))</f>
        <v>0</v>
      </c>
      <c r="W46" s="52">
        <f t="shared" si="0"/>
        <v>0</v>
      </c>
      <c r="Y46"/>
      <c r="Z46"/>
      <c r="AA46" s="166"/>
      <c r="AB46" s="166"/>
      <c r="AC46" s="166"/>
      <c r="AD46" s="166"/>
    </row>
    <row r="47" spans="2:30" ht="23.25" customHeight="1" thickBot="1" x14ac:dyDescent="0.25">
      <c r="B47" s="212" t="s">
        <v>78</v>
      </c>
      <c r="C47" s="213"/>
      <c r="D47" s="213"/>
      <c r="E47" s="84" t="s">
        <v>2635</v>
      </c>
      <c r="F47" s="84"/>
      <c r="G47" s="84"/>
      <c r="H47" s="41"/>
      <c r="I47" s="41"/>
      <c r="J47" s="41"/>
      <c r="K47" s="41"/>
      <c r="L47" s="41"/>
      <c r="M47" s="41"/>
      <c r="N47" s="41"/>
      <c r="O47" s="41"/>
      <c r="P47" s="42"/>
      <c r="Q47" s="42"/>
      <c r="R47" s="43">
        <v>0.23027567991892886</v>
      </c>
      <c r="S47" s="44"/>
      <c r="T47" s="42"/>
      <c r="U47" s="44">
        <v>0</v>
      </c>
      <c r="V47" s="42"/>
      <c r="W47" s="45">
        <f t="shared" si="0"/>
        <v>0</v>
      </c>
      <c r="Y47"/>
      <c r="Z47"/>
      <c r="AA47" s="166"/>
      <c r="AB47" s="166"/>
      <c r="AC47" s="166"/>
      <c r="AD47" s="166"/>
    </row>
    <row r="48" spans="2:30" ht="26.25" customHeight="1" x14ac:dyDescent="0.2">
      <c r="B48" s="214" t="s">
        <v>82</v>
      </c>
      <c r="C48" s="215"/>
      <c r="D48" s="215"/>
      <c r="E48" s="85" t="s">
        <v>2635</v>
      </c>
      <c r="F48" s="85"/>
      <c r="G48" s="85"/>
      <c r="H48" s="47"/>
      <c r="I48" s="47"/>
      <c r="J48" s="47"/>
      <c r="K48" s="47"/>
      <c r="L48" s="47"/>
      <c r="M48" s="47"/>
      <c r="N48" s="47"/>
      <c r="O48" s="47"/>
      <c r="P48" s="48"/>
      <c r="Q48" s="48"/>
      <c r="R48" s="49">
        <v>0.18002830455628754</v>
      </c>
      <c r="S48" s="50">
        <v>1.2945261571923774E-2</v>
      </c>
      <c r="T48" s="51">
        <f t="shared" ref="T48" si="21">+IF(ISERR(S48/R48*100),"N/A",ROUND(S48/R48*100,2))</f>
        <v>7.19</v>
      </c>
      <c r="U48" s="50">
        <v>0</v>
      </c>
      <c r="V48" s="51">
        <f t="shared" ref="V48" si="22">+IF(ISERR(U48/S48*100),"N/A",ROUND(U48/S48*100,2))</f>
        <v>0</v>
      </c>
      <c r="W48" s="52">
        <f t="shared" si="0"/>
        <v>0</v>
      </c>
      <c r="Y48"/>
      <c r="Z48"/>
      <c r="AA48" s="166"/>
      <c r="AB48" s="166"/>
      <c r="AC48" s="166"/>
      <c r="AD48" s="166"/>
    </row>
    <row r="49" spans="2:30" ht="23.25" customHeight="1" thickBot="1" x14ac:dyDescent="0.25">
      <c r="B49" s="212" t="s">
        <v>78</v>
      </c>
      <c r="C49" s="213"/>
      <c r="D49" s="213"/>
      <c r="E49" s="84" t="s">
        <v>1783</v>
      </c>
      <c r="F49" s="84"/>
      <c r="G49" s="84"/>
      <c r="H49" s="41"/>
      <c r="I49" s="41"/>
      <c r="J49" s="41"/>
      <c r="K49" s="41"/>
      <c r="L49" s="41"/>
      <c r="M49" s="41"/>
      <c r="N49" s="41"/>
      <c r="O49" s="41"/>
      <c r="P49" s="42"/>
      <c r="Q49" s="42"/>
      <c r="R49" s="43">
        <v>0.22859480741262619</v>
      </c>
      <c r="S49" s="44"/>
      <c r="T49" s="42"/>
      <c r="U49" s="44">
        <v>0</v>
      </c>
      <c r="V49" s="42"/>
      <c r="W49" s="45">
        <f t="shared" si="0"/>
        <v>0</v>
      </c>
      <c r="Y49"/>
      <c r="Z49"/>
      <c r="AA49" s="166"/>
      <c r="AB49" s="166"/>
      <c r="AC49" s="166"/>
      <c r="AD49" s="166"/>
    </row>
    <row r="50" spans="2:30" ht="26.25" customHeight="1" x14ac:dyDescent="0.2">
      <c r="B50" s="214" t="s">
        <v>82</v>
      </c>
      <c r="C50" s="215"/>
      <c r="D50" s="215"/>
      <c r="E50" s="85" t="s">
        <v>1783</v>
      </c>
      <c r="F50" s="85"/>
      <c r="G50" s="85"/>
      <c r="H50" s="47"/>
      <c r="I50" s="47"/>
      <c r="J50" s="47"/>
      <c r="K50" s="47"/>
      <c r="L50" s="47"/>
      <c r="M50" s="47"/>
      <c r="N50" s="47"/>
      <c r="O50" s="47"/>
      <c r="P50" s="48"/>
      <c r="Q50" s="48"/>
      <c r="R50" s="49">
        <v>0.41690416427529708</v>
      </c>
      <c r="S50" s="50">
        <v>4.48957886608921E-3</v>
      </c>
      <c r="T50" s="51">
        <f t="shared" ref="T50" si="23">+IF(ISERR(S50/R50*100),"N/A",ROUND(S50/R50*100,2))</f>
        <v>1.08</v>
      </c>
      <c r="U50" s="50">
        <v>0</v>
      </c>
      <c r="V50" s="51">
        <f t="shared" ref="V50" si="24">+IF(ISERR(U50/S50*100),"N/A",ROUND(U50/S50*100,2))</f>
        <v>0</v>
      </c>
      <c r="W50" s="52">
        <f t="shared" si="0"/>
        <v>0</v>
      </c>
      <c r="Y50"/>
      <c r="Z50"/>
      <c r="AA50" s="166"/>
      <c r="AB50" s="166"/>
      <c r="AC50" s="166"/>
      <c r="AD50" s="166"/>
    </row>
    <row r="51" spans="2:30" ht="23.25" customHeight="1" thickBot="1" x14ac:dyDescent="0.25">
      <c r="B51" s="212" t="s">
        <v>78</v>
      </c>
      <c r="C51" s="213"/>
      <c r="D51" s="213"/>
      <c r="E51" s="84" t="s">
        <v>2636</v>
      </c>
      <c r="F51" s="84"/>
      <c r="G51" s="84"/>
      <c r="H51" s="41"/>
      <c r="I51" s="41"/>
      <c r="J51" s="41"/>
      <c r="K51" s="41"/>
      <c r="L51" s="41"/>
      <c r="M51" s="41"/>
      <c r="N51" s="41"/>
      <c r="O51" s="41"/>
      <c r="P51" s="42"/>
      <c r="Q51" s="42"/>
      <c r="R51" s="43">
        <v>0.24708363429304839</v>
      </c>
      <c r="S51" s="44"/>
      <c r="T51" s="42"/>
      <c r="U51" s="44">
        <v>0</v>
      </c>
      <c r="V51" s="42"/>
      <c r="W51" s="45">
        <f t="shared" si="0"/>
        <v>0</v>
      </c>
      <c r="Y51"/>
      <c r="Z51"/>
      <c r="AA51" s="166"/>
      <c r="AB51" s="166"/>
      <c r="AC51" s="166"/>
      <c r="AD51" s="166"/>
    </row>
    <row r="52" spans="2:30" ht="26.25" customHeight="1" x14ac:dyDescent="0.2">
      <c r="B52" s="214" t="s">
        <v>82</v>
      </c>
      <c r="C52" s="215"/>
      <c r="D52" s="215"/>
      <c r="E52" s="85" t="s">
        <v>2636</v>
      </c>
      <c r="F52" s="85"/>
      <c r="G52" s="85"/>
      <c r="H52" s="47"/>
      <c r="I52" s="47"/>
      <c r="J52" s="47"/>
      <c r="K52" s="47"/>
      <c r="L52" s="47"/>
      <c r="M52" s="47"/>
      <c r="N52" s="47"/>
      <c r="O52" s="47"/>
      <c r="P52" s="48"/>
      <c r="Q52" s="48"/>
      <c r="R52" s="49">
        <v>0.344503459589378</v>
      </c>
      <c r="S52" s="50">
        <v>0</v>
      </c>
      <c r="T52" s="51">
        <f t="shared" ref="T52" si="25">+IF(ISERR(S52/R52*100),"N/A",ROUND(S52/R52*100,2))</f>
        <v>0</v>
      </c>
      <c r="U52" s="50">
        <v>0</v>
      </c>
      <c r="V52" s="51" t="str">
        <f t="shared" ref="V52" si="26">+IF(ISERR(U52/S52*100),"N/A",ROUND(U52/S52*100,2))</f>
        <v>N/A</v>
      </c>
      <c r="W52" s="52">
        <f t="shared" si="0"/>
        <v>0</v>
      </c>
      <c r="Y52"/>
      <c r="Z52"/>
      <c r="AA52" s="166"/>
      <c r="AB52" s="166"/>
      <c r="AC52" s="166"/>
      <c r="AD52" s="166"/>
    </row>
    <row r="53" spans="2:30" ht="23.25" customHeight="1" thickBot="1" x14ac:dyDescent="0.25">
      <c r="B53" s="212" t="s">
        <v>78</v>
      </c>
      <c r="C53" s="213"/>
      <c r="D53" s="213"/>
      <c r="E53" s="84" t="s">
        <v>2637</v>
      </c>
      <c r="F53" s="84"/>
      <c r="G53" s="84"/>
      <c r="H53" s="41"/>
      <c r="I53" s="41"/>
      <c r="J53" s="41"/>
      <c r="K53" s="41"/>
      <c r="L53" s="41"/>
      <c r="M53" s="41"/>
      <c r="N53" s="41"/>
      <c r="O53" s="41"/>
      <c r="P53" s="42"/>
      <c r="Q53" s="42"/>
      <c r="R53" s="43">
        <v>0.57316789103786825</v>
      </c>
      <c r="S53" s="44"/>
      <c r="T53" s="42"/>
      <c r="U53" s="44">
        <v>0.3754924289565611</v>
      </c>
      <c r="V53" s="42"/>
      <c r="W53" s="45">
        <f t="shared" si="0"/>
        <v>65.510000000000005</v>
      </c>
      <c r="Y53"/>
      <c r="Z53"/>
      <c r="AA53" s="166"/>
      <c r="AB53" s="166"/>
      <c r="AC53" s="166"/>
      <c r="AD53" s="166"/>
    </row>
    <row r="54" spans="2:30" ht="26.25" customHeight="1" x14ac:dyDescent="0.2">
      <c r="B54" s="214" t="s">
        <v>82</v>
      </c>
      <c r="C54" s="215"/>
      <c r="D54" s="215"/>
      <c r="E54" s="85" t="s">
        <v>2637</v>
      </c>
      <c r="F54" s="85"/>
      <c r="G54" s="85"/>
      <c r="H54" s="47"/>
      <c r="I54" s="47"/>
      <c r="J54" s="47"/>
      <c r="K54" s="47"/>
      <c r="L54" s="47"/>
      <c r="M54" s="47"/>
      <c r="N54" s="47"/>
      <c r="O54" s="47"/>
      <c r="P54" s="48"/>
      <c r="Q54" s="48"/>
      <c r="R54" s="49">
        <v>0.37550815101026519</v>
      </c>
      <c r="S54" s="50">
        <v>0.3754924289565611</v>
      </c>
      <c r="T54" s="51">
        <f t="shared" ref="T54" si="27">+IF(ISERR(S54/R54*100),"N/A",ROUND(S54/R54*100,2))</f>
        <v>100</v>
      </c>
      <c r="U54" s="50">
        <v>0.3754924289565611</v>
      </c>
      <c r="V54" s="51">
        <f t="shared" ref="V54" si="28">+IF(ISERR(U54/S54*100),"N/A",ROUND(U54/S54*100,2))</f>
        <v>100</v>
      </c>
      <c r="W54" s="52">
        <f t="shared" si="0"/>
        <v>100</v>
      </c>
      <c r="Y54"/>
      <c r="Z54"/>
      <c r="AA54" s="166"/>
      <c r="AB54" s="166"/>
      <c r="AC54" s="166"/>
      <c r="AD54" s="166"/>
    </row>
    <row r="55" spans="2:30" ht="23.25" customHeight="1" thickBot="1" x14ac:dyDescent="0.25">
      <c r="B55" s="212" t="s">
        <v>78</v>
      </c>
      <c r="C55" s="213"/>
      <c r="D55" s="213"/>
      <c r="E55" s="84" t="s">
        <v>2638</v>
      </c>
      <c r="F55" s="84"/>
      <c r="G55" s="84"/>
      <c r="H55" s="41"/>
      <c r="I55" s="41"/>
      <c r="J55" s="41"/>
      <c r="K55" s="41"/>
      <c r="L55" s="41"/>
      <c r="M55" s="41"/>
      <c r="N55" s="41"/>
      <c r="O55" s="41"/>
      <c r="P55" s="42"/>
      <c r="Q55" s="42"/>
      <c r="R55" s="43">
        <v>0.30759427383103699</v>
      </c>
      <c r="S55" s="44"/>
      <c r="T55" s="42"/>
      <c r="U55" s="44">
        <v>0</v>
      </c>
      <c r="V55" s="42"/>
      <c r="W55" s="45">
        <f t="shared" si="0"/>
        <v>0</v>
      </c>
      <c r="Y55"/>
      <c r="Z55"/>
      <c r="AA55" s="166"/>
      <c r="AB55" s="166"/>
      <c r="AC55" s="166"/>
      <c r="AD55" s="166"/>
    </row>
    <row r="56" spans="2:30" ht="26.25" customHeight="1" x14ac:dyDescent="0.2">
      <c r="B56" s="214" t="s">
        <v>82</v>
      </c>
      <c r="C56" s="215"/>
      <c r="D56" s="215"/>
      <c r="E56" s="85" t="s">
        <v>2638</v>
      </c>
      <c r="F56" s="85"/>
      <c r="G56" s="85"/>
      <c r="H56" s="47"/>
      <c r="I56" s="47"/>
      <c r="J56" s="47"/>
      <c r="K56" s="47"/>
      <c r="L56" s="47"/>
      <c r="M56" s="47"/>
      <c r="N56" s="47"/>
      <c r="O56" s="47"/>
      <c r="P56" s="48"/>
      <c r="Q56" s="48"/>
      <c r="R56" s="49">
        <v>0.35484444003411342</v>
      </c>
      <c r="S56" s="50">
        <v>0</v>
      </c>
      <c r="T56" s="51">
        <f t="shared" ref="T56" si="29">+IF(ISERR(S56/R56*100),"N/A",ROUND(S56/R56*100,2))</f>
        <v>0</v>
      </c>
      <c r="U56" s="50">
        <v>0</v>
      </c>
      <c r="V56" s="51" t="str">
        <f t="shared" ref="V56" si="30">+IF(ISERR(U56/S56*100),"N/A",ROUND(U56/S56*100,2))</f>
        <v>N/A</v>
      </c>
      <c r="W56" s="52">
        <f t="shared" si="0"/>
        <v>0</v>
      </c>
      <c r="Y56"/>
      <c r="Z56"/>
      <c r="AA56" s="166"/>
      <c r="AB56" s="166"/>
      <c r="AC56" s="166"/>
      <c r="AD56" s="166"/>
    </row>
    <row r="57" spans="2:30" ht="23.25" customHeight="1" thickBot="1" x14ac:dyDescent="0.25">
      <c r="B57" s="212" t="s">
        <v>78</v>
      </c>
      <c r="C57" s="213"/>
      <c r="D57" s="213"/>
      <c r="E57" s="84" t="s">
        <v>2639</v>
      </c>
      <c r="F57" s="84"/>
      <c r="G57" s="84"/>
      <c r="H57" s="41"/>
      <c r="I57" s="41"/>
      <c r="J57" s="41"/>
      <c r="K57" s="41"/>
      <c r="L57" s="41"/>
      <c r="M57" s="41"/>
      <c r="N57" s="41"/>
      <c r="O57" s="41"/>
      <c r="P57" s="42"/>
      <c r="Q57" s="42"/>
      <c r="R57" s="43">
        <v>8.068072426916699E-2</v>
      </c>
      <c r="S57" s="44"/>
      <c r="T57" s="42"/>
      <c r="U57" s="44">
        <v>0</v>
      </c>
      <c r="V57" s="42"/>
      <c r="W57" s="45">
        <f t="shared" si="0"/>
        <v>0</v>
      </c>
      <c r="Y57"/>
      <c r="Z57"/>
      <c r="AA57" s="166"/>
      <c r="AB57" s="166"/>
      <c r="AC57" s="166"/>
      <c r="AD57" s="166"/>
    </row>
    <row r="58" spans="2:30" ht="26.25" customHeight="1" x14ac:dyDescent="0.2">
      <c r="B58" s="214" t="s">
        <v>82</v>
      </c>
      <c r="C58" s="215"/>
      <c r="D58" s="215"/>
      <c r="E58" s="85" t="s">
        <v>2639</v>
      </c>
      <c r="F58" s="85"/>
      <c r="G58" s="85"/>
      <c r="H58" s="47"/>
      <c r="I58" s="47"/>
      <c r="J58" s="47"/>
      <c r="K58" s="47"/>
      <c r="L58" s="47"/>
      <c r="M58" s="47"/>
      <c r="N58" s="47"/>
      <c r="O58" s="47"/>
      <c r="P58" s="48"/>
      <c r="Q58" s="48"/>
      <c r="R58" s="49">
        <v>0.32755511652394798</v>
      </c>
      <c r="S58" s="50">
        <v>0</v>
      </c>
      <c r="T58" s="51">
        <f t="shared" ref="T58" si="31">+IF(ISERR(S58/R58*100),"N/A",ROUND(S58/R58*100,2))</f>
        <v>0</v>
      </c>
      <c r="U58" s="50">
        <v>0</v>
      </c>
      <c r="V58" s="51" t="str">
        <f t="shared" ref="V58" si="32">+IF(ISERR(U58/S58*100),"N/A",ROUND(U58/S58*100,2))</f>
        <v>N/A</v>
      </c>
      <c r="W58" s="52">
        <f t="shared" si="0"/>
        <v>0</v>
      </c>
      <c r="Y58"/>
      <c r="Z58"/>
      <c r="AA58" s="166"/>
      <c r="AB58" s="166"/>
      <c r="AC58" s="166"/>
      <c r="AD58" s="166"/>
    </row>
    <row r="59" spans="2:30" ht="23.25" customHeight="1" thickBot="1" x14ac:dyDescent="0.25">
      <c r="B59" s="212" t="s">
        <v>78</v>
      </c>
      <c r="C59" s="213"/>
      <c r="D59" s="213"/>
      <c r="E59" s="84" t="s">
        <v>318</v>
      </c>
      <c r="F59" s="84"/>
      <c r="G59" s="84"/>
      <c r="H59" s="41"/>
      <c r="I59" s="41"/>
      <c r="J59" s="41"/>
      <c r="K59" s="41"/>
      <c r="L59" s="41"/>
      <c r="M59" s="41"/>
      <c r="N59" s="41"/>
      <c r="O59" s="41"/>
      <c r="P59" s="42"/>
      <c r="Q59" s="42"/>
      <c r="R59" s="43">
        <v>0.13278661593118882</v>
      </c>
      <c r="S59" s="44"/>
      <c r="T59" s="42"/>
      <c r="U59" s="44">
        <v>0</v>
      </c>
      <c r="V59" s="42"/>
      <c r="W59" s="45">
        <f t="shared" si="0"/>
        <v>0</v>
      </c>
      <c r="Y59"/>
      <c r="Z59"/>
      <c r="AA59" s="166"/>
      <c r="AB59" s="166"/>
      <c r="AC59" s="166"/>
      <c r="AD59" s="166"/>
    </row>
    <row r="60" spans="2:30" ht="26.25" customHeight="1" x14ac:dyDescent="0.2">
      <c r="B60" s="214" t="s">
        <v>82</v>
      </c>
      <c r="C60" s="215"/>
      <c r="D60" s="215"/>
      <c r="E60" s="85" t="s">
        <v>318</v>
      </c>
      <c r="F60" s="85"/>
      <c r="G60" s="85"/>
      <c r="H60" s="47"/>
      <c r="I60" s="47"/>
      <c r="J60" s="47"/>
      <c r="K60" s="47"/>
      <c r="L60" s="47"/>
      <c r="M60" s="47"/>
      <c r="N60" s="47"/>
      <c r="O60" s="47"/>
      <c r="P60" s="48"/>
      <c r="Q60" s="48"/>
      <c r="R60" s="49">
        <v>1.8137500635248804</v>
      </c>
      <c r="S60" s="50">
        <v>0</v>
      </c>
      <c r="T60" s="51">
        <f t="shared" ref="T60" si="33">+IF(ISERR(S60/R60*100),"N/A",ROUND(S60/R60*100,2))</f>
        <v>0</v>
      </c>
      <c r="U60" s="50">
        <v>0</v>
      </c>
      <c r="V60" s="51" t="str">
        <f t="shared" ref="V60" si="34">+IF(ISERR(U60/S60*100),"N/A",ROUND(U60/S60*100,2))</f>
        <v>N/A</v>
      </c>
      <c r="W60" s="52">
        <f t="shared" si="0"/>
        <v>0</v>
      </c>
      <c r="Y60"/>
      <c r="Z60"/>
      <c r="AA60" s="166"/>
      <c r="AB60" s="166"/>
      <c r="AC60" s="166"/>
      <c r="AD60" s="166"/>
    </row>
    <row r="61" spans="2:30" ht="23.25" customHeight="1" thickBot="1" x14ac:dyDescent="0.25">
      <c r="B61" s="212" t="s">
        <v>78</v>
      </c>
      <c r="C61" s="213"/>
      <c r="D61" s="213"/>
      <c r="E61" s="84" t="s">
        <v>315</v>
      </c>
      <c r="F61" s="84"/>
      <c r="G61" s="84"/>
      <c r="H61" s="41"/>
      <c r="I61" s="41"/>
      <c r="J61" s="41"/>
      <c r="K61" s="41"/>
      <c r="L61" s="41"/>
      <c r="M61" s="41"/>
      <c r="N61" s="41"/>
      <c r="O61" s="41"/>
      <c r="P61" s="42"/>
      <c r="Q61" s="42"/>
      <c r="R61" s="43">
        <v>3.3616679437146101E-2</v>
      </c>
      <c r="S61" s="44"/>
      <c r="T61" s="42"/>
      <c r="U61" s="44">
        <v>0.13239664734421533</v>
      </c>
      <c r="V61" s="42"/>
      <c r="W61" s="45">
        <f t="shared" si="0"/>
        <v>393.84</v>
      </c>
      <c r="Y61"/>
      <c r="Z61"/>
      <c r="AA61" s="166"/>
      <c r="AB61" s="166"/>
      <c r="AC61" s="166"/>
      <c r="AD61" s="166"/>
    </row>
    <row r="62" spans="2:30" ht="26.25" customHeight="1" x14ac:dyDescent="0.2">
      <c r="B62" s="214" t="s">
        <v>82</v>
      </c>
      <c r="C62" s="215"/>
      <c r="D62" s="215"/>
      <c r="E62" s="85" t="s">
        <v>315</v>
      </c>
      <c r="F62" s="85"/>
      <c r="G62" s="85"/>
      <c r="H62" s="47"/>
      <c r="I62" s="47"/>
      <c r="J62" s="47"/>
      <c r="K62" s="47"/>
      <c r="L62" s="47"/>
      <c r="M62" s="47"/>
      <c r="N62" s="47"/>
      <c r="O62" s="47"/>
      <c r="P62" s="48"/>
      <c r="Q62" s="48"/>
      <c r="R62" s="49">
        <v>0.29688323940068656</v>
      </c>
      <c r="S62" s="50">
        <v>0.13239664734421533</v>
      </c>
      <c r="T62" s="51">
        <f t="shared" ref="T62" si="35">+IF(ISERR(S62/R62*100),"N/A",ROUND(S62/R62*100,2))</f>
        <v>44.6</v>
      </c>
      <c r="U62" s="50">
        <v>0.13239664734421533</v>
      </c>
      <c r="V62" s="51">
        <f t="shared" ref="V62" si="36">+IF(ISERR(U62/S62*100),"N/A",ROUND(U62/S62*100,2))</f>
        <v>100</v>
      </c>
      <c r="W62" s="52">
        <f t="shared" si="0"/>
        <v>44.6</v>
      </c>
      <c r="Y62"/>
      <c r="Z62"/>
      <c r="AA62" s="166"/>
      <c r="AB62" s="166"/>
      <c r="AC62" s="166"/>
      <c r="AD62" s="166"/>
    </row>
    <row r="63" spans="2:30" ht="23.25" customHeight="1" thickBot="1" x14ac:dyDescent="0.25">
      <c r="B63" s="212" t="s">
        <v>78</v>
      </c>
      <c r="C63" s="213"/>
      <c r="D63" s="213"/>
      <c r="E63" s="84" t="s">
        <v>2640</v>
      </c>
      <c r="F63" s="84"/>
      <c r="G63" s="84"/>
      <c r="H63" s="41"/>
      <c r="I63" s="41"/>
      <c r="J63" s="41"/>
      <c r="K63" s="41"/>
      <c r="L63" s="41"/>
      <c r="M63" s="41"/>
      <c r="N63" s="41"/>
      <c r="O63" s="41"/>
      <c r="P63" s="42"/>
      <c r="Q63" s="42"/>
      <c r="R63" s="43">
        <v>0.36810491336902562</v>
      </c>
      <c r="S63" s="44"/>
      <c r="T63" s="42"/>
      <c r="U63" s="44">
        <v>0</v>
      </c>
      <c r="V63" s="42"/>
      <c r="W63" s="45">
        <f t="shared" si="0"/>
        <v>0</v>
      </c>
      <c r="Y63"/>
      <c r="Z63"/>
      <c r="AA63" s="166"/>
      <c r="AB63" s="166"/>
      <c r="AC63" s="166"/>
      <c r="AD63" s="166"/>
    </row>
    <row r="64" spans="2:30" ht="26.25" customHeight="1" x14ac:dyDescent="0.2">
      <c r="B64" s="214" t="s">
        <v>82</v>
      </c>
      <c r="C64" s="215"/>
      <c r="D64" s="215"/>
      <c r="E64" s="85" t="s">
        <v>2640</v>
      </c>
      <c r="F64" s="85"/>
      <c r="G64" s="85"/>
      <c r="H64" s="47"/>
      <c r="I64" s="47"/>
      <c r="J64" s="47"/>
      <c r="K64" s="47"/>
      <c r="L64" s="47"/>
      <c r="M64" s="47"/>
      <c r="N64" s="47"/>
      <c r="O64" s="47"/>
      <c r="P64" s="48"/>
      <c r="Q64" s="48"/>
      <c r="R64" s="49">
        <v>0.67751107682056588</v>
      </c>
      <c r="S64" s="50">
        <v>0</v>
      </c>
      <c r="T64" s="51">
        <f t="shared" ref="T64" si="37">+IF(ISERR(S64/R64*100),"N/A",ROUND(S64/R64*100,2))</f>
        <v>0</v>
      </c>
      <c r="U64" s="50">
        <v>0</v>
      </c>
      <c r="V64" s="51" t="str">
        <f t="shared" ref="V64" si="38">+IF(ISERR(U64/S64*100),"N/A",ROUND(U64/S64*100,2))</f>
        <v>N/A</v>
      </c>
      <c r="W64" s="52">
        <f t="shared" si="0"/>
        <v>0</v>
      </c>
      <c r="Y64"/>
      <c r="Z64"/>
      <c r="AA64" s="166"/>
      <c r="AB64" s="166"/>
      <c r="AC64" s="166"/>
      <c r="AD64" s="166"/>
    </row>
    <row r="65" spans="2:30" ht="23.25" customHeight="1" thickBot="1" x14ac:dyDescent="0.25">
      <c r="B65" s="212" t="s">
        <v>78</v>
      </c>
      <c r="C65" s="213"/>
      <c r="D65" s="213"/>
      <c r="E65" s="84" t="s">
        <v>2641</v>
      </c>
      <c r="F65" s="84"/>
      <c r="G65" s="84"/>
      <c r="H65" s="41"/>
      <c r="I65" s="41"/>
      <c r="J65" s="41"/>
      <c r="K65" s="41"/>
      <c r="L65" s="41"/>
      <c r="M65" s="41"/>
      <c r="N65" s="41"/>
      <c r="O65" s="41"/>
      <c r="P65" s="42"/>
      <c r="Q65" s="42"/>
      <c r="R65" s="43">
        <v>0.42861516756256074</v>
      </c>
      <c r="S65" s="44"/>
      <c r="T65" s="42"/>
      <c r="U65" s="44">
        <v>0</v>
      </c>
      <c r="V65" s="42"/>
      <c r="W65" s="45">
        <f t="shared" si="0"/>
        <v>0</v>
      </c>
      <c r="Y65"/>
      <c r="Z65"/>
      <c r="AA65" s="166"/>
      <c r="AB65" s="166"/>
      <c r="AC65" s="166"/>
      <c r="AD65" s="166"/>
    </row>
    <row r="66" spans="2:30" ht="26.25" customHeight="1" x14ac:dyDescent="0.2">
      <c r="B66" s="214" t="s">
        <v>82</v>
      </c>
      <c r="C66" s="215"/>
      <c r="D66" s="215"/>
      <c r="E66" s="85" t="s">
        <v>2641</v>
      </c>
      <c r="F66" s="85"/>
      <c r="G66" s="85"/>
      <c r="H66" s="47"/>
      <c r="I66" s="47"/>
      <c r="J66" s="47"/>
      <c r="K66" s="47"/>
      <c r="L66" s="47"/>
      <c r="M66" s="47"/>
      <c r="N66" s="47"/>
      <c r="O66" s="47"/>
      <c r="P66" s="48"/>
      <c r="Q66" s="48"/>
      <c r="R66" s="49">
        <v>0.4728053134601467</v>
      </c>
      <c r="S66" s="50">
        <v>0</v>
      </c>
      <c r="T66" s="51">
        <f t="shared" ref="T66" si="39">+IF(ISERR(S66/R66*100),"N/A",ROUND(S66/R66*100,2))</f>
        <v>0</v>
      </c>
      <c r="U66" s="50">
        <v>0</v>
      </c>
      <c r="V66" s="51" t="str">
        <f t="shared" ref="V66" si="40">+IF(ISERR(U66/S66*100),"N/A",ROUND(U66/S66*100,2))</f>
        <v>N/A</v>
      </c>
      <c r="W66" s="52">
        <f t="shared" si="0"/>
        <v>0</v>
      </c>
      <c r="Y66"/>
      <c r="Z66"/>
      <c r="AA66" s="166"/>
      <c r="AB66" s="166"/>
      <c r="AC66" s="166"/>
      <c r="AD66" s="166"/>
    </row>
    <row r="67" spans="2:30" ht="23.25" customHeight="1" thickBot="1" x14ac:dyDescent="0.25">
      <c r="B67" s="212" t="s">
        <v>78</v>
      </c>
      <c r="C67" s="213"/>
      <c r="D67" s="213"/>
      <c r="E67" s="84" t="s">
        <v>2642</v>
      </c>
      <c r="F67" s="84"/>
      <c r="G67" s="84"/>
      <c r="H67" s="41"/>
      <c r="I67" s="41"/>
      <c r="J67" s="41"/>
      <c r="K67" s="41"/>
      <c r="L67" s="41"/>
      <c r="M67" s="41"/>
      <c r="N67" s="41"/>
      <c r="O67" s="41"/>
      <c r="P67" s="42"/>
      <c r="Q67" s="42"/>
      <c r="R67" s="43">
        <v>0.1495953409942154</v>
      </c>
      <c r="S67" s="44"/>
      <c r="T67" s="42"/>
      <c r="U67" s="44">
        <v>0</v>
      </c>
      <c r="V67" s="42"/>
      <c r="W67" s="45">
        <f t="shared" si="0"/>
        <v>0</v>
      </c>
      <c r="Y67"/>
      <c r="Z67"/>
      <c r="AA67" s="166"/>
      <c r="AB67" s="166"/>
      <c r="AC67" s="166"/>
      <c r="AD67" s="166"/>
    </row>
    <row r="68" spans="2:30" ht="26.25" customHeight="1" x14ac:dyDescent="0.2">
      <c r="B68" s="214" t="s">
        <v>82</v>
      </c>
      <c r="C68" s="215"/>
      <c r="D68" s="215"/>
      <c r="E68" s="85" t="s">
        <v>2642</v>
      </c>
      <c r="F68" s="85"/>
      <c r="G68" s="85"/>
      <c r="H68" s="47"/>
      <c r="I68" s="47"/>
      <c r="J68" s="47"/>
      <c r="K68" s="47"/>
      <c r="L68" s="47"/>
      <c r="M68" s="47"/>
      <c r="N68" s="47"/>
      <c r="O68" s="47"/>
      <c r="P68" s="48"/>
      <c r="Q68" s="48"/>
      <c r="R68" s="49">
        <v>0.62025043240365851</v>
      </c>
      <c r="S68" s="50">
        <v>0</v>
      </c>
      <c r="T68" s="51">
        <f t="shared" ref="T68" si="41">+IF(ISERR(S68/R68*100),"N/A",ROUND(S68/R68*100,2))</f>
        <v>0</v>
      </c>
      <c r="U68" s="50">
        <v>0</v>
      </c>
      <c r="V68" s="51" t="str">
        <f t="shared" ref="V68" si="42">+IF(ISERR(U68/S68*100),"N/A",ROUND(U68/S68*100,2))</f>
        <v>N/A</v>
      </c>
      <c r="W68" s="52">
        <f t="shared" si="0"/>
        <v>0</v>
      </c>
      <c r="Y68"/>
      <c r="Z68"/>
      <c r="AA68" s="166"/>
      <c r="AB68" s="166"/>
      <c r="AC68" s="166"/>
      <c r="AD68" s="166"/>
    </row>
    <row r="69" spans="2:30" ht="23.25" customHeight="1" thickBot="1" x14ac:dyDescent="0.25">
      <c r="B69" s="212" t="s">
        <v>78</v>
      </c>
      <c r="C69" s="213"/>
      <c r="D69" s="213"/>
      <c r="E69" s="84" t="s">
        <v>2643</v>
      </c>
      <c r="F69" s="84"/>
      <c r="G69" s="84"/>
      <c r="H69" s="41"/>
      <c r="I69" s="41"/>
      <c r="J69" s="41"/>
      <c r="K69" s="41"/>
      <c r="L69" s="41"/>
      <c r="M69" s="41"/>
      <c r="N69" s="41"/>
      <c r="O69" s="41"/>
      <c r="P69" s="42"/>
      <c r="Q69" s="42"/>
      <c r="R69" s="43">
        <v>3.1935806930843441E-2</v>
      </c>
      <c r="S69" s="44"/>
      <c r="T69" s="42"/>
      <c r="U69" s="44">
        <v>0</v>
      </c>
      <c r="V69" s="42"/>
      <c r="W69" s="45">
        <f t="shared" si="0"/>
        <v>0</v>
      </c>
      <c r="Y69"/>
      <c r="Z69"/>
      <c r="AA69" s="166"/>
      <c r="AB69" s="166"/>
      <c r="AC69" s="166"/>
      <c r="AD69" s="166"/>
    </row>
    <row r="70" spans="2:30" ht="26.25" customHeight="1" x14ac:dyDescent="0.2">
      <c r="B70" s="214" t="s">
        <v>82</v>
      </c>
      <c r="C70" s="215"/>
      <c r="D70" s="215"/>
      <c r="E70" s="85" t="s">
        <v>2643</v>
      </c>
      <c r="F70" s="85"/>
      <c r="G70" s="85"/>
      <c r="H70" s="47"/>
      <c r="I70" s="47"/>
      <c r="J70" s="47"/>
      <c r="K70" s="47"/>
      <c r="L70" s="47"/>
      <c r="M70" s="47"/>
      <c r="N70" s="47"/>
      <c r="O70" s="47"/>
      <c r="P70" s="48"/>
      <c r="Q70" s="48"/>
      <c r="R70" s="49">
        <v>0.1780067875530634</v>
      </c>
      <c r="S70" s="50">
        <v>0</v>
      </c>
      <c r="T70" s="51">
        <f t="shared" ref="T70" si="43">+IF(ISERR(S70/R70*100),"N/A",ROUND(S70/R70*100,2))</f>
        <v>0</v>
      </c>
      <c r="U70" s="50">
        <v>0</v>
      </c>
      <c r="V70" s="51" t="str">
        <f t="shared" ref="V70" si="44">+IF(ISERR(U70/S70*100),"N/A",ROUND(U70/S70*100,2))</f>
        <v>N/A</v>
      </c>
      <c r="W70" s="52">
        <f t="shared" si="0"/>
        <v>0</v>
      </c>
      <c r="Y70"/>
      <c r="Z70"/>
      <c r="AA70" s="166"/>
      <c r="AB70" s="166"/>
      <c r="AC70" s="166"/>
      <c r="AD70" s="166"/>
    </row>
    <row r="71" spans="2:30" ht="23.25" customHeight="1" thickBot="1" x14ac:dyDescent="0.25">
      <c r="B71" s="212" t="s">
        <v>78</v>
      </c>
      <c r="C71" s="213"/>
      <c r="D71" s="213"/>
      <c r="E71" s="84" t="s">
        <v>2644</v>
      </c>
      <c r="F71" s="84"/>
      <c r="G71" s="84"/>
      <c r="H71" s="41"/>
      <c r="I71" s="41"/>
      <c r="J71" s="41"/>
      <c r="K71" s="41"/>
      <c r="L71" s="41"/>
      <c r="M71" s="41"/>
      <c r="N71" s="41"/>
      <c r="O71" s="41"/>
      <c r="P71" s="42"/>
      <c r="Q71" s="42"/>
      <c r="R71" s="43">
        <v>0.17985027541875617</v>
      </c>
      <c r="S71" s="44"/>
      <c r="T71" s="42"/>
      <c r="U71" s="44">
        <v>0</v>
      </c>
      <c r="V71" s="42"/>
      <c r="W71" s="45">
        <f t="shared" si="0"/>
        <v>0</v>
      </c>
      <c r="Y71"/>
      <c r="Z71"/>
      <c r="AA71" s="166"/>
      <c r="AB71" s="166"/>
      <c r="AC71" s="166"/>
      <c r="AD71" s="166"/>
    </row>
    <row r="72" spans="2:30" ht="26.25" customHeight="1" x14ac:dyDescent="0.2">
      <c r="B72" s="214" t="s">
        <v>82</v>
      </c>
      <c r="C72" s="215"/>
      <c r="D72" s="215"/>
      <c r="E72" s="85" t="s">
        <v>2644</v>
      </c>
      <c r="F72" s="85"/>
      <c r="G72" s="85"/>
      <c r="H72" s="47"/>
      <c r="I72" s="47"/>
      <c r="J72" s="47"/>
      <c r="K72" s="47"/>
      <c r="L72" s="47"/>
      <c r="M72" s="47"/>
      <c r="N72" s="47"/>
      <c r="O72" s="47"/>
      <c r="P72" s="48"/>
      <c r="Q72" s="48"/>
      <c r="R72" s="49">
        <v>0.35293698498913451</v>
      </c>
      <c r="S72" s="50">
        <v>0</v>
      </c>
      <c r="T72" s="51">
        <f t="shared" ref="T72" si="45">+IF(ISERR(S72/R72*100),"N/A",ROUND(S72/R72*100,2))</f>
        <v>0</v>
      </c>
      <c r="U72" s="50">
        <v>0</v>
      </c>
      <c r="V72" s="51" t="str">
        <f t="shared" ref="V72" si="46">+IF(ISERR(U72/S72*100),"N/A",ROUND(U72/S72*100,2))</f>
        <v>N/A</v>
      </c>
      <c r="W72" s="52">
        <f t="shared" si="0"/>
        <v>0</v>
      </c>
      <c r="Y72"/>
      <c r="Z72"/>
      <c r="AA72" s="166"/>
      <c r="AB72" s="166"/>
      <c r="AC72" s="166"/>
      <c r="AD72" s="166"/>
    </row>
    <row r="73" spans="2:30" ht="23.25" customHeight="1" thickBot="1" x14ac:dyDescent="0.25">
      <c r="B73" s="212" t="s">
        <v>78</v>
      </c>
      <c r="C73" s="213"/>
      <c r="D73" s="213"/>
      <c r="E73" s="84" t="s">
        <v>2645</v>
      </c>
      <c r="F73" s="84"/>
      <c r="G73" s="84"/>
      <c r="H73" s="41"/>
      <c r="I73" s="41"/>
      <c r="J73" s="41"/>
      <c r="K73" s="41"/>
      <c r="L73" s="41"/>
      <c r="M73" s="41"/>
      <c r="N73" s="41"/>
      <c r="O73" s="41"/>
      <c r="P73" s="42"/>
      <c r="Q73" s="42"/>
      <c r="R73" s="43">
        <v>0.40172197815062533</v>
      </c>
      <c r="S73" s="44"/>
      <c r="T73" s="42"/>
      <c r="U73" s="44">
        <v>0</v>
      </c>
      <c r="V73" s="42"/>
      <c r="W73" s="45">
        <f t="shared" si="0"/>
        <v>0</v>
      </c>
      <c r="Y73"/>
      <c r="Z73"/>
      <c r="AA73" s="166"/>
      <c r="AB73" s="166"/>
      <c r="AC73" s="166"/>
      <c r="AD73" s="166"/>
    </row>
    <row r="74" spans="2:30" ht="26.25" customHeight="1" x14ac:dyDescent="0.2">
      <c r="B74" s="214" t="s">
        <v>82</v>
      </c>
      <c r="C74" s="215"/>
      <c r="D74" s="215"/>
      <c r="E74" s="85" t="s">
        <v>2645</v>
      </c>
      <c r="F74" s="85"/>
      <c r="G74" s="85"/>
      <c r="H74" s="47"/>
      <c r="I74" s="47"/>
      <c r="J74" s="47"/>
      <c r="K74" s="47"/>
      <c r="L74" s="47"/>
      <c r="M74" s="47"/>
      <c r="N74" s="47"/>
      <c r="O74" s="47"/>
      <c r="P74" s="48"/>
      <c r="Q74" s="48"/>
      <c r="R74" s="49">
        <v>0.43551398931412799</v>
      </c>
      <c r="S74" s="50">
        <v>0</v>
      </c>
      <c r="T74" s="51">
        <f t="shared" ref="T74" si="47">+IF(ISERR(S74/R74*100),"N/A",ROUND(S74/R74*100,2))</f>
        <v>0</v>
      </c>
      <c r="U74" s="50">
        <v>0</v>
      </c>
      <c r="V74" s="51" t="str">
        <f t="shared" ref="V74" si="48">+IF(ISERR(U74/S74*100),"N/A",ROUND(U74/S74*100,2))</f>
        <v>N/A</v>
      </c>
      <c r="W74" s="52">
        <f t="shared" si="0"/>
        <v>0</v>
      </c>
      <c r="Y74"/>
      <c r="Z74"/>
      <c r="AA74" s="166"/>
      <c r="AB74" s="166"/>
      <c r="AC74" s="166"/>
      <c r="AD74" s="166"/>
    </row>
    <row r="75" spans="2:30" ht="23.25" customHeight="1" thickBot="1" x14ac:dyDescent="0.25">
      <c r="B75" s="212" t="s">
        <v>78</v>
      </c>
      <c r="C75" s="213"/>
      <c r="D75" s="213"/>
      <c r="E75" s="84" t="s">
        <v>2646</v>
      </c>
      <c r="F75" s="84"/>
      <c r="G75" s="84"/>
      <c r="H75" s="41"/>
      <c r="I75" s="41"/>
      <c r="J75" s="41"/>
      <c r="K75" s="41"/>
      <c r="L75" s="41"/>
      <c r="M75" s="41"/>
      <c r="N75" s="41"/>
      <c r="O75" s="41"/>
      <c r="P75" s="42"/>
      <c r="Q75" s="42"/>
      <c r="R75" s="43">
        <v>0.20170123265623721</v>
      </c>
      <c r="S75" s="44"/>
      <c r="T75" s="42"/>
      <c r="U75" s="44">
        <v>0</v>
      </c>
      <c r="V75" s="42"/>
      <c r="W75" s="45">
        <f t="shared" si="0"/>
        <v>0</v>
      </c>
      <c r="Y75"/>
      <c r="Z75"/>
      <c r="AA75" s="166"/>
      <c r="AB75" s="166"/>
      <c r="AC75" s="166"/>
      <c r="AD75" s="166"/>
    </row>
    <row r="76" spans="2:30" ht="26.25" customHeight="1" x14ac:dyDescent="0.2">
      <c r="B76" s="214" t="s">
        <v>82</v>
      </c>
      <c r="C76" s="215"/>
      <c r="D76" s="215"/>
      <c r="E76" s="85" t="s">
        <v>2646</v>
      </c>
      <c r="F76" s="85"/>
      <c r="G76" s="85"/>
      <c r="H76" s="47"/>
      <c r="I76" s="47"/>
      <c r="J76" s="47"/>
      <c r="K76" s="47"/>
      <c r="L76" s="47"/>
      <c r="M76" s="47"/>
      <c r="N76" s="47"/>
      <c r="O76" s="47"/>
      <c r="P76" s="48"/>
      <c r="Q76" s="48"/>
      <c r="R76" s="49">
        <v>8.8060455898741105E-2</v>
      </c>
      <c r="S76" s="50">
        <v>0</v>
      </c>
      <c r="T76" s="51">
        <f t="shared" ref="T76" si="49">+IF(ISERR(S76/R76*100),"N/A",ROUND(S76/R76*100,2))</f>
        <v>0</v>
      </c>
      <c r="U76" s="50">
        <v>0</v>
      </c>
      <c r="V76" s="51" t="str">
        <f t="shared" ref="V76" si="50">+IF(ISERR(U76/S76*100),"N/A",ROUND(U76/S76*100,2))</f>
        <v>N/A</v>
      </c>
      <c r="W76" s="52">
        <f t="shared" si="0"/>
        <v>0</v>
      </c>
      <c r="Y76"/>
      <c r="Z76"/>
      <c r="AA76" s="166"/>
      <c r="AB76" s="166"/>
      <c r="AC76" s="166"/>
      <c r="AD76" s="166"/>
    </row>
    <row r="77" spans="2:30" ht="23.25" customHeight="1" thickBot="1" x14ac:dyDescent="0.25">
      <c r="B77" s="212" t="s">
        <v>78</v>
      </c>
      <c r="C77" s="213"/>
      <c r="D77" s="213"/>
      <c r="E77" s="84" t="s">
        <v>2647</v>
      </c>
      <c r="F77" s="84"/>
      <c r="G77" s="84"/>
      <c r="H77" s="41"/>
      <c r="I77" s="41"/>
      <c r="J77" s="41"/>
      <c r="K77" s="41"/>
      <c r="L77" s="41"/>
      <c r="M77" s="41"/>
      <c r="N77" s="41"/>
      <c r="O77" s="41"/>
      <c r="P77" s="42"/>
      <c r="Q77" s="42"/>
      <c r="R77" s="43">
        <v>0.23363703958708065</v>
      </c>
      <c r="S77" s="44"/>
      <c r="T77" s="42"/>
      <c r="U77" s="44">
        <v>0</v>
      </c>
      <c r="V77" s="42"/>
      <c r="W77" s="45">
        <f t="shared" si="0"/>
        <v>0</v>
      </c>
      <c r="Y77"/>
      <c r="Z77"/>
      <c r="AA77" s="166"/>
      <c r="AB77" s="166"/>
      <c r="AC77" s="166"/>
      <c r="AD77" s="166"/>
    </row>
    <row r="78" spans="2:30" ht="26.25" customHeight="1" x14ac:dyDescent="0.2">
      <c r="B78" s="214" t="s">
        <v>82</v>
      </c>
      <c r="C78" s="215"/>
      <c r="D78" s="215"/>
      <c r="E78" s="85" t="s">
        <v>2647</v>
      </c>
      <c r="F78" s="85"/>
      <c r="G78" s="85"/>
      <c r="H78" s="47"/>
      <c r="I78" s="47"/>
      <c r="J78" s="47"/>
      <c r="K78" s="47"/>
      <c r="L78" s="47"/>
      <c r="M78" s="47"/>
      <c r="N78" s="47"/>
      <c r="O78" s="47"/>
      <c r="P78" s="48"/>
      <c r="Q78" s="48"/>
      <c r="R78" s="49">
        <v>0.36280334437734474</v>
      </c>
      <c r="S78" s="50">
        <v>0</v>
      </c>
      <c r="T78" s="51">
        <f t="shared" ref="T78" si="51">+IF(ISERR(S78/R78*100),"N/A",ROUND(S78/R78*100,2))</f>
        <v>0</v>
      </c>
      <c r="U78" s="50">
        <v>0</v>
      </c>
      <c r="V78" s="51" t="str">
        <f t="shared" ref="V78" si="52">+IF(ISERR(U78/S78*100),"N/A",ROUND(U78/S78*100,2))</f>
        <v>N/A</v>
      </c>
      <c r="W78" s="52">
        <f t="shared" si="0"/>
        <v>0</v>
      </c>
      <c r="Y78"/>
      <c r="Z78"/>
      <c r="AA78" s="166"/>
      <c r="AB78" s="166"/>
      <c r="AC78" s="166"/>
      <c r="AD78" s="166"/>
    </row>
    <row r="79" spans="2:30" ht="23.25" customHeight="1" thickBot="1" x14ac:dyDescent="0.25">
      <c r="B79" s="212" t="s">
        <v>78</v>
      </c>
      <c r="C79" s="213"/>
      <c r="D79" s="213"/>
      <c r="E79" s="84" t="s">
        <v>2648</v>
      </c>
      <c r="F79" s="84"/>
      <c r="G79" s="84"/>
      <c r="H79" s="41"/>
      <c r="I79" s="41"/>
      <c r="J79" s="41"/>
      <c r="K79" s="41"/>
      <c r="L79" s="41"/>
      <c r="M79" s="41"/>
      <c r="N79" s="41"/>
      <c r="O79" s="41"/>
      <c r="P79" s="42"/>
      <c r="Q79" s="42"/>
      <c r="R79" s="43">
        <v>4.8744531993870029E-2</v>
      </c>
      <c r="S79" s="44"/>
      <c r="T79" s="42"/>
      <c r="U79" s="44">
        <v>0</v>
      </c>
      <c r="V79" s="42"/>
      <c r="W79" s="45">
        <f t="shared" si="0"/>
        <v>0</v>
      </c>
      <c r="Y79"/>
      <c r="Z79"/>
      <c r="AA79" s="166"/>
      <c r="AB79" s="166"/>
      <c r="AC79" s="166"/>
      <c r="AD79" s="166"/>
    </row>
    <row r="80" spans="2:30" ht="26.25" customHeight="1" x14ac:dyDescent="0.2">
      <c r="B80" s="214" t="s">
        <v>82</v>
      </c>
      <c r="C80" s="215"/>
      <c r="D80" s="215"/>
      <c r="E80" s="85" t="s">
        <v>2648</v>
      </c>
      <c r="F80" s="85"/>
      <c r="G80" s="85"/>
      <c r="H80" s="47"/>
      <c r="I80" s="47"/>
      <c r="J80" s="47"/>
      <c r="K80" s="47"/>
      <c r="L80" s="47"/>
      <c r="M80" s="47"/>
      <c r="N80" s="47"/>
      <c r="O80" s="47"/>
      <c r="P80" s="48"/>
      <c r="Q80" s="48"/>
      <c r="R80" s="49">
        <v>0.27744800654239199</v>
      </c>
      <c r="S80" s="50">
        <v>0</v>
      </c>
      <c r="T80" s="51">
        <f t="shared" ref="T80" si="53">+IF(ISERR(S80/R80*100),"N/A",ROUND(S80/R80*100,2))</f>
        <v>0</v>
      </c>
      <c r="U80" s="50">
        <v>0</v>
      </c>
      <c r="V80" s="51" t="str">
        <f t="shared" ref="V80" si="54">+IF(ISERR(U80/S80*100),"N/A",ROUND(U80/S80*100,2))</f>
        <v>N/A</v>
      </c>
      <c r="W80" s="52">
        <f t="shared" si="0"/>
        <v>0</v>
      </c>
      <c r="Y80"/>
      <c r="Z80"/>
      <c r="AA80" s="166"/>
      <c r="AB80" s="166"/>
      <c r="AC80" s="166"/>
      <c r="AD80" s="166"/>
    </row>
    <row r="81" spans="2:30" ht="23.25" customHeight="1" thickBot="1" x14ac:dyDescent="0.25">
      <c r="B81" s="212" t="s">
        <v>78</v>
      </c>
      <c r="C81" s="213"/>
      <c r="D81" s="213"/>
      <c r="E81" s="84" t="s">
        <v>2649</v>
      </c>
      <c r="F81" s="84"/>
      <c r="G81" s="84"/>
      <c r="H81" s="41"/>
      <c r="I81" s="41"/>
      <c r="J81" s="41"/>
      <c r="K81" s="41"/>
      <c r="L81" s="41"/>
      <c r="M81" s="41"/>
      <c r="N81" s="41"/>
      <c r="O81" s="41"/>
      <c r="P81" s="42"/>
      <c r="Q81" s="42"/>
      <c r="R81" s="43">
        <v>0.10589304117479982</v>
      </c>
      <c r="S81" s="44"/>
      <c r="T81" s="42"/>
      <c r="U81" s="44">
        <v>0</v>
      </c>
      <c r="V81" s="42"/>
      <c r="W81" s="45">
        <f t="shared" si="0"/>
        <v>0</v>
      </c>
      <c r="Y81"/>
      <c r="Z81"/>
      <c r="AA81" s="166"/>
      <c r="AB81" s="166"/>
      <c r="AC81" s="166"/>
      <c r="AD81" s="166"/>
    </row>
    <row r="82" spans="2:30" ht="26.25" customHeight="1" x14ac:dyDescent="0.2">
      <c r="B82" s="214" t="s">
        <v>82</v>
      </c>
      <c r="C82" s="215"/>
      <c r="D82" s="215"/>
      <c r="E82" s="85" t="s">
        <v>2649</v>
      </c>
      <c r="F82" s="85"/>
      <c r="G82" s="85"/>
      <c r="H82" s="47"/>
      <c r="I82" s="47"/>
      <c r="J82" s="47"/>
      <c r="K82" s="47"/>
      <c r="L82" s="47"/>
      <c r="M82" s="47"/>
      <c r="N82" s="47"/>
      <c r="O82" s="47"/>
      <c r="P82" s="48"/>
      <c r="Q82" s="48"/>
      <c r="R82" s="49">
        <v>0.27103356276891327</v>
      </c>
      <c r="S82" s="50">
        <v>0</v>
      </c>
      <c r="T82" s="51">
        <f t="shared" ref="T82" si="55">+IF(ISERR(S82/R82*100),"N/A",ROUND(S82/R82*100,2))</f>
        <v>0</v>
      </c>
      <c r="U82" s="50">
        <v>0</v>
      </c>
      <c r="V82" s="51" t="str">
        <f t="shared" ref="V82" si="56">+IF(ISERR(U82/S82*100),"N/A",ROUND(U82/S82*100,2))</f>
        <v>N/A</v>
      </c>
      <c r="W82" s="52">
        <f t="shared" si="0"/>
        <v>0</v>
      </c>
      <c r="Y82"/>
      <c r="Z82"/>
      <c r="AA82" s="166"/>
      <c r="AB82" s="166"/>
      <c r="AC82" s="166"/>
      <c r="AD82" s="166"/>
    </row>
    <row r="83" spans="2:30" ht="23.25" customHeight="1" thickBot="1" x14ac:dyDescent="0.25">
      <c r="B83" s="212" t="s">
        <v>78</v>
      </c>
      <c r="C83" s="213"/>
      <c r="D83" s="213"/>
      <c r="E83" s="84" t="s">
        <v>2650</v>
      </c>
      <c r="F83" s="84"/>
      <c r="G83" s="84"/>
      <c r="H83" s="41"/>
      <c r="I83" s="41"/>
      <c r="J83" s="41"/>
      <c r="K83" s="41"/>
      <c r="L83" s="41"/>
      <c r="M83" s="41"/>
      <c r="N83" s="41"/>
      <c r="O83" s="41"/>
      <c r="P83" s="42"/>
      <c r="Q83" s="42"/>
      <c r="R83" s="43">
        <v>0.54795480344332825</v>
      </c>
      <c r="S83" s="44"/>
      <c r="T83" s="42"/>
      <c r="U83" s="44">
        <v>0</v>
      </c>
      <c r="V83" s="42"/>
      <c r="W83" s="45">
        <f t="shared" si="0"/>
        <v>0</v>
      </c>
      <c r="Y83"/>
      <c r="Z83"/>
      <c r="AA83" s="166"/>
      <c r="AB83" s="166"/>
      <c r="AC83" s="166"/>
      <c r="AD83" s="166"/>
    </row>
    <row r="84" spans="2:30" ht="26.25" customHeight="1" x14ac:dyDescent="0.2">
      <c r="B84" s="214" t="s">
        <v>82</v>
      </c>
      <c r="C84" s="215"/>
      <c r="D84" s="215"/>
      <c r="E84" s="85" t="s">
        <v>2650</v>
      </c>
      <c r="F84" s="85"/>
      <c r="G84" s="85"/>
      <c r="H84" s="47"/>
      <c r="I84" s="47"/>
      <c r="J84" s="47"/>
      <c r="K84" s="47"/>
      <c r="L84" s="47"/>
      <c r="M84" s="47"/>
      <c r="N84" s="47"/>
      <c r="O84" s="47"/>
      <c r="P84" s="48"/>
      <c r="Q84" s="48"/>
      <c r="R84" s="49">
        <v>0.30927745840406085</v>
      </c>
      <c r="S84" s="50">
        <v>0</v>
      </c>
      <c r="T84" s="51">
        <f t="shared" ref="T84" si="57">+IF(ISERR(S84/R84*100),"N/A",ROUND(S84/R84*100,2))</f>
        <v>0</v>
      </c>
      <c r="U84" s="50">
        <v>0</v>
      </c>
      <c r="V84" s="51" t="str">
        <f t="shared" ref="V84" si="58">+IF(ISERR(U84/S84*100),"N/A",ROUND(U84/S84*100,2))</f>
        <v>N/A</v>
      </c>
      <c r="W84" s="52">
        <f t="shared" si="0"/>
        <v>0</v>
      </c>
      <c r="Y84"/>
      <c r="Z84"/>
      <c r="AA84" s="166"/>
      <c r="AB84" s="166"/>
      <c r="AC84" s="166"/>
      <c r="AD84" s="166"/>
    </row>
    <row r="85" spans="2:30" ht="23.25" customHeight="1" thickBot="1" x14ac:dyDescent="0.25">
      <c r="B85" s="212" t="s">
        <v>78</v>
      </c>
      <c r="C85" s="213"/>
      <c r="D85" s="213"/>
      <c r="E85" s="84" t="s">
        <v>2651</v>
      </c>
      <c r="F85" s="84"/>
      <c r="G85" s="84"/>
      <c r="H85" s="41"/>
      <c r="I85" s="41"/>
      <c r="J85" s="41"/>
      <c r="K85" s="41"/>
      <c r="L85" s="41"/>
      <c r="M85" s="41"/>
      <c r="N85" s="41"/>
      <c r="O85" s="41"/>
      <c r="P85" s="42"/>
      <c r="Q85" s="42"/>
      <c r="R85" s="43">
        <v>0.12942525626303703</v>
      </c>
      <c r="S85" s="44"/>
      <c r="T85" s="42"/>
      <c r="U85" s="44">
        <v>0</v>
      </c>
      <c r="V85" s="42"/>
      <c r="W85" s="45">
        <f t="shared" si="0"/>
        <v>0</v>
      </c>
      <c r="Y85"/>
      <c r="Z85"/>
      <c r="AA85" s="166"/>
      <c r="AB85" s="166"/>
      <c r="AC85" s="166"/>
      <c r="AD85" s="166"/>
    </row>
    <row r="86" spans="2:30" ht="26.25" customHeight="1" x14ac:dyDescent="0.2">
      <c r="B86" s="214" t="s">
        <v>82</v>
      </c>
      <c r="C86" s="215"/>
      <c r="D86" s="215"/>
      <c r="E86" s="85" t="s">
        <v>2651</v>
      </c>
      <c r="F86" s="85"/>
      <c r="G86" s="85"/>
      <c r="H86" s="47"/>
      <c r="I86" s="47"/>
      <c r="J86" s="47"/>
      <c r="K86" s="47"/>
      <c r="L86" s="47"/>
      <c r="M86" s="47"/>
      <c r="N86" s="47"/>
      <c r="O86" s="47"/>
      <c r="P86" s="48"/>
      <c r="Q86" s="48"/>
      <c r="R86" s="49">
        <v>7.9528929697562548E-2</v>
      </c>
      <c r="S86" s="50">
        <v>0</v>
      </c>
      <c r="T86" s="51">
        <f t="shared" ref="T86" si="59">+IF(ISERR(S86/R86*100),"N/A",ROUND(S86/R86*100,2))</f>
        <v>0</v>
      </c>
      <c r="U86" s="50">
        <v>0</v>
      </c>
      <c r="V86" s="51" t="str">
        <f t="shared" ref="V86" si="60">+IF(ISERR(U86/S86*100),"N/A",ROUND(U86/S86*100,2))</f>
        <v>N/A</v>
      </c>
      <c r="W86" s="52">
        <f t="shared" si="0"/>
        <v>0</v>
      </c>
      <c r="Y86"/>
      <c r="Z86"/>
      <c r="AA86" s="166"/>
      <c r="AB86" s="166"/>
      <c r="AC86" s="166"/>
      <c r="AD86" s="166"/>
    </row>
    <row r="87" spans="2:30" ht="23.25" customHeight="1" thickBot="1" x14ac:dyDescent="0.25">
      <c r="B87" s="212" t="s">
        <v>78</v>
      </c>
      <c r="C87" s="213"/>
      <c r="D87" s="213"/>
      <c r="E87" s="84" t="s">
        <v>2652</v>
      </c>
      <c r="F87" s="84"/>
      <c r="G87" s="84"/>
      <c r="H87" s="41"/>
      <c r="I87" s="41"/>
      <c r="J87" s="41"/>
      <c r="K87" s="41"/>
      <c r="L87" s="41"/>
      <c r="M87" s="41"/>
      <c r="N87" s="41"/>
      <c r="O87" s="41"/>
      <c r="P87" s="42"/>
      <c r="Q87" s="42"/>
      <c r="R87" s="43">
        <v>9.7488678643286517E-2</v>
      </c>
      <c r="S87" s="44"/>
      <c r="T87" s="42"/>
      <c r="U87" s="44">
        <v>0</v>
      </c>
      <c r="V87" s="42"/>
      <c r="W87" s="45">
        <f t="shared" si="0"/>
        <v>0</v>
      </c>
      <c r="Y87"/>
      <c r="Z87"/>
      <c r="AA87" s="166"/>
      <c r="AB87" s="166"/>
      <c r="AC87" s="166"/>
      <c r="AD87" s="166"/>
    </row>
    <row r="88" spans="2:30" ht="26.25" customHeight="1" x14ac:dyDescent="0.2">
      <c r="B88" s="214" t="s">
        <v>82</v>
      </c>
      <c r="C88" s="215"/>
      <c r="D88" s="215"/>
      <c r="E88" s="85" t="s">
        <v>2652</v>
      </c>
      <c r="F88" s="85"/>
      <c r="G88" s="85"/>
      <c r="H88" s="47"/>
      <c r="I88" s="47"/>
      <c r="J88" s="47"/>
      <c r="K88" s="47"/>
      <c r="L88" s="47"/>
      <c r="M88" s="47"/>
      <c r="N88" s="47"/>
      <c r="O88" s="47"/>
      <c r="P88" s="48"/>
      <c r="Q88" s="48"/>
      <c r="R88" s="49">
        <v>0.16438486112073902</v>
      </c>
      <c r="S88" s="50">
        <v>0</v>
      </c>
      <c r="T88" s="51">
        <f t="shared" ref="T88" si="61">+IF(ISERR(S88/R88*100),"N/A",ROUND(S88/R88*100,2))</f>
        <v>0</v>
      </c>
      <c r="U88" s="50">
        <v>0</v>
      </c>
      <c r="V88" s="51" t="str">
        <f t="shared" ref="V88" si="62">+IF(ISERR(U88/S88*100),"N/A",ROUND(U88/S88*100,2))</f>
        <v>N/A</v>
      </c>
      <c r="W88" s="52">
        <f t="shared" si="0"/>
        <v>0</v>
      </c>
      <c r="Y88"/>
      <c r="Z88"/>
      <c r="AA88" s="166"/>
      <c r="AB88" s="166"/>
      <c r="AC88" s="166"/>
      <c r="AD88" s="166"/>
    </row>
    <row r="89" spans="2:30" ht="23.25" customHeight="1" thickBot="1" x14ac:dyDescent="0.25">
      <c r="B89" s="212" t="s">
        <v>78</v>
      </c>
      <c r="C89" s="213"/>
      <c r="D89" s="213"/>
      <c r="E89" s="84" t="s">
        <v>385</v>
      </c>
      <c r="F89" s="84"/>
      <c r="G89" s="84"/>
      <c r="H89" s="41"/>
      <c r="I89" s="41"/>
      <c r="J89" s="41"/>
      <c r="K89" s="41"/>
      <c r="L89" s="41"/>
      <c r="M89" s="41"/>
      <c r="N89" s="41"/>
      <c r="O89" s="41"/>
      <c r="P89" s="42"/>
      <c r="Q89" s="42"/>
      <c r="R89" s="43">
        <v>14652.723048596605</v>
      </c>
      <c r="S89" s="44"/>
      <c r="T89" s="42"/>
      <c r="U89" s="44">
        <v>6613.0808962882093</v>
      </c>
      <c r="V89" s="42"/>
      <c r="W89" s="45">
        <f t="shared" si="0"/>
        <v>45.13</v>
      </c>
      <c r="Y89"/>
      <c r="Z89"/>
      <c r="AA89" s="166"/>
      <c r="AB89" s="166"/>
      <c r="AC89" s="166"/>
      <c r="AD89" s="166"/>
    </row>
    <row r="90" spans="2:30" ht="26.25" customHeight="1" thickBot="1" x14ac:dyDescent="0.25">
      <c r="B90" s="214" t="s">
        <v>82</v>
      </c>
      <c r="C90" s="215"/>
      <c r="D90" s="215"/>
      <c r="E90" s="85" t="s">
        <v>385</v>
      </c>
      <c r="F90" s="85"/>
      <c r="G90" s="85"/>
      <c r="H90" s="47"/>
      <c r="I90" s="47"/>
      <c r="J90" s="47"/>
      <c r="K90" s="47"/>
      <c r="L90" s="47"/>
      <c r="M90" s="47"/>
      <c r="N90" s="47"/>
      <c r="O90" s="47"/>
      <c r="P90" s="48"/>
      <c r="Q90" s="48"/>
      <c r="R90" s="49">
        <v>14314.253831423257</v>
      </c>
      <c r="S90" s="50">
        <v>6613.0850492417203</v>
      </c>
      <c r="T90" s="51">
        <f t="shared" ref="T90" si="63">+IF(ISERR(S90/R90*100),"N/A",ROUND(S90/R90*100,2))</f>
        <v>46.2</v>
      </c>
      <c r="U90" s="50">
        <v>6613.0808962882093</v>
      </c>
      <c r="V90" s="51">
        <f t="shared" ref="V90" si="64">+IF(ISERR(U90/S90*100),"N/A",ROUND(U90/S90*100,2))</f>
        <v>100</v>
      </c>
      <c r="W90" s="52">
        <f t="shared" si="0"/>
        <v>46.2</v>
      </c>
    </row>
    <row r="91" spans="2:30" ht="22.5" customHeight="1" thickTop="1" thickBot="1" x14ac:dyDescent="0.25">
      <c r="B91" s="11" t="s">
        <v>88</v>
      </c>
      <c r="C91" s="12"/>
      <c r="D91" s="12"/>
      <c r="E91" s="12"/>
      <c r="F91" s="12"/>
      <c r="G91" s="12"/>
      <c r="H91" s="13"/>
      <c r="I91" s="13"/>
      <c r="J91" s="13"/>
      <c r="K91" s="13"/>
      <c r="L91" s="13"/>
      <c r="M91" s="13"/>
      <c r="N91" s="13"/>
      <c r="O91" s="13"/>
      <c r="P91" s="13"/>
      <c r="Q91" s="13"/>
      <c r="R91" s="13"/>
      <c r="S91" s="13"/>
      <c r="T91" s="13"/>
      <c r="U91" s="13"/>
      <c r="V91" s="13"/>
      <c r="W91" s="14"/>
    </row>
    <row r="92" spans="2:30" ht="37.5" customHeight="1" thickTop="1" x14ac:dyDescent="0.2">
      <c r="B92" s="201" t="s">
        <v>2006</v>
      </c>
      <c r="C92" s="202"/>
      <c r="D92" s="202"/>
      <c r="E92" s="202"/>
      <c r="F92" s="202"/>
      <c r="G92" s="202"/>
      <c r="H92" s="202"/>
      <c r="I92" s="202"/>
      <c r="J92" s="202"/>
      <c r="K92" s="202"/>
      <c r="L92" s="202"/>
      <c r="M92" s="202"/>
      <c r="N92" s="202"/>
      <c r="O92" s="202"/>
      <c r="P92" s="202"/>
      <c r="Q92" s="202"/>
      <c r="R92" s="202"/>
      <c r="S92" s="202"/>
      <c r="T92" s="202"/>
      <c r="U92" s="202"/>
      <c r="V92" s="202"/>
      <c r="W92" s="203"/>
    </row>
    <row r="93" spans="2:30" ht="24.75" customHeight="1" thickBot="1" x14ac:dyDescent="0.25">
      <c r="B93" s="204"/>
      <c r="C93" s="205"/>
      <c r="D93" s="205"/>
      <c r="E93" s="205"/>
      <c r="F93" s="205"/>
      <c r="G93" s="205"/>
      <c r="H93" s="205"/>
      <c r="I93" s="205"/>
      <c r="J93" s="205"/>
      <c r="K93" s="205"/>
      <c r="L93" s="205"/>
      <c r="M93" s="205"/>
      <c r="N93" s="205"/>
      <c r="O93" s="205"/>
      <c r="P93" s="205"/>
      <c r="Q93" s="205"/>
      <c r="R93" s="205"/>
      <c r="S93" s="205"/>
      <c r="T93" s="205"/>
      <c r="U93" s="205"/>
      <c r="V93" s="205"/>
      <c r="W93" s="206"/>
    </row>
    <row r="94" spans="2:30" ht="37.5" customHeight="1" thickTop="1" x14ac:dyDescent="0.2">
      <c r="B94" s="201" t="s">
        <v>2005</v>
      </c>
      <c r="C94" s="202"/>
      <c r="D94" s="202"/>
      <c r="E94" s="202"/>
      <c r="F94" s="202"/>
      <c r="G94" s="202"/>
      <c r="H94" s="202"/>
      <c r="I94" s="202"/>
      <c r="J94" s="202"/>
      <c r="K94" s="202"/>
      <c r="L94" s="202"/>
      <c r="M94" s="202"/>
      <c r="N94" s="202"/>
      <c r="O94" s="202"/>
      <c r="P94" s="202"/>
      <c r="Q94" s="202"/>
      <c r="R94" s="202"/>
      <c r="S94" s="202"/>
      <c r="T94" s="202"/>
      <c r="U94" s="202"/>
      <c r="V94" s="202"/>
      <c r="W94" s="203"/>
    </row>
    <row r="95" spans="2:30" ht="30.75" customHeight="1" thickBot="1" x14ac:dyDescent="0.25">
      <c r="B95" s="204"/>
      <c r="C95" s="205"/>
      <c r="D95" s="205"/>
      <c r="E95" s="205"/>
      <c r="F95" s="205"/>
      <c r="G95" s="205"/>
      <c r="H95" s="205"/>
      <c r="I95" s="205"/>
      <c r="J95" s="205"/>
      <c r="K95" s="205"/>
      <c r="L95" s="205"/>
      <c r="M95" s="205"/>
      <c r="N95" s="205"/>
      <c r="O95" s="205"/>
      <c r="P95" s="205"/>
      <c r="Q95" s="205"/>
      <c r="R95" s="205"/>
      <c r="S95" s="205"/>
      <c r="T95" s="205"/>
      <c r="U95" s="205"/>
      <c r="V95" s="205"/>
      <c r="W95" s="206"/>
    </row>
    <row r="96" spans="2:30" ht="37.5" customHeight="1" thickTop="1" x14ac:dyDescent="0.2">
      <c r="B96" s="201" t="s">
        <v>2004</v>
      </c>
      <c r="C96" s="202"/>
      <c r="D96" s="202"/>
      <c r="E96" s="202"/>
      <c r="F96" s="202"/>
      <c r="G96" s="202"/>
      <c r="H96" s="202"/>
      <c r="I96" s="202"/>
      <c r="J96" s="202"/>
      <c r="K96" s="202"/>
      <c r="L96" s="202"/>
      <c r="M96" s="202"/>
      <c r="N96" s="202"/>
      <c r="O96" s="202"/>
      <c r="P96" s="202"/>
      <c r="Q96" s="202"/>
      <c r="R96" s="202"/>
      <c r="S96" s="202"/>
      <c r="T96" s="202"/>
      <c r="U96" s="202"/>
      <c r="V96" s="202"/>
      <c r="W96" s="203"/>
    </row>
    <row r="97" spans="2:23" ht="13.5" thickBot="1" x14ac:dyDescent="0.25">
      <c r="B97" s="207"/>
      <c r="C97" s="208"/>
      <c r="D97" s="208"/>
      <c r="E97" s="208"/>
      <c r="F97" s="208"/>
      <c r="G97" s="208"/>
      <c r="H97" s="208"/>
      <c r="I97" s="208"/>
      <c r="J97" s="208"/>
      <c r="K97" s="208"/>
      <c r="L97" s="208"/>
      <c r="M97" s="208"/>
      <c r="N97" s="208"/>
      <c r="O97" s="208"/>
      <c r="P97" s="208"/>
      <c r="Q97" s="208"/>
      <c r="R97" s="208"/>
      <c r="S97" s="208"/>
      <c r="T97" s="208"/>
      <c r="U97" s="208"/>
      <c r="V97" s="208"/>
      <c r="W97" s="209"/>
    </row>
  </sheetData>
  <mergeCells count="115">
    <mergeCell ref="B54:D54"/>
    <mergeCell ref="B55:D55"/>
    <mergeCell ref="B56:D56"/>
    <mergeCell ref="B49:D49"/>
    <mergeCell ref="B50:D50"/>
    <mergeCell ref="B51:D51"/>
    <mergeCell ref="B52:D52"/>
    <mergeCell ref="B53:D53"/>
    <mergeCell ref="B44:D44"/>
    <mergeCell ref="B45:D45"/>
    <mergeCell ref="B46:D46"/>
    <mergeCell ref="B47:D47"/>
    <mergeCell ref="B48:D48"/>
    <mergeCell ref="B39:D39"/>
    <mergeCell ref="B40:D40"/>
    <mergeCell ref="B41:D41"/>
    <mergeCell ref="B42:D42"/>
    <mergeCell ref="B43:D43"/>
    <mergeCell ref="B87:D87"/>
    <mergeCell ref="B88:D88"/>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82:D82"/>
    <mergeCell ref="B83:D83"/>
    <mergeCell ref="B84:D84"/>
    <mergeCell ref="B89:D89"/>
    <mergeCell ref="B90:D90"/>
    <mergeCell ref="B94:W95"/>
    <mergeCell ref="B57:D57"/>
    <mergeCell ref="B58:D58"/>
    <mergeCell ref="B59:D59"/>
    <mergeCell ref="B60:D60"/>
    <mergeCell ref="B61:D61"/>
    <mergeCell ref="B62:D62"/>
    <mergeCell ref="B63:D63"/>
    <mergeCell ref="B64:D64"/>
    <mergeCell ref="B65:D65"/>
    <mergeCell ref="B85:D85"/>
    <mergeCell ref="B86:D86"/>
    <mergeCell ref="B77:D77"/>
    <mergeCell ref="B78:D78"/>
    <mergeCell ref="B79:D79"/>
    <mergeCell ref="B80:D80"/>
    <mergeCell ref="B81:D81"/>
    <mergeCell ref="B72:D72"/>
    <mergeCell ref="B73:D73"/>
    <mergeCell ref="B74:D74"/>
    <mergeCell ref="B75:D75"/>
    <mergeCell ref="B76:D76"/>
    <mergeCell ref="B96:W97"/>
    <mergeCell ref="B23:Q24"/>
    <mergeCell ref="S23:T23"/>
    <mergeCell ref="V23:W23"/>
    <mergeCell ref="B92:W93"/>
    <mergeCell ref="T19:T20"/>
    <mergeCell ref="U19:U20"/>
    <mergeCell ref="V19:V20"/>
    <mergeCell ref="W19:W20"/>
    <mergeCell ref="B21:L21"/>
    <mergeCell ref="M21:N21"/>
    <mergeCell ref="O21:P21"/>
    <mergeCell ref="Q21:R21"/>
    <mergeCell ref="B19:L20"/>
    <mergeCell ref="M19:N20"/>
    <mergeCell ref="O19:P20"/>
    <mergeCell ref="Q19:R20"/>
    <mergeCell ref="S19:S20"/>
    <mergeCell ref="B66:D66"/>
    <mergeCell ref="B67:D67"/>
    <mergeCell ref="B68:D68"/>
    <mergeCell ref="B69:D69"/>
    <mergeCell ref="B70:D70"/>
    <mergeCell ref="B71:D71"/>
    <mergeCell ref="C16:W16"/>
    <mergeCell ref="B18:T18"/>
    <mergeCell ref="U18:W18"/>
    <mergeCell ref="C10:W10"/>
    <mergeCell ref="B13:I13"/>
    <mergeCell ref="K13:Q13"/>
    <mergeCell ref="S13:W13"/>
    <mergeCell ref="C14:I14"/>
    <mergeCell ref="L14:Q14"/>
    <mergeCell ref="T14:W14"/>
    <mergeCell ref="D8:H8"/>
    <mergeCell ref="P8:W8"/>
    <mergeCell ref="C9:W9"/>
    <mergeCell ref="C5:W5"/>
    <mergeCell ref="D6:H6"/>
    <mergeCell ref="J6:K6"/>
    <mergeCell ref="L6:M6"/>
    <mergeCell ref="N6:W6"/>
    <mergeCell ref="C15:I15"/>
    <mergeCell ref="L15:Q15"/>
    <mergeCell ref="T15:W15"/>
    <mergeCell ref="A1:P1"/>
    <mergeCell ref="B2:W2"/>
    <mergeCell ref="D4:H4"/>
    <mergeCell ref="J4:K4"/>
    <mergeCell ref="M4:Q4"/>
    <mergeCell ref="S4:U4"/>
    <mergeCell ref="V4:W4"/>
    <mergeCell ref="D7:H7"/>
    <mergeCell ref="O7:W7"/>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2" man="1"/>
    <brk id="97" min="1" max="22"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4">
    <tabColor indexed="53"/>
  </sheetPr>
  <dimension ref="A1:AC38"/>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2055</v>
      </c>
      <c r="D4" s="248" t="s">
        <v>2054</v>
      </c>
      <c r="E4" s="248"/>
      <c r="F4" s="248"/>
      <c r="G4" s="248"/>
      <c r="H4" s="249"/>
      <c r="I4" s="18"/>
      <c r="J4" s="250" t="s">
        <v>6</v>
      </c>
      <c r="K4" s="248"/>
      <c r="L4" s="17" t="s">
        <v>373</v>
      </c>
      <c r="M4" s="251" t="s">
        <v>2053</v>
      </c>
      <c r="N4" s="251"/>
      <c r="O4" s="251"/>
      <c r="P4" s="251"/>
      <c r="Q4" s="252"/>
      <c r="R4" s="19"/>
      <c r="S4" s="253" t="s">
        <v>9</v>
      </c>
      <c r="T4" s="254"/>
      <c r="U4" s="254"/>
      <c r="V4" s="241" t="s">
        <v>2040</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676</v>
      </c>
      <c r="D6" s="237" t="s">
        <v>2052</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2051</v>
      </c>
      <c r="K8" s="26" t="s">
        <v>2050</v>
      </c>
      <c r="L8" s="26" t="s">
        <v>2049</v>
      </c>
      <c r="M8" s="26" t="s">
        <v>2048</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2047</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2046</v>
      </c>
      <c r="C21" s="218"/>
      <c r="D21" s="218"/>
      <c r="E21" s="218"/>
      <c r="F21" s="218"/>
      <c r="G21" s="218"/>
      <c r="H21" s="218"/>
      <c r="I21" s="218"/>
      <c r="J21" s="218"/>
      <c r="K21" s="218"/>
      <c r="L21" s="218"/>
      <c r="M21" s="219" t="s">
        <v>676</v>
      </c>
      <c r="N21" s="219"/>
      <c r="O21" s="219" t="s">
        <v>64</v>
      </c>
      <c r="P21" s="219"/>
      <c r="Q21" s="220" t="s">
        <v>77</v>
      </c>
      <c r="R21" s="220"/>
      <c r="S21" s="34" t="s">
        <v>299</v>
      </c>
      <c r="T21" s="34" t="s">
        <v>184</v>
      </c>
      <c r="U21" s="34" t="s">
        <v>184</v>
      </c>
      <c r="V21" s="34" t="str">
        <f t="shared" ref="V21:V26" si="0">+IF(ISERR(U21/T21*100),"N/A",ROUND(U21/T21*100,2))</f>
        <v>N/A</v>
      </c>
      <c r="W21" s="35" t="str">
        <f t="shared" ref="W21:W26" si="1">+IF(ISERR(U21/S21*100),"N/A",ROUND(U21/S21*100,2))</f>
        <v>N/A</v>
      </c>
    </row>
    <row r="22" spans="2:27" ht="56.25" customHeight="1" x14ac:dyDescent="0.2">
      <c r="B22" s="217" t="s">
        <v>2045</v>
      </c>
      <c r="C22" s="218"/>
      <c r="D22" s="218"/>
      <c r="E22" s="218"/>
      <c r="F22" s="218"/>
      <c r="G22" s="218"/>
      <c r="H22" s="218"/>
      <c r="I22" s="218"/>
      <c r="J22" s="218"/>
      <c r="K22" s="218"/>
      <c r="L22" s="218"/>
      <c r="M22" s="219" t="s">
        <v>676</v>
      </c>
      <c r="N22" s="219"/>
      <c r="O22" s="219" t="s">
        <v>64</v>
      </c>
      <c r="P22" s="219"/>
      <c r="Q22" s="220" t="s">
        <v>53</v>
      </c>
      <c r="R22" s="220"/>
      <c r="S22" s="34" t="s">
        <v>71</v>
      </c>
      <c r="T22" s="34" t="s">
        <v>516</v>
      </c>
      <c r="U22" s="34" t="s">
        <v>854</v>
      </c>
      <c r="V22" s="34">
        <f t="shared" si="0"/>
        <v>106.67</v>
      </c>
      <c r="W22" s="35">
        <f t="shared" si="1"/>
        <v>32</v>
      </c>
    </row>
    <row r="23" spans="2:27" ht="56.25" customHeight="1" x14ac:dyDescent="0.2">
      <c r="B23" s="217" t="s">
        <v>2044</v>
      </c>
      <c r="C23" s="218"/>
      <c r="D23" s="218"/>
      <c r="E23" s="218"/>
      <c r="F23" s="218"/>
      <c r="G23" s="218"/>
      <c r="H23" s="218"/>
      <c r="I23" s="218"/>
      <c r="J23" s="218"/>
      <c r="K23" s="218"/>
      <c r="L23" s="218"/>
      <c r="M23" s="219" t="s">
        <v>676</v>
      </c>
      <c r="N23" s="219"/>
      <c r="O23" s="219" t="s">
        <v>64</v>
      </c>
      <c r="P23" s="219"/>
      <c r="Q23" s="220" t="s">
        <v>53</v>
      </c>
      <c r="R23" s="220"/>
      <c r="S23" s="34" t="s">
        <v>58</v>
      </c>
      <c r="T23" s="34" t="s">
        <v>105</v>
      </c>
      <c r="U23" s="34" t="s">
        <v>900</v>
      </c>
      <c r="V23" s="34">
        <f t="shared" si="0"/>
        <v>370</v>
      </c>
      <c r="W23" s="35">
        <f t="shared" si="1"/>
        <v>123.33</v>
      </c>
    </row>
    <row r="24" spans="2:27" ht="56.25" customHeight="1" x14ac:dyDescent="0.2">
      <c r="B24" s="217" t="s">
        <v>2043</v>
      </c>
      <c r="C24" s="218"/>
      <c r="D24" s="218"/>
      <c r="E24" s="218"/>
      <c r="F24" s="218"/>
      <c r="G24" s="218"/>
      <c r="H24" s="218"/>
      <c r="I24" s="218"/>
      <c r="J24" s="218"/>
      <c r="K24" s="218"/>
      <c r="L24" s="218"/>
      <c r="M24" s="219" t="s">
        <v>676</v>
      </c>
      <c r="N24" s="219"/>
      <c r="O24" s="219" t="s">
        <v>64</v>
      </c>
      <c r="P24" s="219"/>
      <c r="Q24" s="220" t="s">
        <v>77</v>
      </c>
      <c r="R24" s="220"/>
      <c r="S24" s="34" t="s">
        <v>559</v>
      </c>
      <c r="T24" s="34" t="s">
        <v>184</v>
      </c>
      <c r="U24" s="34" t="s">
        <v>184</v>
      </c>
      <c r="V24" s="34" t="str">
        <f t="shared" si="0"/>
        <v>N/A</v>
      </c>
      <c r="W24" s="35" t="str">
        <f t="shared" si="1"/>
        <v>N/A</v>
      </c>
    </row>
    <row r="25" spans="2:27" ht="56.25" customHeight="1" x14ac:dyDescent="0.2">
      <c r="B25" s="217" t="s">
        <v>2042</v>
      </c>
      <c r="C25" s="218"/>
      <c r="D25" s="218"/>
      <c r="E25" s="218"/>
      <c r="F25" s="218"/>
      <c r="G25" s="218"/>
      <c r="H25" s="218"/>
      <c r="I25" s="218"/>
      <c r="J25" s="218"/>
      <c r="K25" s="218"/>
      <c r="L25" s="218"/>
      <c r="M25" s="219" t="s">
        <v>676</v>
      </c>
      <c r="N25" s="219"/>
      <c r="O25" s="219" t="s">
        <v>64</v>
      </c>
      <c r="P25" s="219"/>
      <c r="Q25" s="220" t="s">
        <v>53</v>
      </c>
      <c r="R25" s="220"/>
      <c r="S25" s="34" t="s">
        <v>559</v>
      </c>
      <c r="T25" s="34" t="s">
        <v>263</v>
      </c>
      <c r="U25" s="34" t="s">
        <v>54</v>
      </c>
      <c r="V25" s="34">
        <f t="shared" si="0"/>
        <v>500</v>
      </c>
      <c r="W25" s="35">
        <f t="shared" si="1"/>
        <v>125</v>
      </c>
    </row>
    <row r="26" spans="2:27" ht="56.25" customHeight="1" thickBot="1" x14ac:dyDescent="0.25">
      <c r="B26" s="217" t="s">
        <v>2041</v>
      </c>
      <c r="C26" s="218"/>
      <c r="D26" s="218"/>
      <c r="E26" s="218"/>
      <c r="F26" s="218"/>
      <c r="G26" s="218"/>
      <c r="H26" s="218"/>
      <c r="I26" s="218"/>
      <c r="J26" s="218"/>
      <c r="K26" s="218"/>
      <c r="L26" s="218"/>
      <c r="M26" s="219" t="s">
        <v>676</v>
      </c>
      <c r="N26" s="219"/>
      <c r="O26" s="219" t="s">
        <v>64</v>
      </c>
      <c r="P26" s="219"/>
      <c r="Q26" s="220" t="s">
        <v>53</v>
      </c>
      <c r="R26" s="220"/>
      <c r="S26" s="34" t="s">
        <v>61</v>
      </c>
      <c r="T26" s="34" t="s">
        <v>58</v>
      </c>
      <c r="U26" s="34" t="s">
        <v>58</v>
      </c>
      <c r="V26" s="34">
        <f t="shared" si="0"/>
        <v>100</v>
      </c>
      <c r="W26" s="35">
        <f t="shared" si="1"/>
        <v>33.33</v>
      </c>
    </row>
    <row r="27" spans="2:27" ht="21.75" customHeight="1" thickTop="1" thickBot="1" x14ac:dyDescent="0.25">
      <c r="B27" s="11" t="s">
        <v>72</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195" t="s">
        <v>2624</v>
      </c>
      <c r="C28" s="196"/>
      <c r="D28" s="196"/>
      <c r="E28" s="196"/>
      <c r="F28" s="196"/>
      <c r="G28" s="196"/>
      <c r="H28" s="196"/>
      <c r="I28" s="196"/>
      <c r="J28" s="196"/>
      <c r="K28" s="196"/>
      <c r="L28" s="196"/>
      <c r="M28" s="196"/>
      <c r="N28" s="196"/>
      <c r="O28" s="196"/>
      <c r="P28" s="196"/>
      <c r="Q28" s="197"/>
      <c r="R28" s="37" t="s">
        <v>45</v>
      </c>
      <c r="S28" s="216" t="s">
        <v>46</v>
      </c>
      <c r="T28" s="216"/>
      <c r="U28" s="38" t="s">
        <v>73</v>
      </c>
      <c r="V28" s="210" t="s">
        <v>74</v>
      </c>
      <c r="W28" s="211"/>
    </row>
    <row r="29" spans="2:27" ht="30.75" customHeight="1" thickBot="1" x14ac:dyDescent="0.25">
      <c r="B29" s="198"/>
      <c r="C29" s="199"/>
      <c r="D29" s="199"/>
      <c r="E29" s="199"/>
      <c r="F29" s="199"/>
      <c r="G29" s="199"/>
      <c r="H29" s="199"/>
      <c r="I29" s="199"/>
      <c r="J29" s="199"/>
      <c r="K29" s="199"/>
      <c r="L29" s="199"/>
      <c r="M29" s="199"/>
      <c r="N29" s="199"/>
      <c r="O29" s="199"/>
      <c r="P29" s="199"/>
      <c r="Q29" s="200"/>
      <c r="R29" s="39" t="s">
        <v>75</v>
      </c>
      <c r="S29" s="39" t="s">
        <v>75</v>
      </c>
      <c r="T29" s="39" t="s">
        <v>64</v>
      </c>
      <c r="U29" s="39" t="s">
        <v>75</v>
      </c>
      <c r="V29" s="39" t="s">
        <v>76</v>
      </c>
      <c r="W29" s="32" t="s">
        <v>77</v>
      </c>
      <c r="Y29" s="36"/>
    </row>
    <row r="30" spans="2:27" ht="23.25" customHeight="1" thickBot="1" x14ac:dyDescent="0.25">
      <c r="B30" s="212" t="s">
        <v>78</v>
      </c>
      <c r="C30" s="213"/>
      <c r="D30" s="213"/>
      <c r="E30" s="40" t="s">
        <v>654</v>
      </c>
      <c r="F30" s="40"/>
      <c r="G30" s="40"/>
      <c r="H30" s="41"/>
      <c r="I30" s="41"/>
      <c r="J30" s="41"/>
      <c r="K30" s="41"/>
      <c r="L30" s="41"/>
      <c r="M30" s="41"/>
      <c r="N30" s="41"/>
      <c r="O30" s="41"/>
      <c r="P30" s="42"/>
      <c r="Q30" s="42"/>
      <c r="R30" s="43" t="s">
        <v>2040</v>
      </c>
      <c r="S30" s="44" t="s">
        <v>11</v>
      </c>
      <c r="T30" s="42"/>
      <c r="U30" s="44" t="s">
        <v>2039</v>
      </c>
      <c r="V30" s="42"/>
      <c r="W30" s="45">
        <f>+IF(ISERR(U30/R30*100),"N/A",ROUND(U30/R30*100,2))</f>
        <v>34.93</v>
      </c>
    </row>
    <row r="31" spans="2:27" ht="26.25" customHeight="1" thickBot="1" x14ac:dyDescent="0.25">
      <c r="B31" s="214" t="s">
        <v>82</v>
      </c>
      <c r="C31" s="215"/>
      <c r="D31" s="215"/>
      <c r="E31" s="46" t="s">
        <v>654</v>
      </c>
      <c r="F31" s="46"/>
      <c r="G31" s="46"/>
      <c r="H31" s="47"/>
      <c r="I31" s="47"/>
      <c r="J31" s="47"/>
      <c r="K31" s="47"/>
      <c r="L31" s="47"/>
      <c r="M31" s="47"/>
      <c r="N31" s="47"/>
      <c r="O31" s="47"/>
      <c r="P31" s="48"/>
      <c r="Q31" s="48"/>
      <c r="R31" s="49" t="s">
        <v>2040</v>
      </c>
      <c r="S31" s="50" t="s">
        <v>324</v>
      </c>
      <c r="T31" s="51">
        <f>+IF(ISERR(S31/R31*100),"N/A",ROUND(S31/R31*100,2))</f>
        <v>44.67</v>
      </c>
      <c r="U31" s="50" t="s">
        <v>2039</v>
      </c>
      <c r="V31" s="51">
        <f>+IF(ISERR(U31/S31*100),"N/A",ROUND(U31/S31*100,2))</f>
        <v>78.209999999999994</v>
      </c>
      <c r="W31" s="52">
        <f>+IF(ISERR(U31/R31*100),"N/A",ROUND(U31/R31*100,2))</f>
        <v>34.93</v>
      </c>
    </row>
    <row r="32" spans="2:27" ht="22.5" customHeight="1" thickTop="1" thickBot="1" x14ac:dyDescent="0.25">
      <c r="B32" s="11" t="s">
        <v>88</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201" t="s">
        <v>2038</v>
      </c>
      <c r="C33" s="202"/>
      <c r="D33" s="202"/>
      <c r="E33" s="202"/>
      <c r="F33" s="202"/>
      <c r="G33" s="202"/>
      <c r="H33" s="202"/>
      <c r="I33" s="202"/>
      <c r="J33" s="202"/>
      <c r="K33" s="202"/>
      <c r="L33" s="202"/>
      <c r="M33" s="202"/>
      <c r="N33" s="202"/>
      <c r="O33" s="202"/>
      <c r="P33" s="202"/>
      <c r="Q33" s="202"/>
      <c r="R33" s="202"/>
      <c r="S33" s="202"/>
      <c r="T33" s="202"/>
      <c r="U33" s="202"/>
      <c r="V33" s="202"/>
      <c r="W33" s="203"/>
    </row>
    <row r="34" spans="2:23" ht="77.25" customHeight="1" thickBot="1" x14ac:dyDescent="0.25">
      <c r="B34" s="204"/>
      <c r="C34" s="205"/>
      <c r="D34" s="205"/>
      <c r="E34" s="205"/>
      <c r="F34" s="205"/>
      <c r="G34" s="205"/>
      <c r="H34" s="205"/>
      <c r="I34" s="205"/>
      <c r="J34" s="205"/>
      <c r="K34" s="205"/>
      <c r="L34" s="205"/>
      <c r="M34" s="205"/>
      <c r="N34" s="205"/>
      <c r="O34" s="205"/>
      <c r="P34" s="205"/>
      <c r="Q34" s="205"/>
      <c r="R34" s="205"/>
      <c r="S34" s="205"/>
      <c r="T34" s="205"/>
      <c r="U34" s="205"/>
      <c r="V34" s="205"/>
      <c r="W34" s="206"/>
    </row>
    <row r="35" spans="2:23" ht="37.5" customHeight="1" thickTop="1" x14ac:dyDescent="0.2">
      <c r="B35" s="201" t="s">
        <v>2037</v>
      </c>
      <c r="C35" s="202"/>
      <c r="D35" s="202"/>
      <c r="E35" s="202"/>
      <c r="F35" s="202"/>
      <c r="G35" s="202"/>
      <c r="H35" s="202"/>
      <c r="I35" s="202"/>
      <c r="J35" s="202"/>
      <c r="K35" s="202"/>
      <c r="L35" s="202"/>
      <c r="M35" s="202"/>
      <c r="N35" s="202"/>
      <c r="O35" s="202"/>
      <c r="P35" s="202"/>
      <c r="Q35" s="202"/>
      <c r="R35" s="202"/>
      <c r="S35" s="202"/>
      <c r="T35" s="202"/>
      <c r="U35" s="202"/>
      <c r="V35" s="202"/>
      <c r="W35" s="203"/>
    </row>
    <row r="36" spans="2:23" ht="15" customHeight="1" thickBot="1" x14ac:dyDescent="0.25">
      <c r="B36" s="204"/>
      <c r="C36" s="205"/>
      <c r="D36" s="205"/>
      <c r="E36" s="205"/>
      <c r="F36" s="205"/>
      <c r="G36" s="205"/>
      <c r="H36" s="205"/>
      <c r="I36" s="205"/>
      <c r="J36" s="205"/>
      <c r="K36" s="205"/>
      <c r="L36" s="205"/>
      <c r="M36" s="205"/>
      <c r="N36" s="205"/>
      <c r="O36" s="205"/>
      <c r="P36" s="205"/>
      <c r="Q36" s="205"/>
      <c r="R36" s="205"/>
      <c r="S36" s="205"/>
      <c r="T36" s="205"/>
      <c r="U36" s="205"/>
      <c r="V36" s="205"/>
      <c r="W36" s="206"/>
    </row>
    <row r="37" spans="2:23" ht="37.5" customHeight="1" thickTop="1" x14ac:dyDescent="0.2">
      <c r="B37" s="201" t="s">
        <v>2036</v>
      </c>
      <c r="C37" s="202"/>
      <c r="D37" s="202"/>
      <c r="E37" s="202"/>
      <c r="F37" s="202"/>
      <c r="G37" s="202"/>
      <c r="H37" s="202"/>
      <c r="I37" s="202"/>
      <c r="J37" s="202"/>
      <c r="K37" s="202"/>
      <c r="L37" s="202"/>
      <c r="M37" s="202"/>
      <c r="N37" s="202"/>
      <c r="O37" s="202"/>
      <c r="P37" s="202"/>
      <c r="Q37" s="202"/>
      <c r="R37" s="202"/>
      <c r="S37" s="202"/>
      <c r="T37" s="202"/>
      <c r="U37" s="202"/>
      <c r="V37" s="202"/>
      <c r="W37" s="203"/>
    </row>
    <row r="38" spans="2:23" ht="13.5" thickBot="1" x14ac:dyDescent="0.25">
      <c r="B38" s="207"/>
      <c r="C38" s="208"/>
      <c r="D38" s="208"/>
      <c r="E38" s="208"/>
      <c r="F38" s="208"/>
      <c r="G38" s="208"/>
      <c r="H38" s="208"/>
      <c r="I38" s="208"/>
      <c r="J38" s="208"/>
      <c r="K38" s="208"/>
      <c r="L38" s="208"/>
      <c r="M38" s="208"/>
      <c r="N38" s="208"/>
      <c r="O38" s="208"/>
      <c r="P38" s="208"/>
      <c r="Q38" s="208"/>
      <c r="R38" s="208"/>
      <c r="S38" s="208"/>
      <c r="T38" s="208"/>
      <c r="U38" s="208"/>
      <c r="V38" s="208"/>
      <c r="W38" s="209"/>
    </row>
  </sheetData>
  <mergeCells count="71">
    <mergeCell ref="B35:W36"/>
    <mergeCell ref="B37:W38"/>
    <mergeCell ref="S28:T28"/>
    <mergeCell ref="V28:W28"/>
    <mergeCell ref="B30:D30"/>
    <mergeCell ref="B31:D31"/>
    <mergeCell ref="B33:W34"/>
    <mergeCell ref="B26:L26"/>
    <mergeCell ref="M26:N26"/>
    <mergeCell ref="O26:P26"/>
    <mergeCell ref="Q26:R26"/>
    <mergeCell ref="B28:Q29"/>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6" min="1" max="22"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5">
    <tabColor indexed="53"/>
  </sheetPr>
  <dimension ref="A1:AC42"/>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2080</v>
      </c>
      <c r="D4" s="248" t="s">
        <v>2079</v>
      </c>
      <c r="E4" s="248"/>
      <c r="F4" s="248"/>
      <c r="G4" s="248"/>
      <c r="H4" s="249"/>
      <c r="I4" s="18"/>
      <c r="J4" s="250" t="s">
        <v>6</v>
      </c>
      <c r="K4" s="248"/>
      <c r="L4" s="17" t="s">
        <v>2078</v>
      </c>
      <c r="M4" s="251" t="s">
        <v>2077</v>
      </c>
      <c r="N4" s="251"/>
      <c r="O4" s="251"/>
      <c r="P4" s="251"/>
      <c r="Q4" s="252"/>
      <c r="R4" s="19"/>
      <c r="S4" s="253" t="s">
        <v>9</v>
      </c>
      <c r="T4" s="254"/>
      <c r="U4" s="254"/>
      <c r="V4" s="241" t="s">
        <v>2076</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11</v>
      </c>
      <c r="D6" s="237" t="s">
        <v>11</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2075</v>
      </c>
      <c r="K8" s="26" t="s">
        <v>2074</v>
      </c>
      <c r="L8" s="26" t="s">
        <v>2073</v>
      </c>
      <c r="M8" s="26" t="s">
        <v>2072</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317.25" customHeight="1" thickTop="1" thickBot="1" x14ac:dyDescent="0.25">
      <c r="B10" s="27" t="s">
        <v>25</v>
      </c>
      <c r="C10" s="241" t="s">
        <v>2071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2070</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2069</v>
      </c>
      <c r="C21" s="218"/>
      <c r="D21" s="218"/>
      <c r="E21" s="218"/>
      <c r="F21" s="218"/>
      <c r="G21" s="218"/>
      <c r="H21" s="218"/>
      <c r="I21" s="218"/>
      <c r="J21" s="218"/>
      <c r="K21" s="218"/>
      <c r="L21" s="218"/>
      <c r="M21" s="219" t="s">
        <v>337</v>
      </c>
      <c r="N21" s="219"/>
      <c r="O21" s="219" t="s">
        <v>64</v>
      </c>
      <c r="P21" s="219"/>
      <c r="Q21" s="220" t="s">
        <v>77</v>
      </c>
      <c r="R21" s="220"/>
      <c r="S21" s="34" t="s">
        <v>2068</v>
      </c>
      <c r="T21" s="34" t="s">
        <v>184</v>
      </c>
      <c r="U21" s="34" t="s">
        <v>184</v>
      </c>
      <c r="V21" s="34" t="str">
        <f t="shared" ref="V21:V28" si="0">+IF(ISERR(U21/T21*100),"N/A",ROUND(U21/T21*100,2))</f>
        <v>N/A</v>
      </c>
      <c r="W21" s="35" t="str">
        <f t="shared" ref="W21:W28" si="1">+IF(ISERR(U21/S21*100),"N/A",ROUND(U21/S21*100,2))</f>
        <v>N/A</v>
      </c>
    </row>
    <row r="22" spans="2:27" ht="56.25" customHeight="1" x14ac:dyDescent="0.2">
      <c r="B22" s="217" t="s">
        <v>2067</v>
      </c>
      <c r="C22" s="218"/>
      <c r="D22" s="218"/>
      <c r="E22" s="218"/>
      <c r="F22" s="218"/>
      <c r="G22" s="218"/>
      <c r="H22" s="218"/>
      <c r="I22" s="218"/>
      <c r="J22" s="218"/>
      <c r="K22" s="218"/>
      <c r="L22" s="218"/>
      <c r="M22" s="219" t="s">
        <v>337</v>
      </c>
      <c r="N22" s="219"/>
      <c r="O22" s="219" t="s">
        <v>64</v>
      </c>
      <c r="P22" s="219"/>
      <c r="Q22" s="220" t="s">
        <v>77</v>
      </c>
      <c r="R22" s="220"/>
      <c r="S22" s="34" t="s">
        <v>791</v>
      </c>
      <c r="T22" s="34" t="s">
        <v>184</v>
      </c>
      <c r="U22" s="34" t="s">
        <v>184</v>
      </c>
      <c r="V22" s="34" t="str">
        <f t="shared" si="0"/>
        <v>N/A</v>
      </c>
      <c r="W22" s="35" t="str">
        <f t="shared" si="1"/>
        <v>N/A</v>
      </c>
    </row>
    <row r="23" spans="2:27" ht="56.25" customHeight="1" x14ac:dyDescent="0.2">
      <c r="B23" s="217" t="s">
        <v>2066</v>
      </c>
      <c r="C23" s="218"/>
      <c r="D23" s="218"/>
      <c r="E23" s="218"/>
      <c r="F23" s="218"/>
      <c r="G23" s="218"/>
      <c r="H23" s="218"/>
      <c r="I23" s="218"/>
      <c r="J23" s="218"/>
      <c r="K23" s="218"/>
      <c r="L23" s="218"/>
      <c r="M23" s="219" t="s">
        <v>337</v>
      </c>
      <c r="N23" s="219"/>
      <c r="O23" s="219" t="s">
        <v>64</v>
      </c>
      <c r="P23" s="219"/>
      <c r="Q23" s="220" t="s">
        <v>53</v>
      </c>
      <c r="R23" s="220"/>
      <c r="S23" s="34" t="s">
        <v>54</v>
      </c>
      <c r="T23" s="34" t="s">
        <v>1177</v>
      </c>
      <c r="U23" s="34" t="s">
        <v>2065</v>
      </c>
      <c r="V23" s="34">
        <f t="shared" si="0"/>
        <v>10800</v>
      </c>
      <c r="W23" s="35">
        <f t="shared" si="1"/>
        <v>6.48</v>
      </c>
    </row>
    <row r="24" spans="2:27" ht="56.25" customHeight="1" x14ac:dyDescent="0.2">
      <c r="B24" s="217" t="s">
        <v>2064</v>
      </c>
      <c r="C24" s="218"/>
      <c r="D24" s="218"/>
      <c r="E24" s="218"/>
      <c r="F24" s="218"/>
      <c r="G24" s="218"/>
      <c r="H24" s="218"/>
      <c r="I24" s="218"/>
      <c r="J24" s="218"/>
      <c r="K24" s="218"/>
      <c r="L24" s="218"/>
      <c r="M24" s="219" t="s">
        <v>337</v>
      </c>
      <c r="N24" s="219"/>
      <c r="O24" s="219" t="s">
        <v>64</v>
      </c>
      <c r="P24" s="219"/>
      <c r="Q24" s="220" t="s">
        <v>77</v>
      </c>
      <c r="R24" s="220"/>
      <c r="S24" s="34" t="s">
        <v>54</v>
      </c>
      <c r="T24" s="34" t="s">
        <v>184</v>
      </c>
      <c r="U24" s="34" t="s">
        <v>184</v>
      </c>
      <c r="V24" s="34" t="str">
        <f t="shared" si="0"/>
        <v>N/A</v>
      </c>
      <c r="W24" s="35" t="str">
        <f t="shared" si="1"/>
        <v>N/A</v>
      </c>
    </row>
    <row r="25" spans="2:27" ht="56.25" customHeight="1" x14ac:dyDescent="0.2">
      <c r="B25" s="217" t="s">
        <v>2069</v>
      </c>
      <c r="C25" s="218"/>
      <c r="D25" s="218"/>
      <c r="E25" s="218"/>
      <c r="F25" s="218"/>
      <c r="G25" s="218"/>
      <c r="H25" s="218"/>
      <c r="I25" s="218"/>
      <c r="J25" s="218"/>
      <c r="K25" s="218"/>
      <c r="L25" s="218"/>
      <c r="M25" s="219" t="s">
        <v>17</v>
      </c>
      <c r="N25" s="219"/>
      <c r="O25" s="219" t="s">
        <v>64</v>
      </c>
      <c r="P25" s="219"/>
      <c r="Q25" s="220" t="s">
        <v>77</v>
      </c>
      <c r="R25" s="220"/>
      <c r="S25" s="34" t="s">
        <v>2068</v>
      </c>
      <c r="T25" s="34" t="s">
        <v>184</v>
      </c>
      <c r="U25" s="34" t="s">
        <v>184</v>
      </c>
      <c r="V25" s="34" t="str">
        <f t="shared" si="0"/>
        <v>N/A</v>
      </c>
      <c r="W25" s="35" t="str">
        <f t="shared" si="1"/>
        <v>N/A</v>
      </c>
    </row>
    <row r="26" spans="2:27" ht="56.25" customHeight="1" x14ac:dyDescent="0.2">
      <c r="B26" s="217" t="s">
        <v>2067</v>
      </c>
      <c r="C26" s="218"/>
      <c r="D26" s="218"/>
      <c r="E26" s="218"/>
      <c r="F26" s="218"/>
      <c r="G26" s="218"/>
      <c r="H26" s="218"/>
      <c r="I26" s="218"/>
      <c r="J26" s="218"/>
      <c r="K26" s="218"/>
      <c r="L26" s="218"/>
      <c r="M26" s="219" t="s">
        <v>17</v>
      </c>
      <c r="N26" s="219"/>
      <c r="O26" s="219" t="s">
        <v>64</v>
      </c>
      <c r="P26" s="219"/>
      <c r="Q26" s="220" t="s">
        <v>77</v>
      </c>
      <c r="R26" s="220"/>
      <c r="S26" s="34" t="s">
        <v>791</v>
      </c>
      <c r="T26" s="34" t="s">
        <v>184</v>
      </c>
      <c r="U26" s="34" t="s">
        <v>184</v>
      </c>
      <c r="V26" s="34" t="str">
        <f t="shared" si="0"/>
        <v>N/A</v>
      </c>
      <c r="W26" s="35" t="str">
        <f t="shared" si="1"/>
        <v>N/A</v>
      </c>
    </row>
    <row r="27" spans="2:27" ht="56.25" customHeight="1" x14ac:dyDescent="0.2">
      <c r="B27" s="217" t="s">
        <v>2066</v>
      </c>
      <c r="C27" s="218"/>
      <c r="D27" s="218"/>
      <c r="E27" s="218"/>
      <c r="F27" s="218"/>
      <c r="G27" s="218"/>
      <c r="H27" s="218"/>
      <c r="I27" s="218"/>
      <c r="J27" s="218"/>
      <c r="K27" s="218"/>
      <c r="L27" s="218"/>
      <c r="M27" s="219" t="s">
        <v>17</v>
      </c>
      <c r="N27" s="219"/>
      <c r="O27" s="219" t="s">
        <v>64</v>
      </c>
      <c r="P27" s="219"/>
      <c r="Q27" s="220" t="s">
        <v>53</v>
      </c>
      <c r="R27" s="220"/>
      <c r="S27" s="34" t="s">
        <v>54</v>
      </c>
      <c r="T27" s="34" t="s">
        <v>1177</v>
      </c>
      <c r="U27" s="34" t="s">
        <v>2065</v>
      </c>
      <c r="V27" s="34">
        <f t="shared" si="0"/>
        <v>10800</v>
      </c>
      <c r="W27" s="35">
        <f t="shared" si="1"/>
        <v>6.48</v>
      </c>
    </row>
    <row r="28" spans="2:27" ht="56.25" customHeight="1" thickBot="1" x14ac:dyDescent="0.25">
      <c r="B28" s="217" t="s">
        <v>2064</v>
      </c>
      <c r="C28" s="218"/>
      <c r="D28" s="218"/>
      <c r="E28" s="218"/>
      <c r="F28" s="218"/>
      <c r="G28" s="218"/>
      <c r="H28" s="218"/>
      <c r="I28" s="218"/>
      <c r="J28" s="218"/>
      <c r="K28" s="218"/>
      <c r="L28" s="218"/>
      <c r="M28" s="219" t="s">
        <v>17</v>
      </c>
      <c r="N28" s="219"/>
      <c r="O28" s="219" t="s">
        <v>64</v>
      </c>
      <c r="P28" s="219"/>
      <c r="Q28" s="220" t="s">
        <v>77</v>
      </c>
      <c r="R28" s="220"/>
      <c r="S28" s="34" t="s">
        <v>54</v>
      </c>
      <c r="T28" s="34" t="s">
        <v>184</v>
      </c>
      <c r="U28" s="34" t="s">
        <v>184</v>
      </c>
      <c r="V28" s="34" t="str">
        <f t="shared" si="0"/>
        <v>N/A</v>
      </c>
      <c r="W28" s="35" t="str">
        <f t="shared" si="1"/>
        <v>N/A</v>
      </c>
    </row>
    <row r="29" spans="2:27" ht="21.75" customHeight="1" thickTop="1" thickBot="1" x14ac:dyDescent="0.25">
      <c r="B29" s="11" t="s">
        <v>72</v>
      </c>
      <c r="C29" s="12"/>
      <c r="D29" s="12"/>
      <c r="E29" s="12"/>
      <c r="F29" s="12"/>
      <c r="G29" s="12"/>
      <c r="H29" s="13"/>
      <c r="I29" s="13"/>
      <c r="J29" s="13"/>
      <c r="K29" s="13"/>
      <c r="L29" s="13"/>
      <c r="M29" s="13"/>
      <c r="N29" s="13"/>
      <c r="O29" s="13"/>
      <c r="P29" s="13"/>
      <c r="Q29" s="13"/>
      <c r="R29" s="13"/>
      <c r="S29" s="13"/>
      <c r="T29" s="13"/>
      <c r="U29" s="13"/>
      <c r="V29" s="13"/>
      <c r="W29" s="14"/>
      <c r="X29" s="36"/>
    </row>
    <row r="30" spans="2:27" ht="29.25" customHeight="1" thickTop="1" thickBot="1" x14ac:dyDescent="0.25">
      <c r="B30" s="195" t="s">
        <v>2624</v>
      </c>
      <c r="C30" s="196"/>
      <c r="D30" s="196"/>
      <c r="E30" s="196"/>
      <c r="F30" s="196"/>
      <c r="G30" s="196"/>
      <c r="H30" s="196"/>
      <c r="I30" s="196"/>
      <c r="J30" s="196"/>
      <c r="K30" s="196"/>
      <c r="L30" s="196"/>
      <c r="M30" s="196"/>
      <c r="N30" s="196"/>
      <c r="O30" s="196"/>
      <c r="P30" s="196"/>
      <c r="Q30" s="197"/>
      <c r="R30" s="37" t="s">
        <v>45</v>
      </c>
      <c r="S30" s="216" t="s">
        <v>46</v>
      </c>
      <c r="T30" s="216"/>
      <c r="U30" s="38" t="s">
        <v>73</v>
      </c>
      <c r="V30" s="210" t="s">
        <v>74</v>
      </c>
      <c r="W30" s="211"/>
    </row>
    <row r="31" spans="2:27" ht="30.75" customHeight="1" thickBot="1" x14ac:dyDescent="0.25">
      <c r="B31" s="198"/>
      <c r="C31" s="199"/>
      <c r="D31" s="199"/>
      <c r="E31" s="199"/>
      <c r="F31" s="199"/>
      <c r="G31" s="199"/>
      <c r="H31" s="199"/>
      <c r="I31" s="199"/>
      <c r="J31" s="199"/>
      <c r="K31" s="199"/>
      <c r="L31" s="199"/>
      <c r="M31" s="199"/>
      <c r="N31" s="199"/>
      <c r="O31" s="199"/>
      <c r="P31" s="199"/>
      <c r="Q31" s="200"/>
      <c r="R31" s="39" t="s">
        <v>75</v>
      </c>
      <c r="S31" s="39" t="s">
        <v>75</v>
      </c>
      <c r="T31" s="39" t="s">
        <v>64</v>
      </c>
      <c r="U31" s="39" t="s">
        <v>75</v>
      </c>
      <c r="V31" s="39" t="s">
        <v>76</v>
      </c>
      <c r="W31" s="32" t="s">
        <v>77</v>
      </c>
      <c r="Y31" s="36"/>
    </row>
    <row r="32" spans="2:27" ht="23.25" customHeight="1" thickBot="1" x14ac:dyDescent="0.25">
      <c r="B32" s="212" t="s">
        <v>78</v>
      </c>
      <c r="C32" s="213"/>
      <c r="D32" s="213"/>
      <c r="E32" s="40" t="s">
        <v>323</v>
      </c>
      <c r="F32" s="40"/>
      <c r="G32" s="40"/>
      <c r="H32" s="41"/>
      <c r="I32" s="41"/>
      <c r="J32" s="41"/>
      <c r="K32" s="41"/>
      <c r="L32" s="41"/>
      <c r="M32" s="41"/>
      <c r="N32" s="41"/>
      <c r="O32" s="41"/>
      <c r="P32" s="42"/>
      <c r="Q32" s="42"/>
      <c r="R32" s="43" t="s">
        <v>2063</v>
      </c>
      <c r="S32" s="44" t="s">
        <v>11</v>
      </c>
      <c r="T32" s="42"/>
      <c r="U32" s="44" t="s">
        <v>2061</v>
      </c>
      <c r="V32" s="42"/>
      <c r="W32" s="45">
        <f>+IF(ISERR(U32/R32*100),"N/A",ROUND(U32/R32*100,2))</f>
        <v>14.42</v>
      </c>
    </row>
    <row r="33" spans="2:23" ht="26.25" customHeight="1" x14ac:dyDescent="0.2">
      <c r="B33" s="214" t="s">
        <v>82</v>
      </c>
      <c r="C33" s="215"/>
      <c r="D33" s="215"/>
      <c r="E33" s="46" t="s">
        <v>323</v>
      </c>
      <c r="F33" s="46"/>
      <c r="G33" s="46"/>
      <c r="H33" s="47"/>
      <c r="I33" s="47"/>
      <c r="J33" s="47"/>
      <c r="K33" s="47"/>
      <c r="L33" s="47"/>
      <c r="M33" s="47"/>
      <c r="N33" s="47"/>
      <c r="O33" s="47"/>
      <c r="P33" s="48"/>
      <c r="Q33" s="48"/>
      <c r="R33" s="49" t="s">
        <v>2063</v>
      </c>
      <c r="S33" s="50" t="s">
        <v>2062</v>
      </c>
      <c r="T33" s="51">
        <f>+IF(ISERR(S33/R33*100),"N/A",ROUND(S33/R33*100,2))</f>
        <v>79.19</v>
      </c>
      <c r="U33" s="50" t="s">
        <v>2061</v>
      </c>
      <c r="V33" s="51">
        <f>+IF(ISERR(U33/S33*100),"N/A",ROUND(U33/S33*100,2))</f>
        <v>18.21</v>
      </c>
      <c r="W33" s="52">
        <f>+IF(ISERR(U33/R33*100),"N/A",ROUND(U33/R33*100,2))</f>
        <v>14.42</v>
      </c>
    </row>
    <row r="34" spans="2:23" ht="23.25" customHeight="1" thickBot="1" x14ac:dyDescent="0.25">
      <c r="B34" s="212" t="s">
        <v>78</v>
      </c>
      <c r="C34" s="213"/>
      <c r="D34" s="213"/>
      <c r="E34" s="40" t="s">
        <v>84</v>
      </c>
      <c r="F34" s="40"/>
      <c r="G34" s="40"/>
      <c r="H34" s="41"/>
      <c r="I34" s="41"/>
      <c r="J34" s="41"/>
      <c r="K34" s="41"/>
      <c r="L34" s="41"/>
      <c r="M34" s="41"/>
      <c r="N34" s="41"/>
      <c r="O34" s="41"/>
      <c r="P34" s="42"/>
      <c r="Q34" s="42"/>
      <c r="R34" s="43" t="s">
        <v>2060</v>
      </c>
      <c r="S34" s="44" t="s">
        <v>11</v>
      </c>
      <c r="T34" s="42"/>
      <c r="U34" s="44" t="s">
        <v>59</v>
      </c>
      <c r="V34" s="42"/>
      <c r="W34" s="45">
        <f>+IF(ISERR(U34/R34*100),"N/A",ROUND(U34/R34*100,2))</f>
        <v>0</v>
      </c>
    </row>
    <row r="35" spans="2:23" ht="26.25" customHeight="1" thickBot="1" x14ac:dyDescent="0.25">
      <c r="B35" s="214" t="s">
        <v>82</v>
      </c>
      <c r="C35" s="215"/>
      <c r="D35" s="215"/>
      <c r="E35" s="46" t="s">
        <v>84</v>
      </c>
      <c r="F35" s="46"/>
      <c r="G35" s="46"/>
      <c r="H35" s="47"/>
      <c r="I35" s="47"/>
      <c r="J35" s="47"/>
      <c r="K35" s="47"/>
      <c r="L35" s="47"/>
      <c r="M35" s="47"/>
      <c r="N35" s="47"/>
      <c r="O35" s="47"/>
      <c r="P35" s="48"/>
      <c r="Q35" s="48"/>
      <c r="R35" s="49" t="s">
        <v>2060</v>
      </c>
      <c r="S35" s="50" t="s">
        <v>2059</v>
      </c>
      <c r="T35" s="51">
        <f>+IF(ISERR(S35/R35*100),"N/A",ROUND(S35/R35*100,2))</f>
        <v>41.31</v>
      </c>
      <c r="U35" s="50" t="s">
        <v>59</v>
      </c>
      <c r="V35" s="51">
        <f>+IF(ISERR(U35/S35*100),"N/A",ROUND(U35/S35*100,2))</f>
        <v>0</v>
      </c>
      <c r="W35" s="52">
        <f>+IF(ISERR(U35/R35*100),"N/A",ROUND(U35/R35*100,2))</f>
        <v>0</v>
      </c>
    </row>
    <row r="36" spans="2:23" ht="22.5" customHeight="1" thickTop="1" thickBot="1" x14ac:dyDescent="0.25">
      <c r="B36" s="11" t="s">
        <v>88</v>
      </c>
      <c r="C36" s="12"/>
      <c r="D36" s="12"/>
      <c r="E36" s="12"/>
      <c r="F36" s="12"/>
      <c r="G36" s="12"/>
      <c r="H36" s="13"/>
      <c r="I36" s="13"/>
      <c r="J36" s="13"/>
      <c r="K36" s="13"/>
      <c r="L36" s="13"/>
      <c r="M36" s="13"/>
      <c r="N36" s="13"/>
      <c r="O36" s="13"/>
      <c r="P36" s="13"/>
      <c r="Q36" s="13"/>
      <c r="R36" s="13"/>
      <c r="S36" s="13"/>
      <c r="T36" s="13"/>
      <c r="U36" s="13"/>
      <c r="V36" s="13"/>
      <c r="W36" s="14"/>
    </row>
    <row r="37" spans="2:23" ht="37.5" customHeight="1" thickTop="1" x14ac:dyDescent="0.2">
      <c r="B37" s="201" t="s">
        <v>2058</v>
      </c>
      <c r="C37" s="202"/>
      <c r="D37" s="202"/>
      <c r="E37" s="202"/>
      <c r="F37" s="202"/>
      <c r="G37" s="202"/>
      <c r="H37" s="202"/>
      <c r="I37" s="202"/>
      <c r="J37" s="202"/>
      <c r="K37" s="202"/>
      <c r="L37" s="202"/>
      <c r="M37" s="202"/>
      <c r="N37" s="202"/>
      <c r="O37" s="202"/>
      <c r="P37" s="202"/>
      <c r="Q37" s="202"/>
      <c r="R37" s="202"/>
      <c r="S37" s="202"/>
      <c r="T37" s="202"/>
      <c r="U37" s="202"/>
      <c r="V37" s="202"/>
      <c r="W37" s="203"/>
    </row>
    <row r="38" spans="2:23" ht="184.5" customHeight="1" thickBot="1" x14ac:dyDescent="0.25">
      <c r="B38" s="204"/>
      <c r="C38" s="205"/>
      <c r="D38" s="205"/>
      <c r="E38" s="205"/>
      <c r="F38" s="205"/>
      <c r="G38" s="205"/>
      <c r="H38" s="205"/>
      <c r="I38" s="205"/>
      <c r="J38" s="205"/>
      <c r="K38" s="205"/>
      <c r="L38" s="205"/>
      <c r="M38" s="205"/>
      <c r="N38" s="205"/>
      <c r="O38" s="205"/>
      <c r="P38" s="205"/>
      <c r="Q38" s="205"/>
      <c r="R38" s="205"/>
      <c r="S38" s="205"/>
      <c r="T38" s="205"/>
      <c r="U38" s="205"/>
      <c r="V38" s="205"/>
      <c r="W38" s="206"/>
    </row>
    <row r="39" spans="2:23" ht="37.5" customHeight="1" thickTop="1" x14ac:dyDescent="0.2">
      <c r="B39" s="201" t="s">
        <v>2057</v>
      </c>
      <c r="C39" s="202"/>
      <c r="D39" s="202"/>
      <c r="E39" s="202"/>
      <c r="F39" s="202"/>
      <c r="G39" s="202"/>
      <c r="H39" s="202"/>
      <c r="I39" s="202"/>
      <c r="J39" s="202"/>
      <c r="K39" s="202"/>
      <c r="L39" s="202"/>
      <c r="M39" s="202"/>
      <c r="N39" s="202"/>
      <c r="O39" s="202"/>
      <c r="P39" s="202"/>
      <c r="Q39" s="202"/>
      <c r="R39" s="202"/>
      <c r="S39" s="202"/>
      <c r="T39" s="202"/>
      <c r="U39" s="202"/>
      <c r="V39" s="202"/>
      <c r="W39" s="203"/>
    </row>
    <row r="40" spans="2:23" ht="63.75" customHeight="1" thickBot="1" x14ac:dyDescent="0.25">
      <c r="B40" s="204"/>
      <c r="C40" s="205"/>
      <c r="D40" s="205"/>
      <c r="E40" s="205"/>
      <c r="F40" s="205"/>
      <c r="G40" s="205"/>
      <c r="H40" s="205"/>
      <c r="I40" s="205"/>
      <c r="J40" s="205"/>
      <c r="K40" s="205"/>
      <c r="L40" s="205"/>
      <c r="M40" s="205"/>
      <c r="N40" s="205"/>
      <c r="O40" s="205"/>
      <c r="P40" s="205"/>
      <c r="Q40" s="205"/>
      <c r="R40" s="205"/>
      <c r="S40" s="205"/>
      <c r="T40" s="205"/>
      <c r="U40" s="205"/>
      <c r="V40" s="205"/>
      <c r="W40" s="206"/>
    </row>
    <row r="41" spans="2:23" ht="37.5" customHeight="1" thickTop="1" x14ac:dyDescent="0.2">
      <c r="B41" s="201" t="s">
        <v>2056</v>
      </c>
      <c r="C41" s="202"/>
      <c r="D41" s="202"/>
      <c r="E41" s="202"/>
      <c r="F41" s="202"/>
      <c r="G41" s="202"/>
      <c r="H41" s="202"/>
      <c r="I41" s="202"/>
      <c r="J41" s="202"/>
      <c r="K41" s="202"/>
      <c r="L41" s="202"/>
      <c r="M41" s="202"/>
      <c r="N41" s="202"/>
      <c r="O41" s="202"/>
      <c r="P41" s="202"/>
      <c r="Q41" s="202"/>
      <c r="R41" s="202"/>
      <c r="S41" s="202"/>
      <c r="T41" s="202"/>
      <c r="U41" s="202"/>
      <c r="V41" s="202"/>
      <c r="W41" s="203"/>
    </row>
    <row r="42" spans="2:23" ht="37.5" customHeight="1" thickBot="1" x14ac:dyDescent="0.25">
      <c r="B42" s="207"/>
      <c r="C42" s="208"/>
      <c r="D42" s="208"/>
      <c r="E42" s="208"/>
      <c r="F42" s="208"/>
      <c r="G42" s="208"/>
      <c r="H42" s="208"/>
      <c r="I42" s="208"/>
      <c r="J42" s="208"/>
      <c r="K42" s="208"/>
      <c r="L42" s="208"/>
      <c r="M42" s="208"/>
      <c r="N42" s="208"/>
      <c r="O42" s="208"/>
      <c r="P42" s="208"/>
      <c r="Q42" s="208"/>
      <c r="R42" s="208"/>
      <c r="S42" s="208"/>
      <c r="T42" s="208"/>
      <c r="U42" s="208"/>
      <c r="V42" s="208"/>
      <c r="W42" s="209"/>
    </row>
  </sheetData>
  <mergeCells count="81">
    <mergeCell ref="S30:T30"/>
    <mergeCell ref="B39:W40"/>
    <mergeCell ref="B41:W42"/>
    <mergeCell ref="V30:W30"/>
    <mergeCell ref="B32:D32"/>
    <mergeCell ref="B33:D33"/>
    <mergeCell ref="B34:D34"/>
    <mergeCell ref="B35:D35"/>
    <mergeCell ref="B37:W38"/>
    <mergeCell ref="B28:L28"/>
    <mergeCell ref="M28:N28"/>
    <mergeCell ref="O28:P28"/>
    <mergeCell ref="Q28:R28"/>
    <mergeCell ref="B30:Q31"/>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1" min="1" max="22" man="1"/>
    <brk id="40" min="1" max="22"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6">
    <tabColor indexed="53"/>
  </sheetPr>
  <dimension ref="A1:AC36"/>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2080</v>
      </c>
      <c r="D4" s="248" t="s">
        <v>2079</v>
      </c>
      <c r="E4" s="248"/>
      <c r="F4" s="248"/>
      <c r="G4" s="248"/>
      <c r="H4" s="249"/>
      <c r="I4" s="18"/>
      <c r="J4" s="250" t="s">
        <v>6</v>
      </c>
      <c r="K4" s="248"/>
      <c r="L4" s="17" t="s">
        <v>2097</v>
      </c>
      <c r="M4" s="251" t="s">
        <v>2096</v>
      </c>
      <c r="N4" s="251"/>
      <c r="O4" s="251"/>
      <c r="P4" s="251"/>
      <c r="Q4" s="252"/>
      <c r="R4" s="19"/>
      <c r="S4" s="253" t="s">
        <v>9</v>
      </c>
      <c r="T4" s="254"/>
      <c r="U4" s="254"/>
      <c r="V4" s="241" t="s">
        <v>2095</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11</v>
      </c>
      <c r="D6" s="237" t="s">
        <v>11</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2094</v>
      </c>
      <c r="K8" s="26" t="s">
        <v>683</v>
      </c>
      <c r="L8" s="26" t="s">
        <v>2093</v>
      </c>
      <c r="M8" s="26" t="s">
        <v>866</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165.75" customHeight="1" thickTop="1" thickBot="1" x14ac:dyDescent="0.25">
      <c r="B10" s="27" t="s">
        <v>25</v>
      </c>
      <c r="C10" s="241" t="s">
        <v>2092</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2070</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2091</v>
      </c>
      <c r="C21" s="218"/>
      <c r="D21" s="218"/>
      <c r="E21" s="218"/>
      <c r="F21" s="218"/>
      <c r="G21" s="218"/>
      <c r="H21" s="218"/>
      <c r="I21" s="218"/>
      <c r="J21" s="218"/>
      <c r="K21" s="218"/>
      <c r="L21" s="218"/>
      <c r="M21" s="219" t="s">
        <v>2086</v>
      </c>
      <c r="N21" s="219"/>
      <c r="O21" s="219" t="s">
        <v>64</v>
      </c>
      <c r="P21" s="219"/>
      <c r="Q21" s="220" t="s">
        <v>53</v>
      </c>
      <c r="R21" s="220"/>
      <c r="S21" s="34" t="s">
        <v>54</v>
      </c>
      <c r="T21" s="34" t="s">
        <v>686</v>
      </c>
      <c r="U21" s="34" t="s">
        <v>71</v>
      </c>
      <c r="V21" s="34">
        <f>+IF(ISERR(U21/T21*100),"N/A",ROUND(U21/T21*100,2))</f>
        <v>200</v>
      </c>
      <c r="W21" s="35">
        <f>+IF(ISERR(U21/S21*100),"N/A",ROUND(U21/S21*100,2))</f>
        <v>50</v>
      </c>
    </row>
    <row r="22" spans="2:27" ht="56.25" customHeight="1" x14ac:dyDescent="0.2">
      <c r="B22" s="217" t="s">
        <v>2090</v>
      </c>
      <c r="C22" s="218"/>
      <c r="D22" s="218"/>
      <c r="E22" s="218"/>
      <c r="F22" s="218"/>
      <c r="G22" s="218"/>
      <c r="H22" s="218"/>
      <c r="I22" s="218"/>
      <c r="J22" s="218"/>
      <c r="K22" s="218"/>
      <c r="L22" s="218"/>
      <c r="M22" s="219" t="s">
        <v>2086</v>
      </c>
      <c r="N22" s="219"/>
      <c r="O22" s="219" t="s">
        <v>64</v>
      </c>
      <c r="P22" s="219"/>
      <c r="Q22" s="220" t="s">
        <v>53</v>
      </c>
      <c r="R22" s="220"/>
      <c r="S22" s="34" t="s">
        <v>54</v>
      </c>
      <c r="T22" s="34" t="s">
        <v>102</v>
      </c>
      <c r="U22" s="34" t="s">
        <v>979</v>
      </c>
      <c r="V22" s="34">
        <f>+IF(ISERR(U22/T22*100),"N/A",ROUND(U22/T22*100,2))</f>
        <v>111.17</v>
      </c>
      <c r="W22" s="35">
        <f>+IF(ISERR(U22/S22*100),"N/A",ROUND(U22/S22*100,2))</f>
        <v>66.7</v>
      </c>
    </row>
    <row r="23" spans="2:27" ht="56.25" customHeight="1" x14ac:dyDescent="0.2">
      <c r="B23" s="217" t="s">
        <v>2089</v>
      </c>
      <c r="C23" s="218"/>
      <c r="D23" s="218"/>
      <c r="E23" s="218"/>
      <c r="F23" s="218"/>
      <c r="G23" s="218"/>
      <c r="H23" s="218"/>
      <c r="I23" s="218"/>
      <c r="J23" s="218"/>
      <c r="K23" s="218"/>
      <c r="L23" s="218"/>
      <c r="M23" s="219" t="s">
        <v>2086</v>
      </c>
      <c r="N23" s="219"/>
      <c r="O23" s="219" t="s">
        <v>64</v>
      </c>
      <c r="P23" s="219"/>
      <c r="Q23" s="220" t="s">
        <v>53</v>
      </c>
      <c r="R23" s="220"/>
      <c r="S23" s="34" t="s">
        <v>54</v>
      </c>
      <c r="T23" s="34" t="s">
        <v>2088</v>
      </c>
      <c r="U23" s="34" t="s">
        <v>1196</v>
      </c>
      <c r="V23" s="34">
        <f>+IF(ISERR(U23/T23*100),"N/A",ROUND(U23/T23*100,2))</f>
        <v>141.52000000000001</v>
      </c>
      <c r="W23" s="35">
        <f>+IF(ISERR(U23/S23*100),"N/A",ROUND(U23/S23*100,2))</f>
        <v>93.4</v>
      </c>
    </row>
    <row r="24" spans="2:27" ht="56.25" customHeight="1" thickBot="1" x14ac:dyDescent="0.25">
      <c r="B24" s="217" t="s">
        <v>2087</v>
      </c>
      <c r="C24" s="218"/>
      <c r="D24" s="218"/>
      <c r="E24" s="218"/>
      <c r="F24" s="218"/>
      <c r="G24" s="218"/>
      <c r="H24" s="218"/>
      <c r="I24" s="218"/>
      <c r="J24" s="218"/>
      <c r="K24" s="218"/>
      <c r="L24" s="218"/>
      <c r="M24" s="219" t="s">
        <v>2086</v>
      </c>
      <c r="N24" s="219"/>
      <c r="O24" s="219" t="s">
        <v>64</v>
      </c>
      <c r="P24" s="219"/>
      <c r="Q24" s="220" t="s">
        <v>53</v>
      </c>
      <c r="R24" s="220"/>
      <c r="S24" s="34" t="s">
        <v>54</v>
      </c>
      <c r="T24" s="34" t="s">
        <v>299</v>
      </c>
      <c r="U24" s="34" t="s">
        <v>299</v>
      </c>
      <c r="V24" s="34">
        <f>+IF(ISERR(U24/T24*100),"N/A",ROUND(U24/T24*100,2))</f>
        <v>100</v>
      </c>
      <c r="W24" s="35">
        <f>+IF(ISERR(U24/S24*100),"N/A",ROUND(U24/S24*100,2))</f>
        <v>70</v>
      </c>
    </row>
    <row r="25" spans="2:27" ht="21.75" customHeight="1" thickTop="1" thickBot="1" x14ac:dyDescent="0.25">
      <c r="B25" s="11" t="s">
        <v>72</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95" t="s">
        <v>2624</v>
      </c>
      <c r="C26" s="196"/>
      <c r="D26" s="196"/>
      <c r="E26" s="196"/>
      <c r="F26" s="196"/>
      <c r="G26" s="196"/>
      <c r="H26" s="196"/>
      <c r="I26" s="196"/>
      <c r="J26" s="196"/>
      <c r="K26" s="196"/>
      <c r="L26" s="196"/>
      <c r="M26" s="196"/>
      <c r="N26" s="196"/>
      <c r="O26" s="196"/>
      <c r="P26" s="196"/>
      <c r="Q26" s="197"/>
      <c r="R26" s="37" t="s">
        <v>45</v>
      </c>
      <c r="S26" s="216" t="s">
        <v>46</v>
      </c>
      <c r="T26" s="216"/>
      <c r="U26" s="38" t="s">
        <v>73</v>
      </c>
      <c r="V26" s="210" t="s">
        <v>74</v>
      </c>
      <c r="W26" s="211"/>
    </row>
    <row r="27" spans="2:27" ht="30.75" customHeight="1" thickBot="1" x14ac:dyDescent="0.25">
      <c r="B27" s="198"/>
      <c r="C27" s="199"/>
      <c r="D27" s="199"/>
      <c r="E27" s="199"/>
      <c r="F27" s="199"/>
      <c r="G27" s="199"/>
      <c r="H27" s="199"/>
      <c r="I27" s="199"/>
      <c r="J27" s="199"/>
      <c r="K27" s="199"/>
      <c r="L27" s="199"/>
      <c r="M27" s="199"/>
      <c r="N27" s="199"/>
      <c r="O27" s="199"/>
      <c r="P27" s="199"/>
      <c r="Q27" s="200"/>
      <c r="R27" s="39" t="s">
        <v>75</v>
      </c>
      <c r="S27" s="39" t="s">
        <v>75</v>
      </c>
      <c r="T27" s="39" t="s">
        <v>64</v>
      </c>
      <c r="U27" s="39" t="s">
        <v>75</v>
      </c>
      <c r="V27" s="39" t="s">
        <v>76</v>
      </c>
      <c r="W27" s="32" t="s">
        <v>77</v>
      </c>
      <c r="Y27" s="36"/>
    </row>
    <row r="28" spans="2:27" ht="23.25" customHeight="1" thickBot="1" x14ac:dyDescent="0.25">
      <c r="B28" s="212" t="s">
        <v>78</v>
      </c>
      <c r="C28" s="213"/>
      <c r="D28" s="213"/>
      <c r="E28" s="40" t="s">
        <v>2085</v>
      </c>
      <c r="F28" s="40"/>
      <c r="G28" s="40"/>
      <c r="H28" s="41"/>
      <c r="I28" s="41"/>
      <c r="J28" s="41"/>
      <c r="K28" s="41"/>
      <c r="L28" s="41"/>
      <c r="M28" s="41"/>
      <c r="N28" s="41"/>
      <c r="O28" s="41"/>
      <c r="P28" s="42"/>
      <c r="Q28" s="42"/>
      <c r="R28" s="43" t="s">
        <v>2084</v>
      </c>
      <c r="S28" s="44" t="s">
        <v>11</v>
      </c>
      <c r="T28" s="42"/>
      <c r="U28" s="44" t="s">
        <v>837</v>
      </c>
      <c r="V28" s="42"/>
      <c r="W28" s="45">
        <f>+IF(ISERR(U28/R28*100),"N/A",ROUND(U28/R28*100,2))</f>
        <v>33.979999999999997</v>
      </c>
    </row>
    <row r="29" spans="2:27" ht="26.25" customHeight="1" thickBot="1" x14ac:dyDescent="0.25">
      <c r="B29" s="214" t="s">
        <v>82</v>
      </c>
      <c r="C29" s="215"/>
      <c r="D29" s="215"/>
      <c r="E29" s="46" t="s">
        <v>2085</v>
      </c>
      <c r="F29" s="46"/>
      <c r="G29" s="46"/>
      <c r="H29" s="47"/>
      <c r="I29" s="47"/>
      <c r="J29" s="47"/>
      <c r="K29" s="47"/>
      <c r="L29" s="47"/>
      <c r="M29" s="47"/>
      <c r="N29" s="47"/>
      <c r="O29" s="47"/>
      <c r="P29" s="48"/>
      <c r="Q29" s="48"/>
      <c r="R29" s="49" t="s">
        <v>2084</v>
      </c>
      <c r="S29" s="50" t="s">
        <v>1867</v>
      </c>
      <c r="T29" s="51">
        <f>+IF(ISERR(S29/R29*100),"N/A",ROUND(S29/R29*100,2))</f>
        <v>75.19</v>
      </c>
      <c r="U29" s="50" t="s">
        <v>837</v>
      </c>
      <c r="V29" s="51">
        <f>+IF(ISERR(U29/S29*100),"N/A",ROUND(U29/S29*100,2))</f>
        <v>45.2</v>
      </c>
      <c r="W29" s="52">
        <f>+IF(ISERR(U29/R29*100),"N/A",ROUND(U29/R29*100,2))</f>
        <v>33.979999999999997</v>
      </c>
    </row>
    <row r="30" spans="2:27" ht="22.5" customHeight="1" thickTop="1" thickBot="1" x14ac:dyDescent="0.25">
      <c r="B30" s="11" t="s">
        <v>88</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01" t="s">
        <v>2083</v>
      </c>
      <c r="C31" s="202"/>
      <c r="D31" s="202"/>
      <c r="E31" s="202"/>
      <c r="F31" s="202"/>
      <c r="G31" s="202"/>
      <c r="H31" s="202"/>
      <c r="I31" s="202"/>
      <c r="J31" s="202"/>
      <c r="K31" s="202"/>
      <c r="L31" s="202"/>
      <c r="M31" s="202"/>
      <c r="N31" s="202"/>
      <c r="O31" s="202"/>
      <c r="P31" s="202"/>
      <c r="Q31" s="202"/>
      <c r="R31" s="202"/>
      <c r="S31" s="202"/>
      <c r="T31" s="202"/>
      <c r="U31" s="202"/>
      <c r="V31" s="202"/>
      <c r="W31" s="203"/>
    </row>
    <row r="32" spans="2:27" ht="159" customHeight="1" thickBot="1" x14ac:dyDescent="0.25">
      <c r="B32" s="204"/>
      <c r="C32" s="205"/>
      <c r="D32" s="205"/>
      <c r="E32" s="205"/>
      <c r="F32" s="205"/>
      <c r="G32" s="205"/>
      <c r="H32" s="205"/>
      <c r="I32" s="205"/>
      <c r="J32" s="205"/>
      <c r="K32" s="205"/>
      <c r="L32" s="205"/>
      <c r="M32" s="205"/>
      <c r="N32" s="205"/>
      <c r="O32" s="205"/>
      <c r="P32" s="205"/>
      <c r="Q32" s="205"/>
      <c r="R32" s="205"/>
      <c r="S32" s="205"/>
      <c r="T32" s="205"/>
      <c r="U32" s="205"/>
      <c r="V32" s="205"/>
      <c r="W32" s="206"/>
    </row>
    <row r="33" spans="2:23" ht="37.5" customHeight="1" thickTop="1" x14ac:dyDescent="0.2">
      <c r="B33" s="201" t="s">
        <v>2082</v>
      </c>
      <c r="C33" s="202"/>
      <c r="D33" s="202"/>
      <c r="E33" s="202"/>
      <c r="F33" s="202"/>
      <c r="G33" s="202"/>
      <c r="H33" s="202"/>
      <c r="I33" s="202"/>
      <c r="J33" s="202"/>
      <c r="K33" s="202"/>
      <c r="L33" s="202"/>
      <c r="M33" s="202"/>
      <c r="N33" s="202"/>
      <c r="O33" s="202"/>
      <c r="P33" s="202"/>
      <c r="Q33" s="202"/>
      <c r="R33" s="202"/>
      <c r="S33" s="202"/>
      <c r="T33" s="202"/>
      <c r="U33" s="202"/>
      <c r="V33" s="202"/>
      <c r="W33" s="203"/>
    </row>
    <row r="34" spans="2:23" ht="15" customHeight="1" thickBot="1" x14ac:dyDescent="0.25">
      <c r="B34" s="204"/>
      <c r="C34" s="205"/>
      <c r="D34" s="205"/>
      <c r="E34" s="205"/>
      <c r="F34" s="205"/>
      <c r="G34" s="205"/>
      <c r="H34" s="205"/>
      <c r="I34" s="205"/>
      <c r="J34" s="205"/>
      <c r="K34" s="205"/>
      <c r="L34" s="205"/>
      <c r="M34" s="205"/>
      <c r="N34" s="205"/>
      <c r="O34" s="205"/>
      <c r="P34" s="205"/>
      <c r="Q34" s="205"/>
      <c r="R34" s="205"/>
      <c r="S34" s="205"/>
      <c r="T34" s="205"/>
      <c r="U34" s="205"/>
      <c r="V34" s="205"/>
      <c r="W34" s="206"/>
    </row>
    <row r="35" spans="2:23" ht="37.5" customHeight="1" thickTop="1" x14ac:dyDescent="0.2">
      <c r="B35" s="201" t="s">
        <v>2081</v>
      </c>
      <c r="C35" s="202"/>
      <c r="D35" s="202"/>
      <c r="E35" s="202"/>
      <c r="F35" s="202"/>
      <c r="G35" s="202"/>
      <c r="H35" s="202"/>
      <c r="I35" s="202"/>
      <c r="J35" s="202"/>
      <c r="K35" s="202"/>
      <c r="L35" s="202"/>
      <c r="M35" s="202"/>
      <c r="N35" s="202"/>
      <c r="O35" s="202"/>
      <c r="P35" s="202"/>
      <c r="Q35" s="202"/>
      <c r="R35" s="202"/>
      <c r="S35" s="202"/>
      <c r="T35" s="202"/>
      <c r="U35" s="202"/>
      <c r="V35" s="202"/>
      <c r="W35" s="203"/>
    </row>
    <row r="36" spans="2:23" ht="13.5" thickBot="1" x14ac:dyDescent="0.25">
      <c r="B36" s="207"/>
      <c r="C36" s="208"/>
      <c r="D36" s="208"/>
      <c r="E36" s="208"/>
      <c r="F36" s="208"/>
      <c r="G36" s="208"/>
      <c r="H36" s="208"/>
      <c r="I36" s="208"/>
      <c r="J36" s="208"/>
      <c r="K36" s="208"/>
      <c r="L36" s="208"/>
      <c r="M36" s="208"/>
      <c r="N36" s="208"/>
      <c r="O36" s="208"/>
      <c r="P36" s="208"/>
      <c r="Q36" s="208"/>
      <c r="R36" s="208"/>
      <c r="S36" s="208"/>
      <c r="T36" s="208"/>
      <c r="U36" s="208"/>
      <c r="V36" s="208"/>
      <c r="W36" s="209"/>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7">
    <tabColor indexed="53"/>
  </sheetPr>
  <dimension ref="A1:AC33"/>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84" customHeight="1" thickTop="1" thickBot="1" x14ac:dyDescent="0.25">
      <c r="A4" s="15"/>
      <c r="B4" s="16" t="s">
        <v>3</v>
      </c>
      <c r="C4" s="17" t="s">
        <v>2080</v>
      </c>
      <c r="D4" s="248" t="s">
        <v>2079</v>
      </c>
      <c r="E4" s="248"/>
      <c r="F4" s="248"/>
      <c r="G4" s="248"/>
      <c r="H4" s="249"/>
      <c r="I4" s="18"/>
      <c r="J4" s="250" t="s">
        <v>6</v>
      </c>
      <c r="K4" s="248"/>
      <c r="L4" s="17" t="s">
        <v>2109</v>
      </c>
      <c r="M4" s="251" t="s">
        <v>2108</v>
      </c>
      <c r="N4" s="251"/>
      <c r="O4" s="251"/>
      <c r="P4" s="251"/>
      <c r="Q4" s="252"/>
      <c r="R4" s="19"/>
      <c r="S4" s="253" t="s">
        <v>9</v>
      </c>
      <c r="T4" s="254"/>
      <c r="U4" s="254"/>
      <c r="V4" s="241" t="s">
        <v>214</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11</v>
      </c>
      <c r="D6" s="237" t="s">
        <v>11</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2107</v>
      </c>
      <c r="K8" s="26" t="s">
        <v>2106</v>
      </c>
      <c r="L8" s="26" t="s">
        <v>842</v>
      </c>
      <c r="M8" s="26" t="s">
        <v>2105</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174.75" customHeight="1" thickTop="1" thickBot="1" x14ac:dyDescent="0.25">
      <c r="B10" s="27" t="s">
        <v>25</v>
      </c>
      <c r="C10" s="241" t="s">
        <v>2104</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2070</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thickBot="1" x14ac:dyDescent="0.25">
      <c r="B21" s="217" t="s">
        <v>2103</v>
      </c>
      <c r="C21" s="218"/>
      <c r="D21" s="218"/>
      <c r="E21" s="218"/>
      <c r="F21" s="218"/>
      <c r="G21" s="218"/>
      <c r="H21" s="218"/>
      <c r="I21" s="218"/>
      <c r="J21" s="218"/>
      <c r="K21" s="218"/>
      <c r="L21" s="218"/>
      <c r="M21" s="219" t="s">
        <v>1663</v>
      </c>
      <c r="N21" s="219"/>
      <c r="O21" s="219" t="s">
        <v>64</v>
      </c>
      <c r="P21" s="219"/>
      <c r="Q21" s="220" t="s">
        <v>77</v>
      </c>
      <c r="R21" s="220"/>
      <c r="S21" s="34" t="s">
        <v>54</v>
      </c>
      <c r="T21" s="34" t="s">
        <v>184</v>
      </c>
      <c r="U21" s="34" t="s">
        <v>184</v>
      </c>
      <c r="V21" s="34" t="str">
        <f>+IF(ISERR(U21/T21*100),"N/A",ROUND(U21/T21*100,2))</f>
        <v>N/A</v>
      </c>
      <c r="W21" s="35" t="str">
        <f>+IF(ISERR(U21/S21*100),"N/A",ROUND(U21/S21*100,2))</f>
        <v>N/A</v>
      </c>
    </row>
    <row r="22" spans="2:27" ht="21.75" customHeight="1" thickTop="1" thickBot="1" x14ac:dyDescent="0.25">
      <c r="B22" s="11" t="s">
        <v>72</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95" t="s">
        <v>2624</v>
      </c>
      <c r="C23" s="196"/>
      <c r="D23" s="196"/>
      <c r="E23" s="196"/>
      <c r="F23" s="196"/>
      <c r="G23" s="196"/>
      <c r="H23" s="196"/>
      <c r="I23" s="196"/>
      <c r="J23" s="196"/>
      <c r="K23" s="196"/>
      <c r="L23" s="196"/>
      <c r="M23" s="196"/>
      <c r="N23" s="196"/>
      <c r="O23" s="196"/>
      <c r="P23" s="196"/>
      <c r="Q23" s="197"/>
      <c r="R23" s="37" t="s">
        <v>45</v>
      </c>
      <c r="S23" s="216" t="s">
        <v>46</v>
      </c>
      <c r="T23" s="216"/>
      <c r="U23" s="38" t="s">
        <v>73</v>
      </c>
      <c r="V23" s="210" t="s">
        <v>74</v>
      </c>
      <c r="W23" s="211"/>
    </row>
    <row r="24" spans="2:27" ht="30.75" customHeight="1" thickBot="1" x14ac:dyDescent="0.25">
      <c r="B24" s="198"/>
      <c r="C24" s="199"/>
      <c r="D24" s="199"/>
      <c r="E24" s="199"/>
      <c r="F24" s="199"/>
      <c r="G24" s="199"/>
      <c r="H24" s="199"/>
      <c r="I24" s="199"/>
      <c r="J24" s="199"/>
      <c r="K24" s="199"/>
      <c r="L24" s="199"/>
      <c r="M24" s="199"/>
      <c r="N24" s="199"/>
      <c r="O24" s="199"/>
      <c r="P24" s="199"/>
      <c r="Q24" s="200"/>
      <c r="R24" s="39" t="s">
        <v>75</v>
      </c>
      <c r="S24" s="39" t="s">
        <v>75</v>
      </c>
      <c r="T24" s="39" t="s">
        <v>64</v>
      </c>
      <c r="U24" s="39" t="s">
        <v>75</v>
      </c>
      <c r="V24" s="39" t="s">
        <v>76</v>
      </c>
      <c r="W24" s="32" t="s">
        <v>77</v>
      </c>
      <c r="Y24" s="36"/>
    </row>
    <row r="25" spans="2:27" ht="23.25" customHeight="1" thickBot="1" x14ac:dyDescent="0.25">
      <c r="B25" s="212" t="s">
        <v>78</v>
      </c>
      <c r="C25" s="213"/>
      <c r="D25" s="213"/>
      <c r="E25" s="40" t="s">
        <v>1647</v>
      </c>
      <c r="F25" s="40"/>
      <c r="G25" s="40"/>
      <c r="H25" s="41"/>
      <c r="I25" s="41"/>
      <c r="J25" s="41"/>
      <c r="K25" s="41"/>
      <c r="L25" s="41"/>
      <c r="M25" s="41"/>
      <c r="N25" s="41"/>
      <c r="O25" s="41"/>
      <c r="P25" s="42"/>
      <c r="Q25" s="42"/>
      <c r="R25" s="43" t="s">
        <v>214</v>
      </c>
      <c r="S25" s="44" t="s">
        <v>11</v>
      </c>
      <c r="T25" s="42"/>
      <c r="U25" s="44" t="s">
        <v>2101</v>
      </c>
      <c r="V25" s="42"/>
      <c r="W25" s="45">
        <f>+IF(ISERR(U25/R25*100),"N/A",ROUND(U25/R25*100,2))</f>
        <v>57.6</v>
      </c>
    </row>
    <row r="26" spans="2:27" ht="26.25" customHeight="1" thickBot="1" x14ac:dyDescent="0.25">
      <c r="B26" s="214" t="s">
        <v>82</v>
      </c>
      <c r="C26" s="215"/>
      <c r="D26" s="215"/>
      <c r="E26" s="46" t="s">
        <v>1647</v>
      </c>
      <c r="F26" s="46"/>
      <c r="G26" s="46"/>
      <c r="H26" s="47"/>
      <c r="I26" s="47"/>
      <c r="J26" s="47"/>
      <c r="K26" s="47"/>
      <c r="L26" s="47"/>
      <c r="M26" s="47"/>
      <c r="N26" s="47"/>
      <c r="O26" s="47"/>
      <c r="P26" s="48"/>
      <c r="Q26" s="48"/>
      <c r="R26" s="49" t="s">
        <v>214</v>
      </c>
      <c r="S26" s="50" t="s">
        <v>2102</v>
      </c>
      <c r="T26" s="51">
        <f>+IF(ISERR(S26/R26*100),"N/A",ROUND(S26/R26*100,2))</f>
        <v>64.900000000000006</v>
      </c>
      <c r="U26" s="50" t="s">
        <v>2101</v>
      </c>
      <c r="V26" s="51">
        <f>+IF(ISERR(U26/S26*100),"N/A",ROUND(U26/S26*100,2))</f>
        <v>88.75</v>
      </c>
      <c r="W26" s="52">
        <f>+IF(ISERR(U26/R26*100),"N/A",ROUND(U26/R26*100,2))</f>
        <v>57.6</v>
      </c>
    </row>
    <row r="27" spans="2:27" ht="22.5" customHeight="1" thickTop="1" thickBot="1" x14ac:dyDescent="0.25">
      <c r="B27" s="11" t="s">
        <v>88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01" t="s">
        <v>2100</v>
      </c>
      <c r="C28" s="202"/>
      <c r="D28" s="202"/>
      <c r="E28" s="202"/>
      <c r="F28" s="202"/>
      <c r="G28" s="202"/>
      <c r="H28" s="202"/>
      <c r="I28" s="202"/>
      <c r="J28" s="202"/>
      <c r="K28" s="202"/>
      <c r="L28" s="202"/>
      <c r="M28" s="202"/>
      <c r="N28" s="202"/>
      <c r="O28" s="202"/>
      <c r="P28" s="202"/>
      <c r="Q28" s="202"/>
      <c r="R28" s="202"/>
      <c r="S28" s="202"/>
      <c r="T28" s="202"/>
      <c r="U28" s="202"/>
      <c r="V28" s="202"/>
      <c r="W28" s="203"/>
    </row>
    <row r="29" spans="2:27" ht="98.25" customHeight="1" thickBot="1" x14ac:dyDescent="0.25">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
      <c r="B30" s="201" t="s">
        <v>2099</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2098</v>
      </c>
      <c r="C32" s="202"/>
      <c r="D32" s="202"/>
      <c r="E32" s="202"/>
      <c r="F32" s="202"/>
      <c r="G32" s="202"/>
      <c r="H32" s="202"/>
      <c r="I32" s="202"/>
      <c r="J32" s="202"/>
      <c r="K32" s="202"/>
      <c r="L32" s="202"/>
      <c r="M32" s="202"/>
      <c r="N32" s="202"/>
      <c r="O32" s="202"/>
      <c r="P32" s="202"/>
      <c r="Q32" s="202"/>
      <c r="R32" s="202"/>
      <c r="S32" s="202"/>
      <c r="T32" s="202"/>
      <c r="U32" s="202"/>
      <c r="V32" s="202"/>
      <c r="W32" s="203"/>
    </row>
    <row r="33" spans="2:23" ht="48"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53"/>
  </sheetPr>
  <dimension ref="A1:AC35"/>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121</v>
      </c>
      <c r="D4" s="248" t="s">
        <v>120</v>
      </c>
      <c r="E4" s="248"/>
      <c r="F4" s="248"/>
      <c r="G4" s="248"/>
      <c r="H4" s="249"/>
      <c r="I4" s="18"/>
      <c r="J4" s="250" t="s">
        <v>6</v>
      </c>
      <c r="K4" s="248"/>
      <c r="L4" s="17" t="s">
        <v>210</v>
      </c>
      <c r="M4" s="251" t="s">
        <v>209</v>
      </c>
      <c r="N4" s="251"/>
      <c r="O4" s="251"/>
      <c r="P4" s="251"/>
      <c r="Q4" s="252"/>
      <c r="R4" s="19"/>
      <c r="S4" s="253" t="s">
        <v>9</v>
      </c>
      <c r="T4" s="254"/>
      <c r="U4" s="254"/>
      <c r="V4" s="241" t="s">
        <v>208</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44.25" customHeight="1" thickBot="1" x14ac:dyDescent="0.25">
      <c r="B6" s="20" t="s">
        <v>12</v>
      </c>
      <c r="C6" s="21" t="s">
        <v>201</v>
      </c>
      <c r="D6" s="237" t="s">
        <v>207</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206</v>
      </c>
      <c r="K8" s="26" t="s">
        <v>206</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105" customHeight="1" thickTop="1" thickBot="1" x14ac:dyDescent="0.25">
      <c r="B10" s="27" t="s">
        <v>25</v>
      </c>
      <c r="C10" s="241" t="s">
        <v>205</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153</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204</v>
      </c>
      <c r="C21" s="218"/>
      <c r="D21" s="218"/>
      <c r="E21" s="218"/>
      <c r="F21" s="218"/>
      <c r="G21" s="218"/>
      <c r="H21" s="218"/>
      <c r="I21" s="218"/>
      <c r="J21" s="218"/>
      <c r="K21" s="218"/>
      <c r="L21" s="218"/>
      <c r="M21" s="219" t="s">
        <v>201</v>
      </c>
      <c r="N21" s="219"/>
      <c r="O21" s="219" t="s">
        <v>64</v>
      </c>
      <c r="P21" s="219"/>
      <c r="Q21" s="220" t="s">
        <v>77</v>
      </c>
      <c r="R21" s="220"/>
      <c r="S21" s="34" t="s">
        <v>54</v>
      </c>
      <c r="T21" s="34" t="s">
        <v>184</v>
      </c>
      <c r="U21" s="34" t="s">
        <v>184</v>
      </c>
      <c r="V21" s="34" t="str">
        <f>+IF(ISERR(U21/T21*100),"N/A",ROUND(U21/T21*100,2))</f>
        <v>N/A</v>
      </c>
      <c r="W21" s="35" t="str">
        <f>+IF(ISERR(U21/S21*100),"N/A",ROUND(U21/S21*100,2))</f>
        <v>N/A</v>
      </c>
    </row>
    <row r="22" spans="2:27" ht="56.25" customHeight="1" x14ac:dyDescent="0.2">
      <c r="B22" s="217" t="s">
        <v>203</v>
      </c>
      <c r="C22" s="218"/>
      <c r="D22" s="218"/>
      <c r="E22" s="218"/>
      <c r="F22" s="218"/>
      <c r="G22" s="218"/>
      <c r="H22" s="218"/>
      <c r="I22" s="218"/>
      <c r="J22" s="218"/>
      <c r="K22" s="218"/>
      <c r="L22" s="218"/>
      <c r="M22" s="219" t="s">
        <v>201</v>
      </c>
      <c r="N22" s="219"/>
      <c r="O22" s="219" t="s">
        <v>64</v>
      </c>
      <c r="P22" s="219"/>
      <c r="Q22" s="220" t="s">
        <v>77</v>
      </c>
      <c r="R22" s="220"/>
      <c r="S22" s="34" t="s">
        <v>54</v>
      </c>
      <c r="T22" s="34" t="s">
        <v>184</v>
      </c>
      <c r="U22" s="34" t="s">
        <v>184</v>
      </c>
      <c r="V22" s="34" t="str">
        <f>+IF(ISERR(U22/T22*100),"N/A",ROUND(U22/T22*100,2))</f>
        <v>N/A</v>
      </c>
      <c r="W22" s="35" t="str">
        <f>+IF(ISERR(U22/S22*100),"N/A",ROUND(U22/S22*100,2))</f>
        <v>N/A</v>
      </c>
    </row>
    <row r="23" spans="2:27" ht="56.25" customHeight="1" thickBot="1" x14ac:dyDescent="0.25">
      <c r="B23" s="217" t="s">
        <v>202</v>
      </c>
      <c r="C23" s="218"/>
      <c r="D23" s="218"/>
      <c r="E23" s="218"/>
      <c r="F23" s="218"/>
      <c r="G23" s="218"/>
      <c r="H23" s="218"/>
      <c r="I23" s="218"/>
      <c r="J23" s="218"/>
      <c r="K23" s="218"/>
      <c r="L23" s="218"/>
      <c r="M23" s="219" t="s">
        <v>201</v>
      </c>
      <c r="N23" s="219"/>
      <c r="O23" s="219" t="s">
        <v>64</v>
      </c>
      <c r="P23" s="219"/>
      <c r="Q23" s="220" t="s">
        <v>77</v>
      </c>
      <c r="R23" s="220"/>
      <c r="S23" s="34" t="s">
        <v>54</v>
      </c>
      <c r="T23" s="34" t="s">
        <v>184</v>
      </c>
      <c r="U23" s="34" t="s">
        <v>184</v>
      </c>
      <c r="V23" s="34" t="str">
        <f>+IF(ISERR(U23/T23*100),"N/A",ROUND(U23/T23*100,2))</f>
        <v>N/A</v>
      </c>
      <c r="W23" s="35" t="str">
        <f>+IF(ISERR(U23/S23*100),"N/A",ROUND(U23/S23*100,2))</f>
        <v>N/A</v>
      </c>
    </row>
    <row r="24" spans="2:27" ht="21.75" customHeight="1" thickTop="1" thickBot="1" x14ac:dyDescent="0.25">
      <c r="B24" s="11" t="s">
        <v>72</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95" t="s">
        <v>2624</v>
      </c>
      <c r="C25" s="196"/>
      <c r="D25" s="196"/>
      <c r="E25" s="196"/>
      <c r="F25" s="196"/>
      <c r="G25" s="196"/>
      <c r="H25" s="196"/>
      <c r="I25" s="196"/>
      <c r="J25" s="196"/>
      <c r="K25" s="196"/>
      <c r="L25" s="196"/>
      <c r="M25" s="196"/>
      <c r="N25" s="196"/>
      <c r="O25" s="196"/>
      <c r="P25" s="196"/>
      <c r="Q25" s="197"/>
      <c r="R25" s="37" t="s">
        <v>45</v>
      </c>
      <c r="S25" s="216" t="s">
        <v>46</v>
      </c>
      <c r="T25" s="216"/>
      <c r="U25" s="38" t="s">
        <v>73</v>
      </c>
      <c r="V25" s="210" t="s">
        <v>74</v>
      </c>
      <c r="W25" s="211"/>
    </row>
    <row r="26" spans="2:27" ht="30.75" customHeight="1" thickBot="1" x14ac:dyDescent="0.25">
      <c r="B26" s="198"/>
      <c r="C26" s="199"/>
      <c r="D26" s="199"/>
      <c r="E26" s="199"/>
      <c r="F26" s="199"/>
      <c r="G26" s="199"/>
      <c r="H26" s="199"/>
      <c r="I26" s="199"/>
      <c r="J26" s="199"/>
      <c r="K26" s="199"/>
      <c r="L26" s="199"/>
      <c r="M26" s="199"/>
      <c r="N26" s="199"/>
      <c r="O26" s="199"/>
      <c r="P26" s="199"/>
      <c r="Q26" s="200"/>
      <c r="R26" s="39" t="s">
        <v>75</v>
      </c>
      <c r="S26" s="39" t="s">
        <v>75</v>
      </c>
      <c r="T26" s="39" t="s">
        <v>64</v>
      </c>
      <c r="U26" s="39" t="s">
        <v>75</v>
      </c>
      <c r="V26" s="39" t="s">
        <v>76</v>
      </c>
      <c r="W26" s="32" t="s">
        <v>77</v>
      </c>
      <c r="Y26" s="36"/>
    </row>
    <row r="27" spans="2:27" ht="23.25" customHeight="1" thickBot="1" x14ac:dyDescent="0.25">
      <c r="B27" s="212" t="s">
        <v>78</v>
      </c>
      <c r="C27" s="213"/>
      <c r="D27" s="213"/>
      <c r="E27" s="40" t="s">
        <v>200</v>
      </c>
      <c r="F27" s="40"/>
      <c r="G27" s="40"/>
      <c r="H27" s="41"/>
      <c r="I27" s="41"/>
      <c r="J27" s="41"/>
      <c r="K27" s="41"/>
      <c r="L27" s="41"/>
      <c r="M27" s="41"/>
      <c r="N27" s="41"/>
      <c r="O27" s="41"/>
      <c r="P27" s="42"/>
      <c r="Q27" s="42"/>
      <c r="R27" s="43" t="s">
        <v>199</v>
      </c>
      <c r="S27" s="44" t="s">
        <v>11</v>
      </c>
      <c r="T27" s="42"/>
      <c r="U27" s="44" t="s">
        <v>59</v>
      </c>
      <c r="V27" s="42"/>
      <c r="W27" s="45">
        <f>+IF(ISERR(U27/R27*100),"N/A",ROUND(U27/R27*100,2))</f>
        <v>0</v>
      </c>
    </row>
    <row r="28" spans="2:27" ht="26.25" customHeight="1" thickBot="1" x14ac:dyDescent="0.25">
      <c r="B28" s="214" t="s">
        <v>82</v>
      </c>
      <c r="C28" s="215"/>
      <c r="D28" s="215"/>
      <c r="E28" s="46" t="s">
        <v>200</v>
      </c>
      <c r="F28" s="46"/>
      <c r="G28" s="46"/>
      <c r="H28" s="47"/>
      <c r="I28" s="47"/>
      <c r="J28" s="47"/>
      <c r="K28" s="47"/>
      <c r="L28" s="47"/>
      <c r="M28" s="47"/>
      <c r="N28" s="47"/>
      <c r="O28" s="47"/>
      <c r="P28" s="48"/>
      <c r="Q28" s="48"/>
      <c r="R28" s="49" t="s">
        <v>199</v>
      </c>
      <c r="S28" s="50" t="s">
        <v>59</v>
      </c>
      <c r="T28" s="51">
        <f>+IF(ISERR(S28/R28*100),"N/A",ROUND(S28/R28*100,2))</f>
        <v>0</v>
      </c>
      <c r="U28" s="50" t="s">
        <v>59</v>
      </c>
      <c r="V28" s="51" t="str">
        <f>+IF(ISERR(U28/S28*100),"N/A",ROUND(U28/S28*100,2))</f>
        <v>N/A</v>
      </c>
      <c r="W28" s="52">
        <f>+IF(ISERR(U28/R28*100),"N/A",ROUND(U28/R28*100,2))</f>
        <v>0</v>
      </c>
    </row>
    <row r="29" spans="2:27" ht="22.5" customHeight="1" thickTop="1" thickBot="1" x14ac:dyDescent="0.25">
      <c r="B29" s="11" t="s">
        <v>88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01" t="s">
        <v>198</v>
      </c>
      <c r="C30" s="202"/>
      <c r="D30" s="202"/>
      <c r="E30" s="202"/>
      <c r="F30" s="202"/>
      <c r="G30" s="202"/>
      <c r="H30" s="202"/>
      <c r="I30" s="202"/>
      <c r="J30" s="202"/>
      <c r="K30" s="202"/>
      <c r="L30" s="202"/>
      <c r="M30" s="202"/>
      <c r="N30" s="202"/>
      <c r="O30" s="202"/>
      <c r="P30" s="202"/>
      <c r="Q30" s="202"/>
      <c r="R30" s="202"/>
      <c r="S30" s="202"/>
      <c r="T30" s="202"/>
      <c r="U30" s="202"/>
      <c r="V30" s="202"/>
      <c r="W30" s="203"/>
    </row>
    <row r="31" spans="2:27" ht="57.7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197</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5"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196</v>
      </c>
      <c r="C34" s="202"/>
      <c r="D34" s="202"/>
      <c r="E34" s="202"/>
      <c r="F34" s="202"/>
      <c r="G34" s="202"/>
      <c r="H34" s="202"/>
      <c r="I34" s="202"/>
      <c r="J34" s="202"/>
      <c r="K34" s="202"/>
      <c r="L34" s="202"/>
      <c r="M34" s="202"/>
      <c r="N34" s="202"/>
      <c r="O34" s="202"/>
      <c r="P34" s="202"/>
      <c r="Q34" s="202"/>
      <c r="R34" s="202"/>
      <c r="S34" s="202"/>
      <c r="T34" s="202"/>
      <c r="U34" s="202"/>
      <c r="V34" s="202"/>
      <c r="W34" s="203"/>
    </row>
    <row r="35" spans="2:23" ht="13.5" thickBot="1" x14ac:dyDescent="0.25">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78" customHeight="1" thickTop="1" thickBot="1" x14ac:dyDescent="0.25">
      <c r="A4" s="15"/>
      <c r="B4" s="16" t="s">
        <v>3</v>
      </c>
      <c r="C4" s="17" t="s">
        <v>2132</v>
      </c>
      <c r="D4" s="248" t="s">
        <v>2131</v>
      </c>
      <c r="E4" s="248"/>
      <c r="F4" s="248"/>
      <c r="G4" s="248"/>
      <c r="H4" s="249"/>
      <c r="I4" s="18"/>
      <c r="J4" s="250" t="s">
        <v>6</v>
      </c>
      <c r="K4" s="248"/>
      <c r="L4" s="17" t="s">
        <v>1805</v>
      </c>
      <c r="M4" s="251" t="s">
        <v>2130</v>
      </c>
      <c r="N4" s="251"/>
      <c r="O4" s="251"/>
      <c r="P4" s="251"/>
      <c r="Q4" s="252"/>
      <c r="R4" s="19"/>
      <c r="S4" s="253" t="s">
        <v>9</v>
      </c>
      <c r="T4" s="254"/>
      <c r="U4" s="254"/>
      <c r="V4" s="241" t="s">
        <v>2129</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2119</v>
      </c>
      <c r="D6" s="237" t="s">
        <v>2128</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2127</v>
      </c>
      <c r="M8" s="26" t="s">
        <v>2126</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179.25" customHeight="1" thickTop="1" thickBot="1" x14ac:dyDescent="0.25">
      <c r="B10" s="27" t="s">
        <v>25</v>
      </c>
      <c r="C10" s="241" t="s">
        <v>2125</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2124</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2123</v>
      </c>
      <c r="C21" s="218"/>
      <c r="D21" s="218"/>
      <c r="E21" s="218"/>
      <c r="F21" s="218"/>
      <c r="G21" s="218"/>
      <c r="H21" s="218"/>
      <c r="I21" s="218"/>
      <c r="J21" s="218"/>
      <c r="K21" s="218"/>
      <c r="L21" s="218"/>
      <c r="M21" s="219" t="s">
        <v>2119</v>
      </c>
      <c r="N21" s="219"/>
      <c r="O21" s="219" t="s">
        <v>64</v>
      </c>
      <c r="P21" s="219"/>
      <c r="Q21" s="220" t="s">
        <v>77</v>
      </c>
      <c r="R21" s="220"/>
      <c r="S21" s="34" t="s">
        <v>2122</v>
      </c>
      <c r="T21" s="34" t="s">
        <v>184</v>
      </c>
      <c r="U21" s="34" t="s">
        <v>184</v>
      </c>
      <c r="V21" s="34" t="str">
        <f>+IF(ISERR(U21/T21*100),"N/A",ROUND(U21/T21*100,2))</f>
        <v>N/A</v>
      </c>
      <c r="W21" s="35" t="str">
        <f>+IF(ISERR(U21/S21*100),"N/A",ROUND(U21/S21*100,2))</f>
        <v>N/A</v>
      </c>
    </row>
    <row r="22" spans="2:27" ht="56.25" customHeight="1" x14ac:dyDescent="0.2">
      <c r="B22" s="217" t="s">
        <v>2121</v>
      </c>
      <c r="C22" s="218"/>
      <c r="D22" s="218"/>
      <c r="E22" s="218"/>
      <c r="F22" s="218"/>
      <c r="G22" s="218"/>
      <c r="H22" s="218"/>
      <c r="I22" s="218"/>
      <c r="J22" s="218"/>
      <c r="K22" s="218"/>
      <c r="L22" s="218"/>
      <c r="M22" s="219" t="s">
        <v>2119</v>
      </c>
      <c r="N22" s="219"/>
      <c r="O22" s="219" t="s">
        <v>64</v>
      </c>
      <c r="P22" s="219"/>
      <c r="Q22" s="220" t="s">
        <v>77</v>
      </c>
      <c r="R22" s="220"/>
      <c r="S22" s="34" t="s">
        <v>54</v>
      </c>
      <c r="T22" s="34" t="s">
        <v>184</v>
      </c>
      <c r="U22" s="34" t="s">
        <v>184</v>
      </c>
      <c r="V22" s="34" t="str">
        <f>+IF(ISERR(U22/T22*100),"N/A",ROUND(U22/T22*100,2))</f>
        <v>N/A</v>
      </c>
      <c r="W22" s="35" t="str">
        <f>+IF(ISERR(U22/S22*100),"N/A",ROUND(U22/S22*100,2))</f>
        <v>N/A</v>
      </c>
    </row>
    <row r="23" spans="2:27" ht="56.25" customHeight="1" thickBot="1" x14ac:dyDescent="0.25">
      <c r="B23" s="217" t="s">
        <v>2120</v>
      </c>
      <c r="C23" s="218"/>
      <c r="D23" s="218"/>
      <c r="E23" s="218"/>
      <c r="F23" s="218"/>
      <c r="G23" s="218"/>
      <c r="H23" s="218"/>
      <c r="I23" s="218"/>
      <c r="J23" s="218"/>
      <c r="K23" s="218"/>
      <c r="L23" s="218"/>
      <c r="M23" s="219" t="s">
        <v>2119</v>
      </c>
      <c r="N23" s="219"/>
      <c r="O23" s="219" t="s">
        <v>64</v>
      </c>
      <c r="P23" s="219"/>
      <c r="Q23" s="220" t="s">
        <v>77</v>
      </c>
      <c r="R23" s="220"/>
      <c r="S23" s="34" t="s">
        <v>2118</v>
      </c>
      <c r="T23" s="34" t="s">
        <v>184</v>
      </c>
      <c r="U23" s="34" t="s">
        <v>184</v>
      </c>
      <c r="V23" s="34" t="str">
        <f>+IF(ISERR(U23/T23*100),"N/A",ROUND(U23/T23*100,2))</f>
        <v>N/A</v>
      </c>
      <c r="W23" s="35" t="str">
        <f>+IF(ISERR(U23/S23*100),"N/A",ROUND(U23/S23*100,2))</f>
        <v>N/A</v>
      </c>
    </row>
    <row r="24" spans="2:27" ht="21.75" customHeight="1" thickTop="1" thickBot="1" x14ac:dyDescent="0.25">
      <c r="B24" s="11" t="s">
        <v>72</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95" t="s">
        <v>2624</v>
      </c>
      <c r="C25" s="196"/>
      <c r="D25" s="196"/>
      <c r="E25" s="196"/>
      <c r="F25" s="196"/>
      <c r="G25" s="196"/>
      <c r="H25" s="196"/>
      <c r="I25" s="196"/>
      <c r="J25" s="196"/>
      <c r="K25" s="196"/>
      <c r="L25" s="196"/>
      <c r="M25" s="196"/>
      <c r="N25" s="196"/>
      <c r="O25" s="196"/>
      <c r="P25" s="196"/>
      <c r="Q25" s="197"/>
      <c r="R25" s="37" t="s">
        <v>45</v>
      </c>
      <c r="S25" s="216" t="s">
        <v>46</v>
      </c>
      <c r="T25" s="216"/>
      <c r="U25" s="38" t="s">
        <v>73</v>
      </c>
      <c r="V25" s="210" t="s">
        <v>74</v>
      </c>
      <c r="W25" s="211"/>
    </row>
    <row r="26" spans="2:27" ht="30.75" customHeight="1" thickBot="1" x14ac:dyDescent="0.25">
      <c r="B26" s="198"/>
      <c r="C26" s="199"/>
      <c r="D26" s="199"/>
      <c r="E26" s="199"/>
      <c r="F26" s="199"/>
      <c r="G26" s="199"/>
      <c r="H26" s="199"/>
      <c r="I26" s="199"/>
      <c r="J26" s="199"/>
      <c r="K26" s="199"/>
      <c r="L26" s="199"/>
      <c r="M26" s="199"/>
      <c r="N26" s="199"/>
      <c r="O26" s="199"/>
      <c r="P26" s="199"/>
      <c r="Q26" s="200"/>
      <c r="R26" s="39" t="s">
        <v>75</v>
      </c>
      <c r="S26" s="39" t="s">
        <v>75</v>
      </c>
      <c r="T26" s="39" t="s">
        <v>64</v>
      </c>
      <c r="U26" s="39" t="s">
        <v>75</v>
      </c>
      <c r="V26" s="39" t="s">
        <v>76</v>
      </c>
      <c r="W26" s="32" t="s">
        <v>77</v>
      </c>
      <c r="Y26" s="36"/>
    </row>
    <row r="27" spans="2:27" ht="23.25" customHeight="1" thickBot="1" x14ac:dyDescent="0.25">
      <c r="B27" s="212" t="s">
        <v>78</v>
      </c>
      <c r="C27" s="213"/>
      <c r="D27" s="213"/>
      <c r="E27" s="40" t="s">
        <v>2116</v>
      </c>
      <c r="F27" s="40"/>
      <c r="G27" s="40"/>
      <c r="H27" s="41"/>
      <c r="I27" s="41"/>
      <c r="J27" s="41"/>
      <c r="K27" s="41"/>
      <c r="L27" s="41"/>
      <c r="M27" s="41"/>
      <c r="N27" s="41"/>
      <c r="O27" s="41"/>
      <c r="P27" s="42"/>
      <c r="Q27" s="42"/>
      <c r="R27" s="43" t="s">
        <v>2117</v>
      </c>
      <c r="S27" s="44" t="s">
        <v>11</v>
      </c>
      <c r="T27" s="42"/>
      <c r="U27" s="44" t="s">
        <v>2113</v>
      </c>
      <c r="V27" s="42"/>
      <c r="W27" s="45">
        <f>+IF(ISERR(U27/R27*100),"N/A",ROUND(U27/R27*100,2))</f>
        <v>32.5</v>
      </c>
    </row>
    <row r="28" spans="2:27" ht="26.25" customHeight="1" thickBot="1" x14ac:dyDescent="0.25">
      <c r="B28" s="214" t="s">
        <v>82</v>
      </c>
      <c r="C28" s="215"/>
      <c r="D28" s="215"/>
      <c r="E28" s="46" t="s">
        <v>2116</v>
      </c>
      <c r="F28" s="46"/>
      <c r="G28" s="46"/>
      <c r="H28" s="47"/>
      <c r="I28" s="47"/>
      <c r="J28" s="47"/>
      <c r="K28" s="47"/>
      <c r="L28" s="47"/>
      <c r="M28" s="47"/>
      <c r="N28" s="47"/>
      <c r="O28" s="47"/>
      <c r="P28" s="48"/>
      <c r="Q28" s="48"/>
      <c r="R28" s="49" t="s">
        <v>2115</v>
      </c>
      <c r="S28" s="50" t="s">
        <v>2114</v>
      </c>
      <c r="T28" s="51">
        <f>+IF(ISERR(S28/R28*100),"N/A",ROUND(S28/R28*100,2))</f>
        <v>56.54</v>
      </c>
      <c r="U28" s="50" t="s">
        <v>2113</v>
      </c>
      <c r="V28" s="51">
        <f>+IF(ISERR(U28/S28*100),"N/A",ROUND(U28/S28*100,2))</f>
        <v>57.01</v>
      </c>
      <c r="W28" s="52">
        <f>+IF(ISERR(U28/R28*100),"N/A",ROUND(U28/R28*100,2))</f>
        <v>32.24</v>
      </c>
    </row>
    <row r="29" spans="2:27" ht="22.5" customHeight="1" thickTop="1" thickBot="1" x14ac:dyDescent="0.25">
      <c r="B29" s="11" t="s">
        <v>88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01" t="s">
        <v>2112</v>
      </c>
      <c r="C30" s="202"/>
      <c r="D30" s="202"/>
      <c r="E30" s="202"/>
      <c r="F30" s="202"/>
      <c r="G30" s="202"/>
      <c r="H30" s="202"/>
      <c r="I30" s="202"/>
      <c r="J30" s="202"/>
      <c r="K30" s="202"/>
      <c r="L30" s="202"/>
      <c r="M30" s="202"/>
      <c r="N30" s="202"/>
      <c r="O30" s="202"/>
      <c r="P30" s="202"/>
      <c r="Q30" s="202"/>
      <c r="R30" s="202"/>
      <c r="S30" s="202"/>
      <c r="T30" s="202"/>
      <c r="U30" s="202"/>
      <c r="V30" s="202"/>
      <c r="W30" s="203"/>
    </row>
    <row r="31" spans="2:27" ht="76.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2111</v>
      </c>
      <c r="C32" s="202"/>
      <c r="D32" s="202"/>
      <c r="E32" s="202"/>
      <c r="F32" s="202"/>
      <c r="G32" s="202"/>
      <c r="H32" s="202"/>
      <c r="I32" s="202"/>
      <c r="J32" s="202"/>
      <c r="K32" s="202"/>
      <c r="L32" s="202"/>
      <c r="M32" s="202"/>
      <c r="N32" s="202"/>
      <c r="O32" s="202"/>
      <c r="P32" s="202"/>
      <c r="Q32" s="202"/>
      <c r="R32" s="202"/>
      <c r="S32" s="202"/>
      <c r="T32" s="202"/>
      <c r="U32" s="202"/>
      <c r="V32" s="202"/>
      <c r="W32" s="203"/>
    </row>
    <row r="33" spans="2:23" ht="90"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2110</v>
      </c>
      <c r="C34" s="202"/>
      <c r="D34" s="202"/>
      <c r="E34" s="202"/>
      <c r="F34" s="202"/>
      <c r="G34" s="202"/>
      <c r="H34" s="202"/>
      <c r="I34" s="202"/>
      <c r="J34" s="202"/>
      <c r="K34" s="202"/>
      <c r="L34" s="202"/>
      <c r="M34" s="202"/>
      <c r="N34" s="202"/>
      <c r="O34" s="202"/>
      <c r="P34" s="202"/>
      <c r="Q34" s="202"/>
      <c r="R34" s="202"/>
      <c r="S34" s="202"/>
      <c r="T34" s="202"/>
      <c r="U34" s="202"/>
      <c r="V34" s="202"/>
      <c r="W34" s="203"/>
    </row>
    <row r="35" spans="2:23" ht="13.5" thickBot="1" x14ac:dyDescent="0.25">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2132</v>
      </c>
      <c r="D4" s="248" t="s">
        <v>2131</v>
      </c>
      <c r="E4" s="248"/>
      <c r="F4" s="248"/>
      <c r="G4" s="248"/>
      <c r="H4" s="249"/>
      <c r="I4" s="18"/>
      <c r="J4" s="250" t="s">
        <v>6</v>
      </c>
      <c r="K4" s="248"/>
      <c r="L4" s="17" t="s">
        <v>270</v>
      </c>
      <c r="M4" s="251" t="s">
        <v>269</v>
      </c>
      <c r="N4" s="251"/>
      <c r="O4" s="251"/>
      <c r="P4" s="251"/>
      <c r="Q4" s="252"/>
      <c r="R4" s="19"/>
      <c r="S4" s="253" t="s">
        <v>9</v>
      </c>
      <c r="T4" s="254"/>
      <c r="U4" s="254"/>
      <c r="V4" s="241" t="s">
        <v>2151</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362</v>
      </c>
      <c r="D6" s="237" t="s">
        <v>645</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2150</v>
      </c>
      <c r="K8" s="26" t="s">
        <v>2149</v>
      </c>
      <c r="L8" s="26" t="s">
        <v>2148</v>
      </c>
      <c r="M8" s="26" t="s">
        <v>1663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2147</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2146</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2145</v>
      </c>
      <c r="C21" s="218"/>
      <c r="D21" s="218"/>
      <c r="E21" s="218"/>
      <c r="F21" s="218"/>
      <c r="G21" s="218"/>
      <c r="H21" s="218"/>
      <c r="I21" s="218"/>
      <c r="J21" s="218"/>
      <c r="K21" s="218"/>
      <c r="L21" s="218"/>
      <c r="M21" s="219" t="s">
        <v>362</v>
      </c>
      <c r="N21" s="219"/>
      <c r="O21" s="219" t="s">
        <v>64</v>
      </c>
      <c r="P21" s="219"/>
      <c r="Q21" s="220" t="s">
        <v>53</v>
      </c>
      <c r="R21" s="220"/>
      <c r="S21" s="34" t="s">
        <v>54</v>
      </c>
      <c r="T21" s="34" t="s">
        <v>54</v>
      </c>
      <c r="U21" s="34" t="s">
        <v>2144</v>
      </c>
      <c r="V21" s="34">
        <f>+IF(ISERR(U21/T21*100),"N/A",ROUND(U21/T21*100,2))</f>
        <v>172.7</v>
      </c>
      <c r="W21" s="35">
        <f>+IF(ISERR(U21/S21*100),"N/A",ROUND(U21/S21*100,2))</f>
        <v>172.7</v>
      </c>
    </row>
    <row r="22" spans="2:27" ht="56.25" customHeight="1" x14ac:dyDescent="0.2">
      <c r="B22" s="217" t="s">
        <v>2143</v>
      </c>
      <c r="C22" s="218"/>
      <c r="D22" s="218"/>
      <c r="E22" s="218"/>
      <c r="F22" s="218"/>
      <c r="G22" s="218"/>
      <c r="H22" s="218"/>
      <c r="I22" s="218"/>
      <c r="J22" s="218"/>
      <c r="K22" s="218"/>
      <c r="L22" s="218"/>
      <c r="M22" s="219" t="s">
        <v>362</v>
      </c>
      <c r="N22" s="219"/>
      <c r="O22" s="219" t="s">
        <v>64</v>
      </c>
      <c r="P22" s="219"/>
      <c r="Q22" s="220" t="s">
        <v>53</v>
      </c>
      <c r="R22" s="220"/>
      <c r="S22" s="34" t="s">
        <v>54</v>
      </c>
      <c r="T22" s="34" t="s">
        <v>54</v>
      </c>
      <c r="U22" s="34" t="s">
        <v>2142</v>
      </c>
      <c r="V22" s="34">
        <f>+IF(ISERR(U22/T22*100),"N/A",ROUND(U22/T22*100,2))</f>
        <v>81.099999999999994</v>
      </c>
      <c r="W22" s="35">
        <f>+IF(ISERR(U22/S22*100),"N/A",ROUND(U22/S22*100,2))</f>
        <v>81.099999999999994</v>
      </c>
    </row>
    <row r="23" spans="2:27" ht="56.25" customHeight="1" thickBot="1" x14ac:dyDescent="0.25">
      <c r="B23" s="217" t="s">
        <v>2141</v>
      </c>
      <c r="C23" s="218"/>
      <c r="D23" s="218"/>
      <c r="E23" s="218"/>
      <c r="F23" s="218"/>
      <c r="G23" s="218"/>
      <c r="H23" s="218"/>
      <c r="I23" s="218"/>
      <c r="J23" s="218"/>
      <c r="K23" s="218"/>
      <c r="L23" s="218"/>
      <c r="M23" s="219" t="s">
        <v>362</v>
      </c>
      <c r="N23" s="219"/>
      <c r="O23" s="219" t="s">
        <v>64</v>
      </c>
      <c r="P23" s="219"/>
      <c r="Q23" s="220" t="s">
        <v>53</v>
      </c>
      <c r="R23" s="220"/>
      <c r="S23" s="34" t="s">
        <v>61</v>
      </c>
      <c r="T23" s="34" t="s">
        <v>2140</v>
      </c>
      <c r="U23" s="34" t="s">
        <v>2139</v>
      </c>
      <c r="V23" s="34">
        <f>+IF(ISERR(U23/T23*100),"N/A",ROUND(U23/T23*100,2))</f>
        <v>89.71</v>
      </c>
      <c r="W23" s="35">
        <f>+IF(ISERR(U23/S23*100),"N/A",ROUND(U23/S23*100,2))</f>
        <v>89.93</v>
      </c>
    </row>
    <row r="24" spans="2:27" ht="21.75" customHeight="1" thickTop="1" thickBot="1" x14ac:dyDescent="0.25">
      <c r="B24" s="11" t="s">
        <v>72</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95" t="s">
        <v>2624</v>
      </c>
      <c r="C25" s="196"/>
      <c r="D25" s="196"/>
      <c r="E25" s="196"/>
      <c r="F25" s="196"/>
      <c r="G25" s="196"/>
      <c r="H25" s="196"/>
      <c r="I25" s="196"/>
      <c r="J25" s="196"/>
      <c r="K25" s="196"/>
      <c r="L25" s="196"/>
      <c r="M25" s="196"/>
      <c r="N25" s="196"/>
      <c r="O25" s="196"/>
      <c r="P25" s="196"/>
      <c r="Q25" s="197"/>
      <c r="R25" s="37" t="s">
        <v>45</v>
      </c>
      <c r="S25" s="216" t="s">
        <v>46</v>
      </c>
      <c r="T25" s="216"/>
      <c r="U25" s="38" t="s">
        <v>73</v>
      </c>
      <c r="V25" s="210" t="s">
        <v>74</v>
      </c>
      <c r="W25" s="211"/>
    </row>
    <row r="26" spans="2:27" ht="30.75" customHeight="1" thickBot="1" x14ac:dyDescent="0.25">
      <c r="B26" s="198"/>
      <c r="C26" s="199"/>
      <c r="D26" s="199"/>
      <c r="E26" s="199"/>
      <c r="F26" s="199"/>
      <c r="G26" s="199"/>
      <c r="H26" s="199"/>
      <c r="I26" s="199"/>
      <c r="J26" s="199"/>
      <c r="K26" s="199"/>
      <c r="L26" s="199"/>
      <c r="M26" s="199"/>
      <c r="N26" s="199"/>
      <c r="O26" s="199"/>
      <c r="P26" s="199"/>
      <c r="Q26" s="200"/>
      <c r="R26" s="39" t="s">
        <v>75</v>
      </c>
      <c r="S26" s="39" t="s">
        <v>75</v>
      </c>
      <c r="T26" s="39" t="s">
        <v>64</v>
      </c>
      <c r="U26" s="39" t="s">
        <v>75</v>
      </c>
      <c r="V26" s="39" t="s">
        <v>76</v>
      </c>
      <c r="W26" s="32" t="s">
        <v>77</v>
      </c>
      <c r="Y26" s="36"/>
    </row>
    <row r="27" spans="2:27" ht="23.25" customHeight="1" thickBot="1" x14ac:dyDescent="0.25">
      <c r="B27" s="212" t="s">
        <v>78</v>
      </c>
      <c r="C27" s="213"/>
      <c r="D27" s="213"/>
      <c r="E27" s="40" t="s">
        <v>359</v>
      </c>
      <c r="F27" s="40"/>
      <c r="G27" s="40"/>
      <c r="H27" s="41"/>
      <c r="I27" s="41"/>
      <c r="J27" s="41"/>
      <c r="K27" s="41"/>
      <c r="L27" s="41"/>
      <c r="M27" s="41"/>
      <c r="N27" s="41"/>
      <c r="O27" s="41"/>
      <c r="P27" s="42"/>
      <c r="Q27" s="42"/>
      <c r="R27" s="43" t="s">
        <v>2138</v>
      </c>
      <c r="S27" s="44" t="s">
        <v>11</v>
      </c>
      <c r="T27" s="42"/>
      <c r="U27" s="44" t="s">
        <v>2136</v>
      </c>
      <c r="V27" s="42"/>
      <c r="W27" s="45">
        <f>+IF(ISERR(U27/R27*100),"N/A",ROUND(U27/R27*100,2))</f>
        <v>31.89</v>
      </c>
    </row>
    <row r="28" spans="2:27" ht="26.25" customHeight="1" thickBot="1" x14ac:dyDescent="0.25">
      <c r="B28" s="214" t="s">
        <v>82</v>
      </c>
      <c r="C28" s="215"/>
      <c r="D28" s="215"/>
      <c r="E28" s="46" t="s">
        <v>359</v>
      </c>
      <c r="F28" s="46"/>
      <c r="G28" s="46"/>
      <c r="H28" s="47"/>
      <c r="I28" s="47"/>
      <c r="J28" s="47"/>
      <c r="K28" s="47"/>
      <c r="L28" s="47"/>
      <c r="M28" s="47"/>
      <c r="N28" s="47"/>
      <c r="O28" s="47"/>
      <c r="P28" s="48"/>
      <c r="Q28" s="48"/>
      <c r="R28" s="49" t="s">
        <v>2138</v>
      </c>
      <c r="S28" s="50" t="s">
        <v>2137</v>
      </c>
      <c r="T28" s="51">
        <f>+IF(ISERR(S28/R28*100),"N/A",ROUND(S28/R28*100,2))</f>
        <v>45.97</v>
      </c>
      <c r="U28" s="50" t="s">
        <v>2136</v>
      </c>
      <c r="V28" s="51">
        <f>+IF(ISERR(U28/S28*100),"N/A",ROUND(U28/S28*100,2))</f>
        <v>69.39</v>
      </c>
      <c r="W28" s="52">
        <f>+IF(ISERR(U28/R28*100),"N/A",ROUND(U28/R28*100,2))</f>
        <v>31.89</v>
      </c>
    </row>
    <row r="29" spans="2:27" ht="22.5" customHeight="1" thickTop="1" thickBot="1" x14ac:dyDescent="0.25">
      <c r="B29" s="11" t="s">
        <v>88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01" t="s">
        <v>2135</v>
      </c>
      <c r="C30" s="202"/>
      <c r="D30" s="202"/>
      <c r="E30" s="202"/>
      <c r="F30" s="202"/>
      <c r="G30" s="202"/>
      <c r="H30" s="202"/>
      <c r="I30" s="202"/>
      <c r="J30" s="202"/>
      <c r="K30" s="202"/>
      <c r="L30" s="202"/>
      <c r="M30" s="202"/>
      <c r="N30" s="202"/>
      <c r="O30" s="202"/>
      <c r="P30" s="202"/>
      <c r="Q30" s="202"/>
      <c r="R30" s="202"/>
      <c r="S30" s="202"/>
      <c r="T30" s="202"/>
      <c r="U30" s="202"/>
      <c r="V30" s="202"/>
      <c r="W30" s="203"/>
    </row>
    <row r="31" spans="2:27" ht="99"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2134</v>
      </c>
      <c r="C32" s="202"/>
      <c r="D32" s="202"/>
      <c r="E32" s="202"/>
      <c r="F32" s="202"/>
      <c r="G32" s="202"/>
      <c r="H32" s="202"/>
      <c r="I32" s="202"/>
      <c r="J32" s="202"/>
      <c r="K32" s="202"/>
      <c r="L32" s="202"/>
      <c r="M32" s="202"/>
      <c r="N32" s="202"/>
      <c r="O32" s="202"/>
      <c r="P32" s="202"/>
      <c r="Q32" s="202"/>
      <c r="R32" s="202"/>
      <c r="S32" s="202"/>
      <c r="T32" s="202"/>
      <c r="U32" s="202"/>
      <c r="V32" s="202"/>
      <c r="W32" s="203"/>
    </row>
    <row r="33" spans="2:23" ht="69"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2133</v>
      </c>
      <c r="C34" s="202"/>
      <c r="D34" s="202"/>
      <c r="E34" s="202"/>
      <c r="F34" s="202"/>
      <c r="G34" s="202"/>
      <c r="H34" s="202"/>
      <c r="I34" s="202"/>
      <c r="J34" s="202"/>
      <c r="K34" s="202"/>
      <c r="L34" s="202"/>
      <c r="M34" s="202"/>
      <c r="N34" s="202"/>
      <c r="O34" s="202"/>
      <c r="P34" s="202"/>
      <c r="Q34" s="202"/>
      <c r="R34" s="202"/>
      <c r="S34" s="202"/>
      <c r="T34" s="202"/>
      <c r="U34" s="202"/>
      <c r="V34" s="202"/>
      <c r="W34" s="203"/>
    </row>
    <row r="35" spans="2:23" ht="13.5" thickBot="1" x14ac:dyDescent="0.25">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2167</v>
      </c>
      <c r="D4" s="248" t="s">
        <v>2166</v>
      </c>
      <c r="E4" s="248"/>
      <c r="F4" s="248"/>
      <c r="G4" s="248"/>
      <c r="H4" s="249"/>
      <c r="I4" s="18"/>
      <c r="J4" s="250" t="s">
        <v>6</v>
      </c>
      <c r="K4" s="248"/>
      <c r="L4" s="17" t="s">
        <v>2165</v>
      </c>
      <c r="M4" s="251" t="s">
        <v>2164</v>
      </c>
      <c r="N4" s="251"/>
      <c r="O4" s="251"/>
      <c r="P4" s="251"/>
      <c r="Q4" s="252"/>
      <c r="R4" s="19"/>
      <c r="S4" s="253" t="s">
        <v>9</v>
      </c>
      <c r="T4" s="254"/>
      <c r="U4" s="254"/>
      <c r="V4" s="241" t="s">
        <v>2155</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2157</v>
      </c>
      <c r="D6" s="237" t="s">
        <v>2163</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2162</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2161</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2160</v>
      </c>
      <c r="C21" s="218"/>
      <c r="D21" s="218"/>
      <c r="E21" s="218"/>
      <c r="F21" s="218"/>
      <c r="G21" s="218"/>
      <c r="H21" s="218"/>
      <c r="I21" s="218"/>
      <c r="J21" s="218"/>
      <c r="K21" s="218"/>
      <c r="L21" s="218"/>
      <c r="M21" s="219" t="s">
        <v>2157</v>
      </c>
      <c r="N21" s="219"/>
      <c r="O21" s="219" t="s">
        <v>64</v>
      </c>
      <c r="P21" s="219"/>
      <c r="Q21" s="220" t="s">
        <v>517</v>
      </c>
      <c r="R21" s="220"/>
      <c r="S21" s="34" t="s">
        <v>704</v>
      </c>
      <c r="T21" s="34" t="s">
        <v>1032</v>
      </c>
      <c r="U21" s="34" t="s">
        <v>1384</v>
      </c>
      <c r="V21" s="34">
        <f>+IF(ISERR(U21/T21*100),"N/A",ROUND(U21/T21*100,2))</f>
        <v>110.53</v>
      </c>
      <c r="W21" s="35">
        <f>+IF(ISERR(U21/S21*100),"N/A",ROUND(U21/S21*100,2))</f>
        <v>49.41</v>
      </c>
    </row>
    <row r="22" spans="2:27" ht="56.25" customHeight="1" x14ac:dyDescent="0.2">
      <c r="B22" s="217" t="s">
        <v>2159</v>
      </c>
      <c r="C22" s="218"/>
      <c r="D22" s="218"/>
      <c r="E22" s="218"/>
      <c r="F22" s="218"/>
      <c r="G22" s="218"/>
      <c r="H22" s="218"/>
      <c r="I22" s="218"/>
      <c r="J22" s="218"/>
      <c r="K22" s="218"/>
      <c r="L22" s="218"/>
      <c r="M22" s="219" t="s">
        <v>2157</v>
      </c>
      <c r="N22" s="219"/>
      <c r="O22" s="219" t="s">
        <v>64</v>
      </c>
      <c r="P22" s="219"/>
      <c r="Q22" s="220" t="s">
        <v>77</v>
      </c>
      <c r="R22" s="220"/>
      <c r="S22" s="34" t="s">
        <v>516</v>
      </c>
      <c r="T22" s="34" t="s">
        <v>184</v>
      </c>
      <c r="U22" s="34" t="s">
        <v>184</v>
      </c>
      <c r="V22" s="34" t="str">
        <f>+IF(ISERR(U22/T22*100),"N/A",ROUND(U22/T22*100,2))</f>
        <v>N/A</v>
      </c>
      <c r="W22" s="35" t="str">
        <f>+IF(ISERR(U22/S22*100),"N/A",ROUND(U22/S22*100,2))</f>
        <v>N/A</v>
      </c>
    </row>
    <row r="23" spans="2:27" ht="56.25" customHeight="1" thickBot="1" x14ac:dyDescent="0.25">
      <c r="B23" s="217" t="s">
        <v>2158</v>
      </c>
      <c r="C23" s="218"/>
      <c r="D23" s="218"/>
      <c r="E23" s="218"/>
      <c r="F23" s="218"/>
      <c r="G23" s="218"/>
      <c r="H23" s="218"/>
      <c r="I23" s="218"/>
      <c r="J23" s="218"/>
      <c r="K23" s="218"/>
      <c r="L23" s="218"/>
      <c r="M23" s="219" t="s">
        <v>2157</v>
      </c>
      <c r="N23" s="219"/>
      <c r="O23" s="219" t="s">
        <v>64</v>
      </c>
      <c r="P23" s="219"/>
      <c r="Q23" s="220" t="s">
        <v>77</v>
      </c>
      <c r="R23" s="220"/>
      <c r="S23" s="34" t="s">
        <v>299</v>
      </c>
      <c r="T23" s="34" t="s">
        <v>184</v>
      </c>
      <c r="U23" s="34" t="s">
        <v>184</v>
      </c>
      <c r="V23" s="34" t="str">
        <f>+IF(ISERR(U23/T23*100),"N/A",ROUND(U23/T23*100,2))</f>
        <v>N/A</v>
      </c>
      <c r="W23" s="35" t="str">
        <f>+IF(ISERR(U23/S23*100),"N/A",ROUND(U23/S23*100,2))</f>
        <v>N/A</v>
      </c>
    </row>
    <row r="24" spans="2:27" ht="21.75" customHeight="1" thickTop="1" thickBot="1" x14ac:dyDescent="0.25">
      <c r="B24" s="11" t="s">
        <v>72</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95" t="s">
        <v>2624</v>
      </c>
      <c r="C25" s="196"/>
      <c r="D25" s="196"/>
      <c r="E25" s="196"/>
      <c r="F25" s="196"/>
      <c r="G25" s="196"/>
      <c r="H25" s="196"/>
      <c r="I25" s="196"/>
      <c r="J25" s="196"/>
      <c r="K25" s="196"/>
      <c r="L25" s="196"/>
      <c r="M25" s="196"/>
      <c r="N25" s="196"/>
      <c r="O25" s="196"/>
      <c r="P25" s="196"/>
      <c r="Q25" s="197"/>
      <c r="R25" s="37" t="s">
        <v>45</v>
      </c>
      <c r="S25" s="216" t="s">
        <v>46</v>
      </c>
      <c r="T25" s="216"/>
      <c r="U25" s="38" t="s">
        <v>73</v>
      </c>
      <c r="V25" s="210" t="s">
        <v>74</v>
      </c>
      <c r="W25" s="211"/>
    </row>
    <row r="26" spans="2:27" ht="30.75" customHeight="1" thickBot="1" x14ac:dyDescent="0.25">
      <c r="B26" s="198"/>
      <c r="C26" s="199"/>
      <c r="D26" s="199"/>
      <c r="E26" s="199"/>
      <c r="F26" s="199"/>
      <c r="G26" s="199"/>
      <c r="H26" s="199"/>
      <c r="I26" s="199"/>
      <c r="J26" s="199"/>
      <c r="K26" s="199"/>
      <c r="L26" s="199"/>
      <c r="M26" s="199"/>
      <c r="N26" s="199"/>
      <c r="O26" s="199"/>
      <c r="P26" s="199"/>
      <c r="Q26" s="200"/>
      <c r="R26" s="39" t="s">
        <v>75</v>
      </c>
      <c r="S26" s="39" t="s">
        <v>75</v>
      </c>
      <c r="T26" s="39" t="s">
        <v>64</v>
      </c>
      <c r="U26" s="39" t="s">
        <v>75</v>
      </c>
      <c r="V26" s="39" t="s">
        <v>76</v>
      </c>
      <c r="W26" s="32" t="s">
        <v>77</v>
      </c>
      <c r="Y26" s="36"/>
    </row>
    <row r="27" spans="2:27" ht="23.25" customHeight="1" thickBot="1" x14ac:dyDescent="0.25">
      <c r="B27" s="212" t="s">
        <v>78</v>
      </c>
      <c r="C27" s="213"/>
      <c r="D27" s="213"/>
      <c r="E27" s="40" t="s">
        <v>2156</v>
      </c>
      <c r="F27" s="40"/>
      <c r="G27" s="40"/>
      <c r="H27" s="41"/>
      <c r="I27" s="41"/>
      <c r="J27" s="41"/>
      <c r="K27" s="41"/>
      <c r="L27" s="41"/>
      <c r="M27" s="41"/>
      <c r="N27" s="41"/>
      <c r="O27" s="41"/>
      <c r="P27" s="42"/>
      <c r="Q27" s="42"/>
      <c r="R27" s="43" t="s">
        <v>2155</v>
      </c>
      <c r="S27" s="44" t="s">
        <v>11</v>
      </c>
      <c r="T27" s="42"/>
      <c r="U27" s="44" t="s">
        <v>61</v>
      </c>
      <c r="V27" s="42"/>
      <c r="W27" s="45">
        <f>+IF(ISERR(U27/R27*100),"N/A",ROUND(U27/R27*100,2))</f>
        <v>100</v>
      </c>
    </row>
    <row r="28" spans="2:27" ht="26.25" customHeight="1" thickBot="1" x14ac:dyDescent="0.25">
      <c r="B28" s="214" t="s">
        <v>82</v>
      </c>
      <c r="C28" s="215"/>
      <c r="D28" s="215"/>
      <c r="E28" s="46" t="s">
        <v>2156</v>
      </c>
      <c r="F28" s="46"/>
      <c r="G28" s="46"/>
      <c r="H28" s="47"/>
      <c r="I28" s="47"/>
      <c r="J28" s="47"/>
      <c r="K28" s="47"/>
      <c r="L28" s="47"/>
      <c r="M28" s="47"/>
      <c r="N28" s="47"/>
      <c r="O28" s="47"/>
      <c r="P28" s="48"/>
      <c r="Q28" s="48"/>
      <c r="R28" s="49" t="s">
        <v>2155</v>
      </c>
      <c r="S28" s="50" t="s">
        <v>61</v>
      </c>
      <c r="T28" s="51">
        <f>+IF(ISERR(S28/R28*100),"N/A",ROUND(S28/R28*100,2))</f>
        <v>100</v>
      </c>
      <c r="U28" s="50" t="s">
        <v>61</v>
      </c>
      <c r="V28" s="51">
        <f>+IF(ISERR(U28/S28*100),"N/A",ROUND(U28/S28*100,2))</f>
        <v>100</v>
      </c>
      <c r="W28" s="52">
        <f>+IF(ISERR(U28/R28*100),"N/A",ROUND(U28/R28*100,2))</f>
        <v>100</v>
      </c>
    </row>
    <row r="29" spans="2:27" ht="22.5" customHeight="1" thickTop="1" thickBot="1" x14ac:dyDescent="0.25">
      <c r="B29" s="11" t="s">
        <v>88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01" t="s">
        <v>2154</v>
      </c>
      <c r="C30" s="202"/>
      <c r="D30" s="202"/>
      <c r="E30" s="202"/>
      <c r="F30" s="202"/>
      <c r="G30" s="202"/>
      <c r="H30" s="202"/>
      <c r="I30" s="202"/>
      <c r="J30" s="202"/>
      <c r="K30" s="202"/>
      <c r="L30" s="202"/>
      <c r="M30" s="202"/>
      <c r="N30" s="202"/>
      <c r="O30" s="202"/>
      <c r="P30" s="202"/>
      <c r="Q30" s="202"/>
      <c r="R30" s="202"/>
      <c r="S30" s="202"/>
      <c r="T30" s="202"/>
      <c r="U30" s="202"/>
      <c r="V30" s="202"/>
      <c r="W30" s="203"/>
    </row>
    <row r="31" spans="2:27" ht="50.2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2153</v>
      </c>
      <c r="C32" s="202"/>
      <c r="D32" s="202"/>
      <c r="E32" s="202"/>
      <c r="F32" s="202"/>
      <c r="G32" s="202"/>
      <c r="H32" s="202"/>
      <c r="I32" s="202"/>
      <c r="J32" s="202"/>
      <c r="K32" s="202"/>
      <c r="L32" s="202"/>
      <c r="M32" s="202"/>
      <c r="N32" s="202"/>
      <c r="O32" s="202"/>
      <c r="P32" s="202"/>
      <c r="Q32" s="202"/>
      <c r="R32" s="202"/>
      <c r="S32" s="202"/>
      <c r="T32" s="202"/>
      <c r="U32" s="202"/>
      <c r="V32" s="202"/>
      <c r="W32" s="203"/>
    </row>
    <row r="33" spans="2:23" ht="27.75"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2152</v>
      </c>
      <c r="C34" s="202"/>
      <c r="D34" s="202"/>
      <c r="E34" s="202"/>
      <c r="F34" s="202"/>
      <c r="G34" s="202"/>
      <c r="H34" s="202"/>
      <c r="I34" s="202"/>
      <c r="J34" s="202"/>
      <c r="K34" s="202"/>
      <c r="L34" s="202"/>
      <c r="M34" s="202"/>
      <c r="N34" s="202"/>
      <c r="O34" s="202"/>
      <c r="P34" s="202"/>
      <c r="Q34" s="202"/>
      <c r="R34" s="202"/>
      <c r="S34" s="202"/>
      <c r="T34" s="202"/>
      <c r="U34" s="202"/>
      <c r="V34" s="202"/>
      <c r="W34" s="203"/>
    </row>
    <row r="35" spans="2:23" ht="43.5" customHeight="1" thickBot="1" x14ac:dyDescent="0.25">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2167</v>
      </c>
      <c r="D4" s="248" t="s">
        <v>2166</v>
      </c>
      <c r="E4" s="248"/>
      <c r="F4" s="248"/>
      <c r="G4" s="248"/>
      <c r="H4" s="249"/>
      <c r="I4" s="18"/>
      <c r="J4" s="250" t="s">
        <v>6</v>
      </c>
      <c r="K4" s="248"/>
      <c r="L4" s="17" t="s">
        <v>2187</v>
      </c>
      <c r="M4" s="251" t="s">
        <v>2186</v>
      </c>
      <c r="N4" s="251"/>
      <c r="O4" s="251"/>
      <c r="P4" s="251"/>
      <c r="Q4" s="252"/>
      <c r="R4" s="19"/>
      <c r="S4" s="253" t="s">
        <v>9</v>
      </c>
      <c r="T4" s="254"/>
      <c r="U4" s="254"/>
      <c r="V4" s="241" t="s">
        <v>2185</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2157</v>
      </c>
      <c r="D6" s="237" t="s">
        <v>2163</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2184</v>
      </c>
      <c r="K8" s="26" t="s">
        <v>2183</v>
      </c>
      <c r="L8" s="26" t="s">
        <v>2182</v>
      </c>
      <c r="M8" s="26" t="s">
        <v>2181</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2180</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2161</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2179</v>
      </c>
      <c r="C21" s="218"/>
      <c r="D21" s="218"/>
      <c r="E21" s="218"/>
      <c r="F21" s="218"/>
      <c r="G21" s="218"/>
      <c r="H21" s="218"/>
      <c r="I21" s="218"/>
      <c r="J21" s="218"/>
      <c r="K21" s="218"/>
      <c r="L21" s="218"/>
      <c r="M21" s="219" t="s">
        <v>2157</v>
      </c>
      <c r="N21" s="219"/>
      <c r="O21" s="219" t="s">
        <v>64</v>
      </c>
      <c r="P21" s="219"/>
      <c r="Q21" s="220" t="s">
        <v>53</v>
      </c>
      <c r="R21" s="220"/>
      <c r="S21" s="34" t="s">
        <v>54</v>
      </c>
      <c r="T21" s="34" t="s">
        <v>54</v>
      </c>
      <c r="U21" s="34" t="s">
        <v>2178</v>
      </c>
      <c r="V21" s="34">
        <f>+IF(ISERR(U21/T21*100),"N/A",ROUND(U21/T21*100,2))</f>
        <v>100.9</v>
      </c>
      <c r="W21" s="35">
        <f>+IF(ISERR(U21/S21*100),"N/A",ROUND(U21/S21*100,2))</f>
        <v>100.9</v>
      </c>
    </row>
    <row r="22" spans="2:27" ht="56.25" customHeight="1" x14ac:dyDescent="0.2">
      <c r="B22" s="217" t="s">
        <v>2177</v>
      </c>
      <c r="C22" s="218"/>
      <c r="D22" s="218"/>
      <c r="E22" s="218"/>
      <c r="F22" s="218"/>
      <c r="G22" s="218"/>
      <c r="H22" s="218"/>
      <c r="I22" s="218"/>
      <c r="J22" s="218"/>
      <c r="K22" s="218"/>
      <c r="L22" s="218"/>
      <c r="M22" s="219" t="s">
        <v>2157</v>
      </c>
      <c r="N22" s="219"/>
      <c r="O22" s="219" t="s">
        <v>64</v>
      </c>
      <c r="P22" s="219"/>
      <c r="Q22" s="220" t="s">
        <v>53</v>
      </c>
      <c r="R22" s="220"/>
      <c r="S22" s="34" t="s">
        <v>54</v>
      </c>
      <c r="T22" s="34" t="s">
        <v>2176</v>
      </c>
      <c r="U22" s="34" t="s">
        <v>2175</v>
      </c>
      <c r="V22" s="34">
        <f>+IF(ISERR(U22/T22*100),"N/A",ROUND(U22/T22*100,2))</f>
        <v>100.87</v>
      </c>
      <c r="W22" s="35">
        <f>+IF(ISERR(U22/S22*100),"N/A",ROUND(U22/S22*100,2))</f>
        <v>51.95</v>
      </c>
    </row>
    <row r="23" spans="2:27" ht="56.25" customHeight="1" thickBot="1" x14ac:dyDescent="0.25">
      <c r="B23" s="217" t="s">
        <v>2174</v>
      </c>
      <c r="C23" s="218"/>
      <c r="D23" s="218"/>
      <c r="E23" s="218"/>
      <c r="F23" s="218"/>
      <c r="G23" s="218"/>
      <c r="H23" s="218"/>
      <c r="I23" s="218"/>
      <c r="J23" s="218"/>
      <c r="K23" s="218"/>
      <c r="L23" s="218"/>
      <c r="M23" s="219" t="s">
        <v>2157</v>
      </c>
      <c r="N23" s="219"/>
      <c r="O23" s="219" t="s">
        <v>64</v>
      </c>
      <c r="P23" s="219"/>
      <c r="Q23" s="220" t="s">
        <v>53</v>
      </c>
      <c r="R23" s="220"/>
      <c r="S23" s="34" t="s">
        <v>694</v>
      </c>
      <c r="T23" s="34" t="s">
        <v>694</v>
      </c>
      <c r="U23" s="34" t="s">
        <v>2173</v>
      </c>
      <c r="V23" s="34">
        <f>+IF(ISERR(U23/T23*100),"N/A",ROUND(U23/T23*100,2))</f>
        <v>103.04</v>
      </c>
      <c r="W23" s="35">
        <f>+IF(ISERR(U23/S23*100),"N/A",ROUND(U23/S23*100,2))</f>
        <v>103.04</v>
      </c>
    </row>
    <row r="24" spans="2:27" ht="21.75" customHeight="1" thickTop="1" thickBot="1" x14ac:dyDescent="0.25">
      <c r="B24" s="11" t="s">
        <v>72</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95" t="s">
        <v>2624</v>
      </c>
      <c r="C25" s="196"/>
      <c r="D25" s="196"/>
      <c r="E25" s="196"/>
      <c r="F25" s="196"/>
      <c r="G25" s="196"/>
      <c r="H25" s="196"/>
      <c r="I25" s="196"/>
      <c r="J25" s="196"/>
      <c r="K25" s="196"/>
      <c r="L25" s="196"/>
      <c r="M25" s="196"/>
      <c r="N25" s="196"/>
      <c r="O25" s="196"/>
      <c r="P25" s="196"/>
      <c r="Q25" s="197"/>
      <c r="R25" s="37" t="s">
        <v>45</v>
      </c>
      <c r="S25" s="216" t="s">
        <v>46</v>
      </c>
      <c r="T25" s="216"/>
      <c r="U25" s="38" t="s">
        <v>73</v>
      </c>
      <c r="V25" s="210" t="s">
        <v>74</v>
      </c>
      <c r="W25" s="211"/>
    </row>
    <row r="26" spans="2:27" ht="30.75" customHeight="1" thickBot="1" x14ac:dyDescent="0.25">
      <c r="B26" s="198"/>
      <c r="C26" s="199"/>
      <c r="D26" s="199"/>
      <c r="E26" s="199"/>
      <c r="F26" s="199"/>
      <c r="G26" s="199"/>
      <c r="H26" s="199"/>
      <c r="I26" s="199"/>
      <c r="J26" s="199"/>
      <c r="K26" s="199"/>
      <c r="L26" s="199"/>
      <c r="M26" s="199"/>
      <c r="N26" s="199"/>
      <c r="O26" s="199"/>
      <c r="P26" s="199"/>
      <c r="Q26" s="200"/>
      <c r="R26" s="39" t="s">
        <v>75</v>
      </c>
      <c r="S26" s="39" t="s">
        <v>75</v>
      </c>
      <c r="T26" s="39" t="s">
        <v>64</v>
      </c>
      <c r="U26" s="39" t="s">
        <v>75</v>
      </c>
      <c r="V26" s="39" t="s">
        <v>76</v>
      </c>
      <c r="W26" s="32" t="s">
        <v>77</v>
      </c>
      <c r="Y26" s="36"/>
    </row>
    <row r="27" spans="2:27" ht="23.25" customHeight="1" thickBot="1" x14ac:dyDescent="0.25">
      <c r="B27" s="212" t="s">
        <v>78</v>
      </c>
      <c r="C27" s="213"/>
      <c r="D27" s="213"/>
      <c r="E27" s="40" t="s">
        <v>2156</v>
      </c>
      <c r="F27" s="40"/>
      <c r="G27" s="40"/>
      <c r="H27" s="41"/>
      <c r="I27" s="41"/>
      <c r="J27" s="41"/>
      <c r="K27" s="41"/>
      <c r="L27" s="41"/>
      <c r="M27" s="41"/>
      <c r="N27" s="41"/>
      <c r="O27" s="41"/>
      <c r="P27" s="42"/>
      <c r="Q27" s="42"/>
      <c r="R27" s="43" t="s">
        <v>2172</v>
      </c>
      <c r="S27" s="44" t="s">
        <v>11</v>
      </c>
      <c r="T27" s="42"/>
      <c r="U27" s="44" t="s">
        <v>2171</v>
      </c>
      <c r="V27" s="42"/>
      <c r="W27" s="45">
        <f>+IF(ISERR(U27/R27*100),"N/A",ROUND(U27/R27*100,2))</f>
        <v>52.76</v>
      </c>
    </row>
    <row r="28" spans="2:27" ht="26.25" customHeight="1" thickBot="1" x14ac:dyDescent="0.25">
      <c r="B28" s="214" t="s">
        <v>82</v>
      </c>
      <c r="C28" s="215"/>
      <c r="D28" s="215"/>
      <c r="E28" s="46" t="s">
        <v>2156</v>
      </c>
      <c r="F28" s="46"/>
      <c r="G28" s="46"/>
      <c r="H28" s="47"/>
      <c r="I28" s="47"/>
      <c r="J28" s="47"/>
      <c r="K28" s="47"/>
      <c r="L28" s="47"/>
      <c r="M28" s="47"/>
      <c r="N28" s="47"/>
      <c r="O28" s="47"/>
      <c r="P28" s="48"/>
      <c r="Q28" s="48"/>
      <c r="R28" s="49" t="s">
        <v>2172</v>
      </c>
      <c r="S28" s="50" t="s">
        <v>2171</v>
      </c>
      <c r="T28" s="51">
        <f>+IF(ISERR(S28/R28*100),"N/A",ROUND(S28/R28*100,2))</f>
        <v>52.76</v>
      </c>
      <c r="U28" s="50" t="s">
        <v>2171</v>
      </c>
      <c r="V28" s="51">
        <f>+IF(ISERR(U28/S28*100),"N/A",ROUND(U28/S28*100,2))</f>
        <v>100</v>
      </c>
      <c r="W28" s="52">
        <f>+IF(ISERR(U28/R28*100),"N/A",ROUND(U28/R28*100,2))</f>
        <v>52.76</v>
      </c>
    </row>
    <row r="29" spans="2:27" ht="22.5" customHeight="1" thickTop="1" thickBot="1" x14ac:dyDescent="0.25">
      <c r="B29" s="11" t="s">
        <v>88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01" t="s">
        <v>2170</v>
      </c>
      <c r="C30" s="202"/>
      <c r="D30" s="202"/>
      <c r="E30" s="202"/>
      <c r="F30" s="202"/>
      <c r="G30" s="202"/>
      <c r="H30" s="202"/>
      <c r="I30" s="202"/>
      <c r="J30" s="202"/>
      <c r="K30" s="202"/>
      <c r="L30" s="202"/>
      <c r="M30" s="202"/>
      <c r="N30" s="202"/>
      <c r="O30" s="202"/>
      <c r="P30" s="202"/>
      <c r="Q30" s="202"/>
      <c r="R30" s="202"/>
      <c r="S30" s="202"/>
      <c r="T30" s="202"/>
      <c r="U30" s="202"/>
      <c r="V30" s="202"/>
      <c r="W30" s="203"/>
    </row>
    <row r="31" spans="2:27" ht="73.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2169</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5"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2168</v>
      </c>
      <c r="C34" s="202"/>
      <c r="D34" s="202"/>
      <c r="E34" s="202"/>
      <c r="F34" s="202"/>
      <c r="G34" s="202"/>
      <c r="H34" s="202"/>
      <c r="I34" s="202"/>
      <c r="J34" s="202"/>
      <c r="K34" s="202"/>
      <c r="L34" s="202"/>
      <c r="M34" s="202"/>
      <c r="N34" s="202"/>
      <c r="O34" s="202"/>
      <c r="P34" s="202"/>
      <c r="Q34" s="202"/>
      <c r="R34" s="202"/>
      <c r="S34" s="202"/>
      <c r="T34" s="202"/>
      <c r="U34" s="202"/>
      <c r="V34" s="202"/>
      <c r="W34" s="203"/>
    </row>
    <row r="35" spans="2:23" ht="73.5" customHeight="1" thickBot="1" x14ac:dyDescent="0.25">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2209</v>
      </c>
      <c r="D4" s="248" t="s">
        <v>2208</v>
      </c>
      <c r="E4" s="248"/>
      <c r="F4" s="248"/>
      <c r="G4" s="248"/>
      <c r="H4" s="249"/>
      <c r="I4" s="18"/>
      <c r="J4" s="250" t="s">
        <v>6</v>
      </c>
      <c r="K4" s="248"/>
      <c r="L4" s="17" t="s">
        <v>1572</v>
      </c>
      <c r="M4" s="251" t="s">
        <v>2207</v>
      </c>
      <c r="N4" s="251"/>
      <c r="O4" s="251"/>
      <c r="P4" s="251"/>
      <c r="Q4" s="252"/>
      <c r="R4" s="19"/>
      <c r="S4" s="253" t="s">
        <v>9</v>
      </c>
      <c r="T4" s="254"/>
      <c r="U4" s="254"/>
      <c r="V4" s="241" t="s">
        <v>2206</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13</v>
      </c>
      <c r="D6" s="237" t="s">
        <v>2205</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2204</v>
      </c>
      <c r="K8" s="26" t="s">
        <v>2203</v>
      </c>
      <c r="L8" s="26" t="s">
        <v>2202</v>
      </c>
      <c r="M8" s="26" t="s">
        <v>2201</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2200</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2199</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2198</v>
      </c>
      <c r="C21" s="218"/>
      <c r="D21" s="218"/>
      <c r="E21" s="218"/>
      <c r="F21" s="218"/>
      <c r="G21" s="218"/>
      <c r="H21" s="218"/>
      <c r="I21" s="218"/>
      <c r="J21" s="218"/>
      <c r="K21" s="218"/>
      <c r="L21" s="218"/>
      <c r="M21" s="219" t="s">
        <v>13</v>
      </c>
      <c r="N21" s="219"/>
      <c r="O21" s="219" t="s">
        <v>64</v>
      </c>
      <c r="P21" s="219"/>
      <c r="Q21" s="220" t="s">
        <v>53</v>
      </c>
      <c r="R21" s="220"/>
      <c r="S21" s="34" t="s">
        <v>54</v>
      </c>
      <c r="T21" s="34" t="s">
        <v>71</v>
      </c>
      <c r="U21" s="34" t="s">
        <v>71</v>
      </c>
      <c r="V21" s="34">
        <f t="shared" ref="V21:V26" si="0">+IF(ISERR(U21/T21*100),"N/A",ROUND(U21/T21*100,2))</f>
        <v>100</v>
      </c>
      <c r="W21" s="35">
        <f t="shared" ref="W21:W26" si="1">+IF(ISERR(U21/S21*100),"N/A",ROUND(U21/S21*100,2))</f>
        <v>50</v>
      </c>
    </row>
    <row r="22" spans="2:27" ht="56.25" customHeight="1" x14ac:dyDescent="0.2">
      <c r="B22" s="217" t="s">
        <v>2197</v>
      </c>
      <c r="C22" s="218"/>
      <c r="D22" s="218"/>
      <c r="E22" s="218"/>
      <c r="F22" s="218"/>
      <c r="G22" s="218"/>
      <c r="H22" s="218"/>
      <c r="I22" s="218"/>
      <c r="J22" s="218"/>
      <c r="K22" s="218"/>
      <c r="L22" s="218"/>
      <c r="M22" s="219" t="s">
        <v>13</v>
      </c>
      <c r="N22" s="219"/>
      <c r="O22" s="219" t="s">
        <v>64</v>
      </c>
      <c r="P22" s="219"/>
      <c r="Q22" s="220" t="s">
        <v>53</v>
      </c>
      <c r="R22" s="220"/>
      <c r="S22" s="34" t="s">
        <v>54</v>
      </c>
      <c r="T22" s="34" t="s">
        <v>71</v>
      </c>
      <c r="U22" s="34" t="s">
        <v>71</v>
      </c>
      <c r="V22" s="34">
        <f t="shared" si="0"/>
        <v>100</v>
      </c>
      <c r="W22" s="35">
        <f t="shared" si="1"/>
        <v>50</v>
      </c>
    </row>
    <row r="23" spans="2:27" ht="56.25" customHeight="1" x14ac:dyDescent="0.2">
      <c r="B23" s="217" t="s">
        <v>2196</v>
      </c>
      <c r="C23" s="218"/>
      <c r="D23" s="218"/>
      <c r="E23" s="218"/>
      <c r="F23" s="218"/>
      <c r="G23" s="218"/>
      <c r="H23" s="218"/>
      <c r="I23" s="218"/>
      <c r="J23" s="218"/>
      <c r="K23" s="218"/>
      <c r="L23" s="218"/>
      <c r="M23" s="219" t="s">
        <v>13</v>
      </c>
      <c r="N23" s="219"/>
      <c r="O23" s="219" t="s">
        <v>64</v>
      </c>
      <c r="P23" s="219"/>
      <c r="Q23" s="220" t="s">
        <v>53</v>
      </c>
      <c r="R23" s="220"/>
      <c r="S23" s="34" t="s">
        <v>54</v>
      </c>
      <c r="T23" s="34" t="s">
        <v>71</v>
      </c>
      <c r="U23" s="34" t="s">
        <v>71</v>
      </c>
      <c r="V23" s="34">
        <f t="shared" si="0"/>
        <v>100</v>
      </c>
      <c r="W23" s="35">
        <f t="shared" si="1"/>
        <v>50</v>
      </c>
    </row>
    <row r="24" spans="2:27" ht="56.25" customHeight="1" x14ac:dyDescent="0.2">
      <c r="B24" s="217" t="s">
        <v>2195</v>
      </c>
      <c r="C24" s="218"/>
      <c r="D24" s="218"/>
      <c r="E24" s="218"/>
      <c r="F24" s="218"/>
      <c r="G24" s="218"/>
      <c r="H24" s="218"/>
      <c r="I24" s="218"/>
      <c r="J24" s="218"/>
      <c r="K24" s="218"/>
      <c r="L24" s="218"/>
      <c r="M24" s="219" t="s">
        <v>13</v>
      </c>
      <c r="N24" s="219"/>
      <c r="O24" s="219" t="s">
        <v>64</v>
      </c>
      <c r="P24" s="219"/>
      <c r="Q24" s="220" t="s">
        <v>53</v>
      </c>
      <c r="R24" s="220"/>
      <c r="S24" s="34" t="s">
        <v>54</v>
      </c>
      <c r="T24" s="34" t="s">
        <v>71</v>
      </c>
      <c r="U24" s="34" t="s">
        <v>71</v>
      </c>
      <c r="V24" s="34">
        <f t="shared" si="0"/>
        <v>100</v>
      </c>
      <c r="W24" s="35">
        <f t="shared" si="1"/>
        <v>50</v>
      </c>
    </row>
    <row r="25" spans="2:27" ht="56.25" customHeight="1" x14ac:dyDescent="0.2">
      <c r="B25" s="217" t="s">
        <v>2194</v>
      </c>
      <c r="C25" s="218"/>
      <c r="D25" s="218"/>
      <c r="E25" s="218"/>
      <c r="F25" s="218"/>
      <c r="G25" s="218"/>
      <c r="H25" s="218"/>
      <c r="I25" s="218"/>
      <c r="J25" s="218"/>
      <c r="K25" s="218"/>
      <c r="L25" s="218"/>
      <c r="M25" s="219" t="s">
        <v>13</v>
      </c>
      <c r="N25" s="219"/>
      <c r="O25" s="219" t="s">
        <v>64</v>
      </c>
      <c r="P25" s="219"/>
      <c r="Q25" s="220" t="s">
        <v>53</v>
      </c>
      <c r="R25" s="220"/>
      <c r="S25" s="34" t="s">
        <v>54</v>
      </c>
      <c r="T25" s="34" t="s">
        <v>71</v>
      </c>
      <c r="U25" s="34" t="s">
        <v>71</v>
      </c>
      <c r="V25" s="34">
        <f t="shared" si="0"/>
        <v>100</v>
      </c>
      <c r="W25" s="35">
        <f t="shared" si="1"/>
        <v>50</v>
      </c>
    </row>
    <row r="26" spans="2:27" ht="56.25" customHeight="1" thickBot="1" x14ac:dyDescent="0.25">
      <c r="B26" s="217" t="s">
        <v>2193</v>
      </c>
      <c r="C26" s="218"/>
      <c r="D26" s="218"/>
      <c r="E26" s="218"/>
      <c r="F26" s="218"/>
      <c r="G26" s="218"/>
      <c r="H26" s="218"/>
      <c r="I26" s="218"/>
      <c r="J26" s="218"/>
      <c r="K26" s="218"/>
      <c r="L26" s="218"/>
      <c r="M26" s="219" t="s">
        <v>13</v>
      </c>
      <c r="N26" s="219"/>
      <c r="O26" s="219" t="s">
        <v>64</v>
      </c>
      <c r="P26" s="219"/>
      <c r="Q26" s="220" t="s">
        <v>53</v>
      </c>
      <c r="R26" s="220"/>
      <c r="S26" s="34" t="s">
        <v>54</v>
      </c>
      <c r="T26" s="34" t="s">
        <v>71</v>
      </c>
      <c r="U26" s="34" t="s">
        <v>71</v>
      </c>
      <c r="V26" s="34">
        <f t="shared" si="0"/>
        <v>100</v>
      </c>
      <c r="W26" s="35">
        <f t="shared" si="1"/>
        <v>50</v>
      </c>
    </row>
    <row r="27" spans="2:27" ht="21.75" customHeight="1" thickTop="1" thickBot="1" x14ac:dyDescent="0.25">
      <c r="B27" s="11" t="s">
        <v>72</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195" t="s">
        <v>2624</v>
      </c>
      <c r="C28" s="196"/>
      <c r="D28" s="196"/>
      <c r="E28" s="196"/>
      <c r="F28" s="196"/>
      <c r="G28" s="196"/>
      <c r="H28" s="196"/>
      <c r="I28" s="196"/>
      <c r="J28" s="196"/>
      <c r="K28" s="196"/>
      <c r="L28" s="196"/>
      <c r="M28" s="196"/>
      <c r="N28" s="196"/>
      <c r="O28" s="196"/>
      <c r="P28" s="196"/>
      <c r="Q28" s="197"/>
      <c r="R28" s="37" t="s">
        <v>45</v>
      </c>
      <c r="S28" s="216" t="s">
        <v>46</v>
      </c>
      <c r="T28" s="216"/>
      <c r="U28" s="38" t="s">
        <v>73</v>
      </c>
      <c r="V28" s="210" t="s">
        <v>74</v>
      </c>
      <c r="W28" s="211"/>
    </row>
    <row r="29" spans="2:27" ht="30.75" customHeight="1" thickBot="1" x14ac:dyDescent="0.25">
      <c r="B29" s="198"/>
      <c r="C29" s="199"/>
      <c r="D29" s="199"/>
      <c r="E29" s="199"/>
      <c r="F29" s="199"/>
      <c r="G29" s="199"/>
      <c r="H29" s="199"/>
      <c r="I29" s="199"/>
      <c r="J29" s="199"/>
      <c r="K29" s="199"/>
      <c r="L29" s="199"/>
      <c r="M29" s="199"/>
      <c r="N29" s="199"/>
      <c r="O29" s="199"/>
      <c r="P29" s="199"/>
      <c r="Q29" s="200"/>
      <c r="R29" s="39" t="s">
        <v>75</v>
      </c>
      <c r="S29" s="39" t="s">
        <v>75</v>
      </c>
      <c r="T29" s="39" t="s">
        <v>64</v>
      </c>
      <c r="U29" s="39" t="s">
        <v>75</v>
      </c>
      <c r="V29" s="39" t="s">
        <v>76</v>
      </c>
      <c r="W29" s="32" t="s">
        <v>77</v>
      </c>
      <c r="Y29" s="36"/>
    </row>
    <row r="30" spans="2:27" ht="23.25" customHeight="1" thickBot="1" x14ac:dyDescent="0.25">
      <c r="B30" s="212" t="s">
        <v>78</v>
      </c>
      <c r="C30" s="213"/>
      <c r="D30" s="213"/>
      <c r="E30" s="40" t="s">
        <v>79</v>
      </c>
      <c r="F30" s="40"/>
      <c r="G30" s="40"/>
      <c r="H30" s="41"/>
      <c r="I30" s="41"/>
      <c r="J30" s="41"/>
      <c r="K30" s="41"/>
      <c r="L30" s="41"/>
      <c r="M30" s="41"/>
      <c r="N30" s="41"/>
      <c r="O30" s="41"/>
      <c r="P30" s="42"/>
      <c r="Q30" s="42"/>
      <c r="R30" s="43" t="s">
        <v>2192</v>
      </c>
      <c r="S30" s="44" t="s">
        <v>11</v>
      </c>
      <c r="T30" s="42"/>
      <c r="U30" s="44" t="s">
        <v>2191</v>
      </c>
      <c r="V30" s="42"/>
      <c r="W30" s="45">
        <f>+IF(ISERR(U30/R30*100),"N/A",ROUND(U30/R30*100,2))</f>
        <v>50.01</v>
      </c>
    </row>
    <row r="31" spans="2:27" ht="26.25" customHeight="1" thickBot="1" x14ac:dyDescent="0.25">
      <c r="B31" s="214" t="s">
        <v>82</v>
      </c>
      <c r="C31" s="215"/>
      <c r="D31" s="215"/>
      <c r="E31" s="46" t="s">
        <v>79</v>
      </c>
      <c r="F31" s="46"/>
      <c r="G31" s="46"/>
      <c r="H31" s="47"/>
      <c r="I31" s="47"/>
      <c r="J31" s="47"/>
      <c r="K31" s="47"/>
      <c r="L31" s="47"/>
      <c r="M31" s="47"/>
      <c r="N31" s="47"/>
      <c r="O31" s="47"/>
      <c r="P31" s="48"/>
      <c r="Q31" s="48"/>
      <c r="R31" s="49" t="s">
        <v>2192</v>
      </c>
      <c r="S31" s="50" t="s">
        <v>2191</v>
      </c>
      <c r="T31" s="51">
        <f>+IF(ISERR(S31/R31*100),"N/A",ROUND(S31/R31*100,2))</f>
        <v>50.01</v>
      </c>
      <c r="U31" s="50" t="s">
        <v>2191</v>
      </c>
      <c r="V31" s="51">
        <f>+IF(ISERR(U31/S31*100),"N/A",ROUND(U31/S31*100,2))</f>
        <v>100</v>
      </c>
      <c r="W31" s="52">
        <f>+IF(ISERR(U31/R31*100),"N/A",ROUND(U31/R31*100,2))</f>
        <v>50.01</v>
      </c>
    </row>
    <row r="32" spans="2:27" ht="22.5" customHeight="1" thickTop="1" thickBot="1" x14ac:dyDescent="0.25">
      <c r="B32" s="11" t="s">
        <v>88</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201" t="s">
        <v>2190</v>
      </c>
      <c r="C33" s="202"/>
      <c r="D33" s="202"/>
      <c r="E33" s="202"/>
      <c r="F33" s="202"/>
      <c r="G33" s="202"/>
      <c r="H33" s="202"/>
      <c r="I33" s="202"/>
      <c r="J33" s="202"/>
      <c r="K33" s="202"/>
      <c r="L33" s="202"/>
      <c r="M33" s="202"/>
      <c r="N33" s="202"/>
      <c r="O33" s="202"/>
      <c r="P33" s="202"/>
      <c r="Q33" s="202"/>
      <c r="R33" s="202"/>
      <c r="S33" s="202"/>
      <c r="T33" s="202"/>
      <c r="U33" s="202"/>
      <c r="V33" s="202"/>
      <c r="W33" s="203"/>
    </row>
    <row r="34" spans="2:23" ht="101.25" customHeight="1" thickBot="1" x14ac:dyDescent="0.25">
      <c r="B34" s="204"/>
      <c r="C34" s="205"/>
      <c r="D34" s="205"/>
      <c r="E34" s="205"/>
      <c r="F34" s="205"/>
      <c r="G34" s="205"/>
      <c r="H34" s="205"/>
      <c r="I34" s="205"/>
      <c r="J34" s="205"/>
      <c r="K34" s="205"/>
      <c r="L34" s="205"/>
      <c r="M34" s="205"/>
      <c r="N34" s="205"/>
      <c r="O34" s="205"/>
      <c r="P34" s="205"/>
      <c r="Q34" s="205"/>
      <c r="R34" s="205"/>
      <c r="S34" s="205"/>
      <c r="T34" s="205"/>
      <c r="U34" s="205"/>
      <c r="V34" s="205"/>
      <c r="W34" s="206"/>
    </row>
    <row r="35" spans="2:23" ht="37.5" customHeight="1" thickTop="1" x14ac:dyDescent="0.2">
      <c r="B35" s="201" t="s">
        <v>2189</v>
      </c>
      <c r="C35" s="202"/>
      <c r="D35" s="202"/>
      <c r="E35" s="202"/>
      <c r="F35" s="202"/>
      <c r="G35" s="202"/>
      <c r="H35" s="202"/>
      <c r="I35" s="202"/>
      <c r="J35" s="202"/>
      <c r="K35" s="202"/>
      <c r="L35" s="202"/>
      <c r="M35" s="202"/>
      <c r="N35" s="202"/>
      <c r="O35" s="202"/>
      <c r="P35" s="202"/>
      <c r="Q35" s="202"/>
      <c r="R35" s="202"/>
      <c r="S35" s="202"/>
      <c r="T35" s="202"/>
      <c r="U35" s="202"/>
      <c r="V35" s="202"/>
      <c r="W35" s="203"/>
    </row>
    <row r="36" spans="2:23" ht="15" customHeight="1" thickBot="1" x14ac:dyDescent="0.25">
      <c r="B36" s="204"/>
      <c r="C36" s="205"/>
      <c r="D36" s="205"/>
      <c r="E36" s="205"/>
      <c r="F36" s="205"/>
      <c r="G36" s="205"/>
      <c r="H36" s="205"/>
      <c r="I36" s="205"/>
      <c r="J36" s="205"/>
      <c r="K36" s="205"/>
      <c r="L36" s="205"/>
      <c r="M36" s="205"/>
      <c r="N36" s="205"/>
      <c r="O36" s="205"/>
      <c r="P36" s="205"/>
      <c r="Q36" s="205"/>
      <c r="R36" s="205"/>
      <c r="S36" s="205"/>
      <c r="T36" s="205"/>
      <c r="U36" s="205"/>
      <c r="V36" s="205"/>
      <c r="W36" s="206"/>
    </row>
    <row r="37" spans="2:23" ht="37.5" customHeight="1" thickTop="1" x14ac:dyDescent="0.2">
      <c r="B37" s="201" t="s">
        <v>2188</v>
      </c>
      <c r="C37" s="202"/>
      <c r="D37" s="202"/>
      <c r="E37" s="202"/>
      <c r="F37" s="202"/>
      <c r="G37" s="202"/>
      <c r="H37" s="202"/>
      <c r="I37" s="202"/>
      <c r="J37" s="202"/>
      <c r="K37" s="202"/>
      <c r="L37" s="202"/>
      <c r="M37" s="202"/>
      <c r="N37" s="202"/>
      <c r="O37" s="202"/>
      <c r="P37" s="202"/>
      <c r="Q37" s="202"/>
      <c r="R37" s="202"/>
      <c r="S37" s="202"/>
      <c r="T37" s="202"/>
      <c r="U37" s="202"/>
      <c r="V37" s="202"/>
      <c r="W37" s="203"/>
    </row>
    <row r="38" spans="2:23" ht="13.5" thickBot="1" x14ac:dyDescent="0.25">
      <c r="B38" s="207"/>
      <c r="C38" s="208"/>
      <c r="D38" s="208"/>
      <c r="E38" s="208"/>
      <c r="F38" s="208"/>
      <c r="G38" s="208"/>
      <c r="H38" s="208"/>
      <c r="I38" s="208"/>
      <c r="J38" s="208"/>
      <c r="K38" s="208"/>
      <c r="L38" s="208"/>
      <c r="M38" s="208"/>
      <c r="N38" s="208"/>
      <c r="O38" s="208"/>
      <c r="P38" s="208"/>
      <c r="Q38" s="208"/>
      <c r="R38" s="208"/>
      <c r="S38" s="208"/>
      <c r="T38" s="208"/>
      <c r="U38" s="208"/>
      <c r="V38" s="208"/>
      <c r="W38" s="209"/>
    </row>
  </sheetData>
  <mergeCells count="71">
    <mergeCell ref="B35:W36"/>
    <mergeCell ref="B37:W38"/>
    <mergeCell ref="S28:T28"/>
    <mergeCell ref="V28:W28"/>
    <mergeCell ref="B30:D30"/>
    <mergeCell ref="B31:D31"/>
    <mergeCell ref="B33:W34"/>
    <mergeCell ref="B26:L26"/>
    <mergeCell ref="M26:N26"/>
    <mergeCell ref="O26:P26"/>
    <mergeCell ref="Q26:R26"/>
    <mergeCell ref="B28:Q29"/>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2231</v>
      </c>
      <c r="D4" s="248" t="s">
        <v>2230</v>
      </c>
      <c r="E4" s="248"/>
      <c r="F4" s="248"/>
      <c r="G4" s="248"/>
      <c r="H4" s="249"/>
      <c r="I4" s="18"/>
      <c r="J4" s="250" t="s">
        <v>6</v>
      </c>
      <c r="K4" s="248"/>
      <c r="L4" s="17" t="s">
        <v>270</v>
      </c>
      <c r="M4" s="251" t="s">
        <v>269</v>
      </c>
      <c r="N4" s="251"/>
      <c r="O4" s="251"/>
      <c r="P4" s="251"/>
      <c r="Q4" s="252"/>
      <c r="R4" s="19"/>
      <c r="S4" s="253" t="s">
        <v>9</v>
      </c>
      <c r="T4" s="254"/>
      <c r="U4" s="254"/>
      <c r="V4" s="241" t="s">
        <v>2229</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266</v>
      </c>
      <c r="D6" s="237" t="s">
        <v>2228</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2227</v>
      </c>
      <c r="K8" s="26" t="s">
        <v>2226</v>
      </c>
      <c r="L8" s="26" t="s">
        <v>2225</v>
      </c>
      <c r="M8" s="26" t="s">
        <v>2224</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155.25" customHeight="1" thickTop="1" thickBot="1" x14ac:dyDescent="0.25">
      <c r="B10" s="27" t="s">
        <v>25</v>
      </c>
      <c r="C10" s="241" t="s">
        <v>2223</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2222</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2221</v>
      </c>
      <c r="C21" s="218"/>
      <c r="D21" s="218"/>
      <c r="E21" s="218"/>
      <c r="F21" s="218"/>
      <c r="G21" s="218"/>
      <c r="H21" s="218"/>
      <c r="I21" s="218"/>
      <c r="J21" s="218"/>
      <c r="K21" s="218"/>
      <c r="L21" s="218"/>
      <c r="M21" s="219" t="s">
        <v>266</v>
      </c>
      <c r="N21" s="219"/>
      <c r="O21" s="219" t="s">
        <v>64</v>
      </c>
      <c r="P21" s="219"/>
      <c r="Q21" s="220" t="s">
        <v>53</v>
      </c>
      <c r="R21" s="220"/>
      <c r="S21" s="34" t="s">
        <v>54</v>
      </c>
      <c r="T21" s="34" t="s">
        <v>361</v>
      </c>
      <c r="U21" s="34" t="s">
        <v>2220</v>
      </c>
      <c r="V21" s="34">
        <f>+IF(ISERR(U21/T21*100),"N/A",ROUND(U21/T21*100,2))</f>
        <v>226.39</v>
      </c>
      <c r="W21" s="35">
        <f>+IF(ISERR(U21/S21*100),"N/A",ROUND(U21/S21*100,2))</f>
        <v>74.709999999999994</v>
      </c>
    </row>
    <row r="22" spans="2:27" ht="56.25" customHeight="1" x14ac:dyDescent="0.2">
      <c r="B22" s="217" t="s">
        <v>2219</v>
      </c>
      <c r="C22" s="218"/>
      <c r="D22" s="218"/>
      <c r="E22" s="218"/>
      <c r="F22" s="218"/>
      <c r="G22" s="218"/>
      <c r="H22" s="218"/>
      <c r="I22" s="218"/>
      <c r="J22" s="218"/>
      <c r="K22" s="218"/>
      <c r="L22" s="218"/>
      <c r="M22" s="219" t="s">
        <v>266</v>
      </c>
      <c r="N22" s="219"/>
      <c r="O22" s="219" t="s">
        <v>64</v>
      </c>
      <c r="P22" s="219"/>
      <c r="Q22" s="220" t="s">
        <v>53</v>
      </c>
      <c r="R22" s="220"/>
      <c r="S22" s="34" t="s">
        <v>54</v>
      </c>
      <c r="T22" s="34" t="s">
        <v>54</v>
      </c>
      <c r="U22" s="34" t="s">
        <v>54</v>
      </c>
      <c r="V22" s="34">
        <f>+IF(ISERR(U22/T22*100),"N/A",ROUND(U22/T22*100,2))</f>
        <v>100</v>
      </c>
      <c r="W22" s="35">
        <f>+IF(ISERR(U22/S22*100),"N/A",ROUND(U22/S22*100,2))</f>
        <v>100</v>
      </c>
    </row>
    <row r="23" spans="2:27" ht="56.25" customHeight="1" x14ac:dyDescent="0.2">
      <c r="B23" s="217" t="s">
        <v>2218</v>
      </c>
      <c r="C23" s="218"/>
      <c r="D23" s="218"/>
      <c r="E23" s="218"/>
      <c r="F23" s="218"/>
      <c r="G23" s="218"/>
      <c r="H23" s="218"/>
      <c r="I23" s="218"/>
      <c r="J23" s="218"/>
      <c r="K23" s="218"/>
      <c r="L23" s="218"/>
      <c r="M23" s="219" t="s">
        <v>266</v>
      </c>
      <c r="N23" s="219"/>
      <c r="O23" s="219" t="s">
        <v>64</v>
      </c>
      <c r="P23" s="219"/>
      <c r="Q23" s="220" t="s">
        <v>517</v>
      </c>
      <c r="R23" s="220"/>
      <c r="S23" s="34" t="s">
        <v>54</v>
      </c>
      <c r="T23" s="34" t="s">
        <v>71</v>
      </c>
      <c r="U23" s="34" t="s">
        <v>71</v>
      </c>
      <c r="V23" s="34">
        <f>+IF(ISERR(U23/T23*100),"N/A",ROUND(U23/T23*100,2))</f>
        <v>100</v>
      </c>
      <c r="W23" s="35">
        <f>+IF(ISERR(U23/S23*100),"N/A",ROUND(U23/S23*100,2))</f>
        <v>50</v>
      </c>
    </row>
    <row r="24" spans="2:27" ht="56.25" customHeight="1" thickBot="1" x14ac:dyDescent="0.25">
      <c r="B24" s="217" t="s">
        <v>2217</v>
      </c>
      <c r="C24" s="218"/>
      <c r="D24" s="218"/>
      <c r="E24" s="218"/>
      <c r="F24" s="218"/>
      <c r="G24" s="218"/>
      <c r="H24" s="218"/>
      <c r="I24" s="218"/>
      <c r="J24" s="218"/>
      <c r="K24" s="218"/>
      <c r="L24" s="218"/>
      <c r="M24" s="219" t="s">
        <v>266</v>
      </c>
      <c r="N24" s="219"/>
      <c r="O24" s="219" t="s">
        <v>64</v>
      </c>
      <c r="P24" s="219"/>
      <c r="Q24" s="220" t="s">
        <v>53</v>
      </c>
      <c r="R24" s="220"/>
      <c r="S24" s="34" t="s">
        <v>54</v>
      </c>
      <c r="T24" s="34" t="s">
        <v>58</v>
      </c>
      <c r="U24" s="34" t="s">
        <v>71</v>
      </c>
      <c r="V24" s="34">
        <f>+IF(ISERR(U24/T24*100),"N/A",ROUND(U24/T24*100,2))</f>
        <v>166.67</v>
      </c>
      <c r="W24" s="35">
        <f>+IF(ISERR(U24/S24*100),"N/A",ROUND(U24/S24*100,2))</f>
        <v>50</v>
      </c>
    </row>
    <row r="25" spans="2:27" ht="21.75" customHeight="1" thickTop="1" thickBot="1" x14ac:dyDescent="0.25">
      <c r="B25" s="11" t="s">
        <v>72</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95" t="s">
        <v>2624</v>
      </c>
      <c r="C26" s="196"/>
      <c r="D26" s="196"/>
      <c r="E26" s="196"/>
      <c r="F26" s="196"/>
      <c r="G26" s="196"/>
      <c r="H26" s="196"/>
      <c r="I26" s="196"/>
      <c r="J26" s="196"/>
      <c r="K26" s="196"/>
      <c r="L26" s="196"/>
      <c r="M26" s="196"/>
      <c r="N26" s="196"/>
      <c r="O26" s="196"/>
      <c r="P26" s="196"/>
      <c r="Q26" s="197"/>
      <c r="R26" s="37" t="s">
        <v>45</v>
      </c>
      <c r="S26" s="216" t="s">
        <v>46</v>
      </c>
      <c r="T26" s="216"/>
      <c r="U26" s="38" t="s">
        <v>73</v>
      </c>
      <c r="V26" s="210" t="s">
        <v>74</v>
      </c>
      <c r="W26" s="211"/>
    </row>
    <row r="27" spans="2:27" ht="30.75" customHeight="1" thickBot="1" x14ac:dyDescent="0.25">
      <c r="B27" s="198"/>
      <c r="C27" s="199"/>
      <c r="D27" s="199"/>
      <c r="E27" s="199"/>
      <c r="F27" s="199"/>
      <c r="G27" s="199"/>
      <c r="H27" s="199"/>
      <c r="I27" s="199"/>
      <c r="J27" s="199"/>
      <c r="K27" s="199"/>
      <c r="L27" s="199"/>
      <c r="M27" s="199"/>
      <c r="N27" s="199"/>
      <c r="O27" s="199"/>
      <c r="P27" s="199"/>
      <c r="Q27" s="200"/>
      <c r="R27" s="39" t="s">
        <v>75</v>
      </c>
      <c r="S27" s="39" t="s">
        <v>75</v>
      </c>
      <c r="T27" s="39" t="s">
        <v>64</v>
      </c>
      <c r="U27" s="39" t="s">
        <v>75</v>
      </c>
      <c r="V27" s="39" t="s">
        <v>76</v>
      </c>
      <c r="W27" s="32" t="s">
        <v>77</v>
      </c>
      <c r="Y27" s="36"/>
    </row>
    <row r="28" spans="2:27" ht="23.25" customHeight="1" thickBot="1" x14ac:dyDescent="0.25">
      <c r="B28" s="212" t="s">
        <v>78</v>
      </c>
      <c r="C28" s="213"/>
      <c r="D28" s="213"/>
      <c r="E28" s="40" t="s">
        <v>2215</v>
      </c>
      <c r="F28" s="40"/>
      <c r="G28" s="40"/>
      <c r="H28" s="41"/>
      <c r="I28" s="41"/>
      <c r="J28" s="41"/>
      <c r="K28" s="41"/>
      <c r="L28" s="41"/>
      <c r="M28" s="41"/>
      <c r="N28" s="41"/>
      <c r="O28" s="41"/>
      <c r="P28" s="42"/>
      <c r="Q28" s="42"/>
      <c r="R28" s="43" t="s">
        <v>2216</v>
      </c>
      <c r="S28" s="44" t="s">
        <v>11</v>
      </c>
      <c r="T28" s="42"/>
      <c r="U28" s="44" t="s">
        <v>356</v>
      </c>
      <c r="V28" s="42"/>
      <c r="W28" s="45">
        <f>+IF(ISERR(U28/R28*100),"N/A",ROUND(U28/R28*100,2))</f>
        <v>22.65</v>
      </c>
    </row>
    <row r="29" spans="2:27" ht="26.25" customHeight="1" thickBot="1" x14ac:dyDescent="0.25">
      <c r="B29" s="214" t="s">
        <v>82</v>
      </c>
      <c r="C29" s="215"/>
      <c r="D29" s="215"/>
      <c r="E29" s="46" t="s">
        <v>2215</v>
      </c>
      <c r="F29" s="46"/>
      <c r="G29" s="46"/>
      <c r="H29" s="47"/>
      <c r="I29" s="47"/>
      <c r="J29" s="47"/>
      <c r="K29" s="47"/>
      <c r="L29" s="47"/>
      <c r="M29" s="47"/>
      <c r="N29" s="47"/>
      <c r="O29" s="47"/>
      <c r="P29" s="48"/>
      <c r="Q29" s="48"/>
      <c r="R29" s="49" t="s">
        <v>2214</v>
      </c>
      <c r="S29" s="50" t="s">
        <v>2213</v>
      </c>
      <c r="T29" s="51">
        <f>+IF(ISERR(S29/R29*100),"N/A",ROUND(S29/R29*100,2))</f>
        <v>43.97</v>
      </c>
      <c r="U29" s="50" t="s">
        <v>356</v>
      </c>
      <c r="V29" s="51">
        <f>+IF(ISERR(U29/S29*100),"N/A",ROUND(U29/S29*100,2))</f>
        <v>50.76</v>
      </c>
      <c r="W29" s="52">
        <f>+IF(ISERR(U29/R29*100),"N/A",ROUND(U29/R29*100,2))</f>
        <v>22.32</v>
      </c>
    </row>
    <row r="30" spans="2:27" ht="22.5" customHeight="1" thickTop="1" thickBot="1" x14ac:dyDescent="0.25">
      <c r="B30" s="11" t="s">
        <v>88</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01" t="s">
        <v>2212</v>
      </c>
      <c r="C31" s="202"/>
      <c r="D31" s="202"/>
      <c r="E31" s="202"/>
      <c r="F31" s="202"/>
      <c r="G31" s="202"/>
      <c r="H31" s="202"/>
      <c r="I31" s="202"/>
      <c r="J31" s="202"/>
      <c r="K31" s="202"/>
      <c r="L31" s="202"/>
      <c r="M31" s="202"/>
      <c r="N31" s="202"/>
      <c r="O31" s="202"/>
      <c r="P31" s="202"/>
      <c r="Q31" s="202"/>
      <c r="R31" s="202"/>
      <c r="S31" s="202"/>
      <c r="T31" s="202"/>
      <c r="U31" s="202"/>
      <c r="V31" s="202"/>
      <c r="W31" s="203"/>
    </row>
    <row r="32" spans="2:27" ht="64.5" customHeight="1" thickBot="1" x14ac:dyDescent="0.25">
      <c r="B32" s="204"/>
      <c r="C32" s="205"/>
      <c r="D32" s="205"/>
      <c r="E32" s="205"/>
      <c r="F32" s="205"/>
      <c r="G32" s="205"/>
      <c r="H32" s="205"/>
      <c r="I32" s="205"/>
      <c r="J32" s="205"/>
      <c r="K32" s="205"/>
      <c r="L32" s="205"/>
      <c r="M32" s="205"/>
      <c r="N32" s="205"/>
      <c r="O32" s="205"/>
      <c r="P32" s="205"/>
      <c r="Q32" s="205"/>
      <c r="R32" s="205"/>
      <c r="S32" s="205"/>
      <c r="T32" s="205"/>
      <c r="U32" s="205"/>
      <c r="V32" s="205"/>
      <c r="W32" s="206"/>
    </row>
    <row r="33" spans="2:23" ht="37.5" customHeight="1" thickTop="1" x14ac:dyDescent="0.2">
      <c r="B33" s="201" t="s">
        <v>2211</v>
      </c>
      <c r="C33" s="202"/>
      <c r="D33" s="202"/>
      <c r="E33" s="202"/>
      <c r="F33" s="202"/>
      <c r="G33" s="202"/>
      <c r="H33" s="202"/>
      <c r="I33" s="202"/>
      <c r="J33" s="202"/>
      <c r="K33" s="202"/>
      <c r="L33" s="202"/>
      <c r="M33" s="202"/>
      <c r="N33" s="202"/>
      <c r="O33" s="202"/>
      <c r="P33" s="202"/>
      <c r="Q33" s="202"/>
      <c r="R33" s="202"/>
      <c r="S33" s="202"/>
      <c r="T33" s="202"/>
      <c r="U33" s="202"/>
      <c r="V33" s="202"/>
      <c r="W33" s="203"/>
    </row>
    <row r="34" spans="2:23" ht="50.25" customHeight="1" thickBot="1" x14ac:dyDescent="0.25">
      <c r="B34" s="204"/>
      <c r="C34" s="205"/>
      <c r="D34" s="205"/>
      <c r="E34" s="205"/>
      <c r="F34" s="205"/>
      <c r="G34" s="205"/>
      <c r="H34" s="205"/>
      <c r="I34" s="205"/>
      <c r="J34" s="205"/>
      <c r="K34" s="205"/>
      <c r="L34" s="205"/>
      <c r="M34" s="205"/>
      <c r="N34" s="205"/>
      <c r="O34" s="205"/>
      <c r="P34" s="205"/>
      <c r="Q34" s="205"/>
      <c r="R34" s="205"/>
      <c r="S34" s="205"/>
      <c r="T34" s="205"/>
      <c r="U34" s="205"/>
      <c r="V34" s="205"/>
      <c r="W34" s="206"/>
    </row>
    <row r="35" spans="2:23" ht="37.5" customHeight="1" thickTop="1" x14ac:dyDescent="0.2">
      <c r="B35" s="201" t="s">
        <v>2210</v>
      </c>
      <c r="C35" s="202"/>
      <c r="D35" s="202"/>
      <c r="E35" s="202"/>
      <c r="F35" s="202"/>
      <c r="G35" s="202"/>
      <c r="H35" s="202"/>
      <c r="I35" s="202"/>
      <c r="J35" s="202"/>
      <c r="K35" s="202"/>
      <c r="L35" s="202"/>
      <c r="M35" s="202"/>
      <c r="N35" s="202"/>
      <c r="O35" s="202"/>
      <c r="P35" s="202"/>
      <c r="Q35" s="202"/>
      <c r="R35" s="202"/>
      <c r="S35" s="202"/>
      <c r="T35" s="202"/>
      <c r="U35" s="202"/>
      <c r="V35" s="202"/>
      <c r="W35" s="203"/>
    </row>
    <row r="36" spans="2:23" ht="26.25" customHeight="1" thickBot="1" x14ac:dyDescent="0.25">
      <c r="B36" s="207"/>
      <c r="C36" s="208"/>
      <c r="D36" s="208"/>
      <c r="E36" s="208"/>
      <c r="F36" s="208"/>
      <c r="G36" s="208"/>
      <c r="H36" s="208"/>
      <c r="I36" s="208"/>
      <c r="J36" s="208"/>
      <c r="K36" s="208"/>
      <c r="L36" s="208"/>
      <c r="M36" s="208"/>
      <c r="N36" s="208"/>
      <c r="O36" s="208"/>
      <c r="P36" s="208"/>
      <c r="Q36" s="208"/>
      <c r="R36" s="208"/>
      <c r="S36" s="208"/>
      <c r="T36" s="208"/>
      <c r="U36" s="208"/>
      <c r="V36" s="208"/>
      <c r="W36" s="209"/>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2244</v>
      </c>
      <c r="D4" s="248" t="s">
        <v>2243</v>
      </c>
      <c r="E4" s="248"/>
      <c r="F4" s="248"/>
      <c r="G4" s="248"/>
      <c r="H4" s="249"/>
      <c r="I4" s="18"/>
      <c r="J4" s="250" t="s">
        <v>6</v>
      </c>
      <c r="K4" s="248"/>
      <c r="L4" s="17" t="s">
        <v>2242</v>
      </c>
      <c r="M4" s="251" t="s">
        <v>2241</v>
      </c>
      <c r="N4" s="251"/>
      <c r="O4" s="251"/>
      <c r="P4" s="251"/>
      <c r="Q4" s="252"/>
      <c r="R4" s="19"/>
      <c r="S4" s="253" t="s">
        <v>9</v>
      </c>
      <c r="T4" s="254"/>
      <c r="U4" s="254"/>
      <c r="V4" s="241" t="s">
        <v>59</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2236</v>
      </c>
      <c r="D6" s="237" t="s">
        <v>2240</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2239</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2238</v>
      </c>
      <c r="C21" s="218"/>
      <c r="D21" s="218"/>
      <c r="E21" s="218"/>
      <c r="F21" s="218"/>
      <c r="G21" s="218"/>
      <c r="H21" s="218"/>
      <c r="I21" s="218"/>
      <c r="J21" s="218"/>
      <c r="K21" s="218"/>
      <c r="L21" s="218"/>
      <c r="M21" s="219" t="s">
        <v>2236</v>
      </c>
      <c r="N21" s="219"/>
      <c r="O21" s="219" t="s">
        <v>64</v>
      </c>
      <c r="P21" s="219"/>
      <c r="Q21" s="220" t="s">
        <v>53</v>
      </c>
      <c r="R21" s="220"/>
      <c r="S21" s="34" t="s">
        <v>61</v>
      </c>
      <c r="T21" s="34" t="s">
        <v>59</v>
      </c>
      <c r="U21" s="34" t="s">
        <v>59</v>
      </c>
      <c r="V21" s="34" t="str">
        <f>+IF(ISERR(U21/T21*100),"N/A",ROUND(U21/T21*100,2))</f>
        <v>N/A</v>
      </c>
      <c r="W21" s="35">
        <f>+IF(ISERR(U21/S21*100),"N/A",ROUND(U21/S21*100,2))</f>
        <v>0</v>
      </c>
    </row>
    <row r="22" spans="2:27" ht="56.25" customHeight="1" thickBot="1" x14ac:dyDescent="0.25">
      <c r="B22" s="217" t="s">
        <v>2237</v>
      </c>
      <c r="C22" s="218"/>
      <c r="D22" s="218"/>
      <c r="E22" s="218"/>
      <c r="F22" s="218"/>
      <c r="G22" s="218"/>
      <c r="H22" s="218"/>
      <c r="I22" s="218"/>
      <c r="J22" s="218"/>
      <c r="K22" s="218"/>
      <c r="L22" s="218"/>
      <c r="M22" s="219" t="s">
        <v>2236</v>
      </c>
      <c r="N22" s="219"/>
      <c r="O22" s="219" t="s">
        <v>64</v>
      </c>
      <c r="P22" s="219"/>
      <c r="Q22" s="220" t="s">
        <v>53</v>
      </c>
      <c r="R22" s="220"/>
      <c r="S22" s="34" t="s">
        <v>61</v>
      </c>
      <c r="T22" s="34" t="s">
        <v>59</v>
      </c>
      <c r="U22" s="34" t="s">
        <v>59</v>
      </c>
      <c r="V22" s="34" t="str">
        <f>+IF(ISERR(U22/T22*100),"N/A",ROUND(U22/T22*100,2))</f>
        <v>N/A</v>
      </c>
      <c r="W22" s="35">
        <f>+IF(ISERR(U22/S22*100),"N/A",ROUND(U22/S22*100,2))</f>
        <v>0</v>
      </c>
    </row>
    <row r="23" spans="2:27" ht="21.75" customHeight="1" thickTop="1" thickBot="1" x14ac:dyDescent="0.25">
      <c r="B23" s="11" t="s">
        <v>72</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95" t="s">
        <v>2624</v>
      </c>
      <c r="C24" s="196"/>
      <c r="D24" s="196"/>
      <c r="E24" s="196"/>
      <c r="F24" s="196"/>
      <c r="G24" s="196"/>
      <c r="H24" s="196"/>
      <c r="I24" s="196"/>
      <c r="J24" s="196"/>
      <c r="K24" s="196"/>
      <c r="L24" s="196"/>
      <c r="M24" s="196"/>
      <c r="N24" s="196"/>
      <c r="O24" s="196"/>
      <c r="P24" s="196"/>
      <c r="Q24" s="197"/>
      <c r="R24" s="37" t="s">
        <v>45</v>
      </c>
      <c r="S24" s="216" t="s">
        <v>46</v>
      </c>
      <c r="T24" s="216"/>
      <c r="U24" s="38" t="s">
        <v>73</v>
      </c>
      <c r="V24" s="210" t="s">
        <v>74</v>
      </c>
      <c r="W24" s="211"/>
    </row>
    <row r="25" spans="2:27" ht="30.75" customHeight="1" thickBot="1" x14ac:dyDescent="0.25">
      <c r="B25" s="198"/>
      <c r="C25" s="199"/>
      <c r="D25" s="199"/>
      <c r="E25" s="199"/>
      <c r="F25" s="199"/>
      <c r="G25" s="199"/>
      <c r="H25" s="199"/>
      <c r="I25" s="199"/>
      <c r="J25" s="199"/>
      <c r="K25" s="199"/>
      <c r="L25" s="199"/>
      <c r="M25" s="199"/>
      <c r="N25" s="199"/>
      <c r="O25" s="199"/>
      <c r="P25" s="199"/>
      <c r="Q25" s="200"/>
      <c r="R25" s="39" t="s">
        <v>75</v>
      </c>
      <c r="S25" s="39" t="s">
        <v>75</v>
      </c>
      <c r="T25" s="39" t="s">
        <v>64</v>
      </c>
      <c r="U25" s="39" t="s">
        <v>75</v>
      </c>
      <c r="V25" s="39" t="s">
        <v>76</v>
      </c>
      <c r="W25" s="32" t="s">
        <v>77</v>
      </c>
      <c r="Y25" s="36"/>
    </row>
    <row r="26" spans="2:27" ht="23.25" customHeight="1" thickBot="1" x14ac:dyDescent="0.25">
      <c r="B26" s="212" t="s">
        <v>78</v>
      </c>
      <c r="C26" s="213"/>
      <c r="D26" s="213"/>
      <c r="E26" s="40" t="s">
        <v>2235</v>
      </c>
      <c r="F26" s="40"/>
      <c r="G26" s="40"/>
      <c r="H26" s="41"/>
      <c r="I26" s="41"/>
      <c r="J26" s="41"/>
      <c r="K26" s="41"/>
      <c r="L26" s="41"/>
      <c r="M26" s="41"/>
      <c r="N26" s="41"/>
      <c r="O26" s="41"/>
      <c r="P26" s="42"/>
      <c r="Q26" s="42"/>
      <c r="R26" s="43" t="s">
        <v>145</v>
      </c>
      <c r="S26" s="44" t="s">
        <v>11</v>
      </c>
      <c r="T26" s="42"/>
      <c r="U26" s="44" t="s">
        <v>59</v>
      </c>
      <c r="V26" s="42"/>
      <c r="W26" s="45">
        <f>+IF(ISERR(U26/R26*100),"N/A",ROUND(U26/R26*100,2))</f>
        <v>0</v>
      </c>
    </row>
    <row r="27" spans="2:27" ht="26.25" customHeight="1" thickBot="1" x14ac:dyDescent="0.25">
      <c r="B27" s="214" t="s">
        <v>82</v>
      </c>
      <c r="C27" s="215"/>
      <c r="D27" s="215"/>
      <c r="E27" s="46" t="s">
        <v>2235</v>
      </c>
      <c r="F27" s="46"/>
      <c r="G27" s="46"/>
      <c r="H27" s="47"/>
      <c r="I27" s="47"/>
      <c r="J27" s="47"/>
      <c r="K27" s="47"/>
      <c r="L27" s="47"/>
      <c r="M27" s="47"/>
      <c r="N27" s="47"/>
      <c r="O27" s="47"/>
      <c r="P27" s="48"/>
      <c r="Q27" s="48"/>
      <c r="R27" s="49" t="s">
        <v>145</v>
      </c>
      <c r="S27" s="50" t="s">
        <v>145</v>
      </c>
      <c r="T27" s="51">
        <f>+IF(ISERR(S27/R27*100),"N/A",ROUND(S27/R27*100,2))</f>
        <v>100</v>
      </c>
      <c r="U27" s="50" t="s">
        <v>59</v>
      </c>
      <c r="V27" s="51">
        <f>+IF(ISERR(U27/S27*100),"N/A",ROUND(U27/S27*100,2))</f>
        <v>0</v>
      </c>
      <c r="W27" s="52">
        <f>+IF(ISERR(U27/R27*100),"N/A",ROUND(U27/R27*100,2))</f>
        <v>0</v>
      </c>
    </row>
    <row r="28" spans="2:27" ht="22.5" customHeight="1" thickTop="1" thickBot="1" x14ac:dyDescent="0.25">
      <c r="B28" s="11" t="s">
        <v>88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01" t="s">
        <v>2234</v>
      </c>
      <c r="C29" s="202"/>
      <c r="D29" s="202"/>
      <c r="E29" s="202"/>
      <c r="F29" s="202"/>
      <c r="G29" s="202"/>
      <c r="H29" s="202"/>
      <c r="I29" s="202"/>
      <c r="J29" s="202"/>
      <c r="K29" s="202"/>
      <c r="L29" s="202"/>
      <c r="M29" s="202"/>
      <c r="N29" s="202"/>
      <c r="O29" s="202"/>
      <c r="P29" s="202"/>
      <c r="Q29" s="202"/>
      <c r="R29" s="202"/>
      <c r="S29" s="202"/>
      <c r="T29" s="202"/>
      <c r="U29" s="202"/>
      <c r="V29" s="202"/>
      <c r="W29" s="203"/>
    </row>
    <row r="30" spans="2:27" ht="15" customHeight="1" thickBot="1" x14ac:dyDescent="0.25">
      <c r="B30" s="204"/>
      <c r="C30" s="205"/>
      <c r="D30" s="205"/>
      <c r="E30" s="205"/>
      <c r="F30" s="205"/>
      <c r="G30" s="205"/>
      <c r="H30" s="205"/>
      <c r="I30" s="205"/>
      <c r="J30" s="205"/>
      <c r="K30" s="205"/>
      <c r="L30" s="205"/>
      <c r="M30" s="205"/>
      <c r="N30" s="205"/>
      <c r="O30" s="205"/>
      <c r="P30" s="205"/>
      <c r="Q30" s="205"/>
      <c r="R30" s="205"/>
      <c r="S30" s="205"/>
      <c r="T30" s="205"/>
      <c r="U30" s="205"/>
      <c r="V30" s="205"/>
      <c r="W30" s="206"/>
    </row>
    <row r="31" spans="2:27" ht="37.5" customHeight="1" thickTop="1" x14ac:dyDescent="0.2">
      <c r="B31" s="201" t="s">
        <v>2233</v>
      </c>
      <c r="C31" s="202"/>
      <c r="D31" s="202"/>
      <c r="E31" s="202"/>
      <c r="F31" s="202"/>
      <c r="G31" s="202"/>
      <c r="H31" s="202"/>
      <c r="I31" s="202"/>
      <c r="J31" s="202"/>
      <c r="K31" s="202"/>
      <c r="L31" s="202"/>
      <c r="M31" s="202"/>
      <c r="N31" s="202"/>
      <c r="O31" s="202"/>
      <c r="P31" s="202"/>
      <c r="Q31" s="202"/>
      <c r="R31" s="202"/>
      <c r="S31" s="202"/>
      <c r="T31" s="202"/>
      <c r="U31" s="202"/>
      <c r="V31" s="202"/>
      <c r="W31" s="203"/>
    </row>
    <row r="32" spans="2:27" ht="15" customHeight="1" thickBot="1" x14ac:dyDescent="0.25">
      <c r="B32" s="204"/>
      <c r="C32" s="205"/>
      <c r="D32" s="205"/>
      <c r="E32" s="205"/>
      <c r="F32" s="205"/>
      <c r="G32" s="205"/>
      <c r="H32" s="205"/>
      <c r="I32" s="205"/>
      <c r="J32" s="205"/>
      <c r="K32" s="205"/>
      <c r="L32" s="205"/>
      <c r="M32" s="205"/>
      <c r="N32" s="205"/>
      <c r="O32" s="205"/>
      <c r="P32" s="205"/>
      <c r="Q32" s="205"/>
      <c r="R32" s="205"/>
      <c r="S32" s="205"/>
      <c r="T32" s="205"/>
      <c r="U32" s="205"/>
      <c r="V32" s="205"/>
      <c r="W32" s="206"/>
    </row>
    <row r="33" spans="2:23" ht="37.5" customHeight="1" thickTop="1" x14ac:dyDescent="0.2">
      <c r="B33" s="201" t="s">
        <v>2232</v>
      </c>
      <c r="C33" s="202"/>
      <c r="D33" s="202"/>
      <c r="E33" s="202"/>
      <c r="F33" s="202"/>
      <c r="G33" s="202"/>
      <c r="H33" s="202"/>
      <c r="I33" s="202"/>
      <c r="J33" s="202"/>
      <c r="K33" s="202"/>
      <c r="L33" s="202"/>
      <c r="M33" s="202"/>
      <c r="N33" s="202"/>
      <c r="O33" s="202"/>
      <c r="P33" s="202"/>
      <c r="Q33" s="202"/>
      <c r="R33" s="202"/>
      <c r="S33" s="202"/>
      <c r="T33" s="202"/>
      <c r="U33" s="202"/>
      <c r="V33" s="202"/>
      <c r="W33" s="203"/>
    </row>
    <row r="34" spans="2:23" ht="13.5"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2244</v>
      </c>
      <c r="D4" s="248" t="s">
        <v>2243</v>
      </c>
      <c r="E4" s="248"/>
      <c r="F4" s="248"/>
      <c r="G4" s="248"/>
      <c r="H4" s="249"/>
      <c r="I4" s="18"/>
      <c r="J4" s="250" t="s">
        <v>6</v>
      </c>
      <c r="K4" s="248"/>
      <c r="L4" s="17" t="s">
        <v>2248</v>
      </c>
      <c r="M4" s="251" t="s">
        <v>2247</v>
      </c>
      <c r="N4" s="251"/>
      <c r="O4" s="251"/>
      <c r="P4" s="251"/>
      <c r="Q4" s="252"/>
      <c r="R4" s="19"/>
      <c r="S4" s="253" t="s">
        <v>9</v>
      </c>
      <c r="T4" s="254"/>
      <c r="U4" s="254"/>
      <c r="V4" s="241" t="s">
        <v>59</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11</v>
      </c>
      <c r="D6" s="237" t="s">
        <v>11</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2239</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2246</v>
      </c>
      <c r="C21" s="218"/>
      <c r="D21" s="218"/>
      <c r="E21" s="218"/>
      <c r="F21" s="218"/>
      <c r="G21" s="218"/>
      <c r="H21" s="218"/>
      <c r="I21" s="218"/>
      <c r="J21" s="218"/>
      <c r="K21" s="218"/>
      <c r="L21" s="218"/>
      <c r="M21" s="219" t="s">
        <v>2236</v>
      </c>
      <c r="N21" s="219"/>
      <c r="O21" s="219" t="s">
        <v>64</v>
      </c>
      <c r="P21" s="219"/>
      <c r="Q21" s="220" t="s">
        <v>53</v>
      </c>
      <c r="R21" s="220"/>
      <c r="S21" s="34" t="s">
        <v>61</v>
      </c>
      <c r="T21" s="34" t="s">
        <v>59</v>
      </c>
      <c r="U21" s="34" t="s">
        <v>59</v>
      </c>
      <c r="V21" s="34" t="str">
        <f>+IF(ISERR(U21/T21*100),"N/A",ROUND(U21/T21*100,2))</f>
        <v>N/A</v>
      </c>
      <c r="W21" s="35">
        <f>+IF(ISERR(U21/S21*100),"N/A",ROUND(U21/S21*100,2))</f>
        <v>0</v>
      </c>
    </row>
    <row r="22" spans="2:27" ht="56.25" customHeight="1" thickBot="1" x14ac:dyDescent="0.25">
      <c r="B22" s="217" t="s">
        <v>2237</v>
      </c>
      <c r="C22" s="218"/>
      <c r="D22" s="218"/>
      <c r="E22" s="218"/>
      <c r="F22" s="218"/>
      <c r="G22" s="218"/>
      <c r="H22" s="218"/>
      <c r="I22" s="218"/>
      <c r="J22" s="218"/>
      <c r="K22" s="218"/>
      <c r="L22" s="218"/>
      <c r="M22" s="219" t="s">
        <v>2236</v>
      </c>
      <c r="N22" s="219"/>
      <c r="O22" s="219" t="s">
        <v>64</v>
      </c>
      <c r="P22" s="219"/>
      <c r="Q22" s="220" t="s">
        <v>53</v>
      </c>
      <c r="R22" s="220"/>
      <c r="S22" s="34" t="s">
        <v>61</v>
      </c>
      <c r="T22" s="34" t="s">
        <v>59</v>
      </c>
      <c r="U22" s="34" t="s">
        <v>59</v>
      </c>
      <c r="V22" s="34" t="str">
        <f>+IF(ISERR(U22/T22*100),"N/A",ROUND(U22/T22*100,2))</f>
        <v>N/A</v>
      </c>
      <c r="W22" s="35">
        <f>+IF(ISERR(U22/S22*100),"N/A",ROUND(U22/S22*100,2))</f>
        <v>0</v>
      </c>
    </row>
    <row r="23" spans="2:27" ht="21.75" customHeight="1" thickTop="1" thickBot="1" x14ac:dyDescent="0.25">
      <c r="B23" s="11" t="s">
        <v>72</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95" t="s">
        <v>2624</v>
      </c>
      <c r="C24" s="196"/>
      <c r="D24" s="196"/>
      <c r="E24" s="196"/>
      <c r="F24" s="196"/>
      <c r="G24" s="196"/>
      <c r="H24" s="196"/>
      <c r="I24" s="196"/>
      <c r="J24" s="196"/>
      <c r="K24" s="196"/>
      <c r="L24" s="196"/>
      <c r="M24" s="196"/>
      <c r="N24" s="196"/>
      <c r="O24" s="196"/>
      <c r="P24" s="196"/>
      <c r="Q24" s="197"/>
      <c r="R24" s="37" t="s">
        <v>45</v>
      </c>
      <c r="S24" s="216" t="s">
        <v>46</v>
      </c>
      <c r="T24" s="216"/>
      <c r="U24" s="38" t="s">
        <v>73</v>
      </c>
      <c r="V24" s="210" t="s">
        <v>74</v>
      </c>
      <c r="W24" s="211"/>
    </row>
    <row r="25" spans="2:27" ht="30.75" customHeight="1" thickBot="1" x14ac:dyDescent="0.25">
      <c r="B25" s="198"/>
      <c r="C25" s="199"/>
      <c r="D25" s="199"/>
      <c r="E25" s="199"/>
      <c r="F25" s="199"/>
      <c r="G25" s="199"/>
      <c r="H25" s="199"/>
      <c r="I25" s="199"/>
      <c r="J25" s="199"/>
      <c r="K25" s="199"/>
      <c r="L25" s="199"/>
      <c r="M25" s="199"/>
      <c r="N25" s="199"/>
      <c r="O25" s="199"/>
      <c r="P25" s="199"/>
      <c r="Q25" s="200"/>
      <c r="R25" s="39" t="s">
        <v>75</v>
      </c>
      <c r="S25" s="39" t="s">
        <v>75</v>
      </c>
      <c r="T25" s="39" t="s">
        <v>64</v>
      </c>
      <c r="U25" s="39" t="s">
        <v>75</v>
      </c>
      <c r="V25" s="39" t="s">
        <v>76</v>
      </c>
      <c r="W25" s="32" t="s">
        <v>77</v>
      </c>
      <c r="Y25" s="36"/>
    </row>
    <row r="26" spans="2:27" ht="23.25" customHeight="1" thickBot="1" x14ac:dyDescent="0.25">
      <c r="B26" s="212" t="s">
        <v>78</v>
      </c>
      <c r="C26" s="213"/>
      <c r="D26" s="213"/>
      <c r="E26" s="40" t="s">
        <v>2235</v>
      </c>
      <c r="F26" s="40"/>
      <c r="G26" s="40"/>
      <c r="H26" s="41"/>
      <c r="I26" s="41"/>
      <c r="J26" s="41"/>
      <c r="K26" s="41"/>
      <c r="L26" s="41"/>
      <c r="M26" s="41"/>
      <c r="N26" s="41"/>
      <c r="O26" s="41"/>
      <c r="P26" s="42"/>
      <c r="Q26" s="42"/>
      <c r="R26" s="43" t="s">
        <v>145</v>
      </c>
      <c r="S26" s="44" t="s">
        <v>11</v>
      </c>
      <c r="T26" s="42"/>
      <c r="U26" s="44" t="s">
        <v>59</v>
      </c>
      <c r="V26" s="42"/>
      <c r="W26" s="45">
        <f>+IF(ISERR(U26/R26*100),"N/A",ROUND(U26/R26*100,2))</f>
        <v>0</v>
      </c>
    </row>
    <row r="27" spans="2:27" ht="26.25" customHeight="1" thickBot="1" x14ac:dyDescent="0.25">
      <c r="B27" s="214" t="s">
        <v>82</v>
      </c>
      <c r="C27" s="215"/>
      <c r="D27" s="215"/>
      <c r="E27" s="46" t="s">
        <v>2235</v>
      </c>
      <c r="F27" s="46"/>
      <c r="G27" s="46"/>
      <c r="H27" s="47"/>
      <c r="I27" s="47"/>
      <c r="J27" s="47"/>
      <c r="K27" s="47"/>
      <c r="L27" s="47"/>
      <c r="M27" s="47"/>
      <c r="N27" s="47"/>
      <c r="O27" s="47"/>
      <c r="P27" s="48"/>
      <c r="Q27" s="48"/>
      <c r="R27" s="49" t="s">
        <v>145</v>
      </c>
      <c r="S27" s="50" t="s">
        <v>145</v>
      </c>
      <c r="T27" s="51">
        <f>+IF(ISERR(S27/R27*100),"N/A",ROUND(S27/R27*100,2))</f>
        <v>100</v>
      </c>
      <c r="U27" s="50" t="s">
        <v>59</v>
      </c>
      <c r="V27" s="51">
        <f>+IF(ISERR(U27/S27*100),"N/A",ROUND(U27/S27*100,2))</f>
        <v>0</v>
      </c>
      <c r="W27" s="52">
        <f>+IF(ISERR(U27/R27*100),"N/A",ROUND(U27/R27*100,2))</f>
        <v>0</v>
      </c>
    </row>
    <row r="28" spans="2:27" ht="22.5" customHeight="1" thickTop="1" thickBot="1" x14ac:dyDescent="0.25">
      <c r="B28" s="11" t="s">
        <v>88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01" t="s">
        <v>2245</v>
      </c>
      <c r="C29" s="202"/>
      <c r="D29" s="202"/>
      <c r="E29" s="202"/>
      <c r="F29" s="202"/>
      <c r="G29" s="202"/>
      <c r="H29" s="202"/>
      <c r="I29" s="202"/>
      <c r="J29" s="202"/>
      <c r="K29" s="202"/>
      <c r="L29" s="202"/>
      <c r="M29" s="202"/>
      <c r="N29" s="202"/>
      <c r="O29" s="202"/>
      <c r="P29" s="202"/>
      <c r="Q29" s="202"/>
      <c r="R29" s="202"/>
      <c r="S29" s="202"/>
      <c r="T29" s="202"/>
      <c r="U29" s="202"/>
      <c r="V29" s="202"/>
      <c r="W29" s="203"/>
    </row>
    <row r="30" spans="2:27" ht="15" customHeight="1" thickBot="1" x14ac:dyDescent="0.25">
      <c r="B30" s="204"/>
      <c r="C30" s="205"/>
      <c r="D30" s="205"/>
      <c r="E30" s="205"/>
      <c r="F30" s="205"/>
      <c r="G30" s="205"/>
      <c r="H30" s="205"/>
      <c r="I30" s="205"/>
      <c r="J30" s="205"/>
      <c r="K30" s="205"/>
      <c r="L30" s="205"/>
      <c r="M30" s="205"/>
      <c r="N30" s="205"/>
      <c r="O30" s="205"/>
      <c r="P30" s="205"/>
      <c r="Q30" s="205"/>
      <c r="R30" s="205"/>
      <c r="S30" s="205"/>
      <c r="T30" s="205"/>
      <c r="U30" s="205"/>
      <c r="V30" s="205"/>
      <c r="W30" s="206"/>
    </row>
    <row r="31" spans="2:27" ht="37.5" customHeight="1" thickTop="1" x14ac:dyDescent="0.2">
      <c r="B31" s="201" t="s">
        <v>2233</v>
      </c>
      <c r="C31" s="202"/>
      <c r="D31" s="202"/>
      <c r="E31" s="202"/>
      <c r="F31" s="202"/>
      <c r="G31" s="202"/>
      <c r="H31" s="202"/>
      <c r="I31" s="202"/>
      <c r="J31" s="202"/>
      <c r="K31" s="202"/>
      <c r="L31" s="202"/>
      <c r="M31" s="202"/>
      <c r="N31" s="202"/>
      <c r="O31" s="202"/>
      <c r="P31" s="202"/>
      <c r="Q31" s="202"/>
      <c r="R31" s="202"/>
      <c r="S31" s="202"/>
      <c r="T31" s="202"/>
      <c r="U31" s="202"/>
      <c r="V31" s="202"/>
      <c r="W31" s="203"/>
    </row>
    <row r="32" spans="2:27" ht="15" customHeight="1" thickBot="1" x14ac:dyDescent="0.25">
      <c r="B32" s="204"/>
      <c r="C32" s="205"/>
      <c r="D32" s="205"/>
      <c r="E32" s="205"/>
      <c r="F32" s="205"/>
      <c r="G32" s="205"/>
      <c r="H32" s="205"/>
      <c r="I32" s="205"/>
      <c r="J32" s="205"/>
      <c r="K32" s="205"/>
      <c r="L32" s="205"/>
      <c r="M32" s="205"/>
      <c r="N32" s="205"/>
      <c r="O32" s="205"/>
      <c r="P32" s="205"/>
      <c r="Q32" s="205"/>
      <c r="R32" s="205"/>
      <c r="S32" s="205"/>
      <c r="T32" s="205"/>
      <c r="U32" s="205"/>
      <c r="V32" s="205"/>
      <c r="W32" s="206"/>
    </row>
    <row r="33" spans="2:23" ht="37.5" customHeight="1" thickTop="1" x14ac:dyDescent="0.2">
      <c r="B33" s="201" t="s">
        <v>2232</v>
      </c>
      <c r="C33" s="202"/>
      <c r="D33" s="202"/>
      <c r="E33" s="202"/>
      <c r="F33" s="202"/>
      <c r="G33" s="202"/>
      <c r="H33" s="202"/>
      <c r="I33" s="202"/>
      <c r="J33" s="202"/>
      <c r="K33" s="202"/>
      <c r="L33" s="202"/>
      <c r="M33" s="202"/>
      <c r="N33" s="202"/>
      <c r="O33" s="202"/>
      <c r="P33" s="202"/>
      <c r="Q33" s="202"/>
      <c r="R33" s="202"/>
      <c r="S33" s="202"/>
      <c r="T33" s="202"/>
      <c r="U33" s="202"/>
      <c r="V33" s="202"/>
      <c r="W33" s="203"/>
    </row>
    <row r="34" spans="2:23" ht="13.5"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2244</v>
      </c>
      <c r="D4" s="248" t="s">
        <v>2243</v>
      </c>
      <c r="E4" s="248"/>
      <c r="F4" s="248"/>
      <c r="G4" s="248"/>
      <c r="H4" s="249"/>
      <c r="I4" s="18"/>
      <c r="J4" s="250" t="s">
        <v>6</v>
      </c>
      <c r="K4" s="248"/>
      <c r="L4" s="17" t="s">
        <v>270</v>
      </c>
      <c r="M4" s="251" t="s">
        <v>269</v>
      </c>
      <c r="N4" s="251"/>
      <c r="O4" s="251"/>
      <c r="P4" s="251"/>
      <c r="Q4" s="252"/>
      <c r="R4" s="19"/>
      <c r="S4" s="253" t="s">
        <v>9</v>
      </c>
      <c r="T4" s="254"/>
      <c r="U4" s="254"/>
      <c r="V4" s="241" t="s">
        <v>1784</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11</v>
      </c>
      <c r="D6" s="237" t="s">
        <v>11</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2239</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2253</v>
      </c>
      <c r="C21" s="218"/>
      <c r="D21" s="218"/>
      <c r="E21" s="218"/>
      <c r="F21" s="218"/>
      <c r="G21" s="218"/>
      <c r="H21" s="218"/>
      <c r="I21" s="218"/>
      <c r="J21" s="218"/>
      <c r="K21" s="218"/>
      <c r="L21" s="218"/>
      <c r="M21" s="219" t="s">
        <v>683</v>
      </c>
      <c r="N21" s="219"/>
      <c r="O21" s="219" t="s">
        <v>64</v>
      </c>
      <c r="P21" s="219"/>
      <c r="Q21" s="220" t="s">
        <v>53</v>
      </c>
      <c r="R21" s="220"/>
      <c r="S21" s="34" t="s">
        <v>102</v>
      </c>
      <c r="T21" s="34" t="s">
        <v>102</v>
      </c>
      <c r="U21" s="34" t="s">
        <v>54</v>
      </c>
      <c r="V21" s="34">
        <f>+IF(ISERR(U21/T21*100),"N/A",ROUND(U21/T21*100,2))</f>
        <v>166.67</v>
      </c>
      <c r="W21" s="35">
        <f>+IF(ISERR(U21/S21*100),"N/A",ROUND(U21/S21*100,2))</f>
        <v>166.67</v>
      </c>
    </row>
    <row r="22" spans="2:27" ht="56.25" customHeight="1" thickBot="1" x14ac:dyDescent="0.25">
      <c r="B22" s="217" t="s">
        <v>2252</v>
      </c>
      <c r="C22" s="218"/>
      <c r="D22" s="218"/>
      <c r="E22" s="218"/>
      <c r="F22" s="218"/>
      <c r="G22" s="218"/>
      <c r="H22" s="218"/>
      <c r="I22" s="218"/>
      <c r="J22" s="218"/>
      <c r="K22" s="218"/>
      <c r="L22" s="218"/>
      <c r="M22" s="219" t="s">
        <v>683</v>
      </c>
      <c r="N22" s="219"/>
      <c r="O22" s="219" t="s">
        <v>64</v>
      </c>
      <c r="P22" s="219"/>
      <c r="Q22" s="220" t="s">
        <v>53</v>
      </c>
      <c r="R22" s="220"/>
      <c r="S22" s="34" t="s">
        <v>71</v>
      </c>
      <c r="T22" s="34" t="s">
        <v>237</v>
      </c>
      <c r="U22" s="34" t="s">
        <v>54</v>
      </c>
      <c r="V22" s="34">
        <f>+IF(ISERR(U22/T22*100),"N/A",ROUND(U22/T22*100,2))</f>
        <v>204.08</v>
      </c>
      <c r="W22" s="35">
        <f>+IF(ISERR(U22/S22*100),"N/A",ROUND(U22/S22*100,2))</f>
        <v>200</v>
      </c>
    </row>
    <row r="23" spans="2:27" ht="21.75" customHeight="1" thickTop="1" thickBot="1" x14ac:dyDescent="0.25">
      <c r="B23" s="11" t="s">
        <v>72</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95" t="s">
        <v>2624</v>
      </c>
      <c r="C24" s="196"/>
      <c r="D24" s="196"/>
      <c r="E24" s="196"/>
      <c r="F24" s="196"/>
      <c r="G24" s="196"/>
      <c r="H24" s="196"/>
      <c r="I24" s="196"/>
      <c r="J24" s="196"/>
      <c r="K24" s="196"/>
      <c r="L24" s="196"/>
      <c r="M24" s="196"/>
      <c r="N24" s="196"/>
      <c r="O24" s="196"/>
      <c r="P24" s="196"/>
      <c r="Q24" s="197"/>
      <c r="R24" s="37" t="s">
        <v>45</v>
      </c>
      <c r="S24" s="216" t="s">
        <v>46</v>
      </c>
      <c r="T24" s="216"/>
      <c r="U24" s="38" t="s">
        <v>73</v>
      </c>
      <c r="V24" s="210" t="s">
        <v>74</v>
      </c>
      <c r="W24" s="211"/>
    </row>
    <row r="25" spans="2:27" ht="30.75" customHeight="1" thickBot="1" x14ac:dyDescent="0.25">
      <c r="B25" s="198"/>
      <c r="C25" s="199"/>
      <c r="D25" s="199"/>
      <c r="E25" s="199"/>
      <c r="F25" s="199"/>
      <c r="G25" s="199"/>
      <c r="H25" s="199"/>
      <c r="I25" s="199"/>
      <c r="J25" s="199"/>
      <c r="K25" s="199"/>
      <c r="L25" s="199"/>
      <c r="M25" s="199"/>
      <c r="N25" s="199"/>
      <c r="O25" s="199"/>
      <c r="P25" s="199"/>
      <c r="Q25" s="200"/>
      <c r="R25" s="39" t="s">
        <v>75</v>
      </c>
      <c r="S25" s="39" t="s">
        <v>75</v>
      </c>
      <c r="T25" s="39" t="s">
        <v>64</v>
      </c>
      <c r="U25" s="39" t="s">
        <v>75</v>
      </c>
      <c r="V25" s="39" t="s">
        <v>76</v>
      </c>
      <c r="W25" s="32" t="s">
        <v>77</v>
      </c>
      <c r="Y25" s="36"/>
    </row>
    <row r="26" spans="2:27" ht="23.25" customHeight="1" thickBot="1" x14ac:dyDescent="0.25">
      <c r="B26" s="212" t="s">
        <v>78</v>
      </c>
      <c r="C26" s="213"/>
      <c r="D26" s="213"/>
      <c r="E26" s="40" t="s">
        <v>658</v>
      </c>
      <c r="F26" s="40"/>
      <c r="G26" s="40"/>
      <c r="H26" s="41"/>
      <c r="I26" s="41"/>
      <c r="J26" s="41"/>
      <c r="K26" s="41"/>
      <c r="L26" s="41"/>
      <c r="M26" s="41"/>
      <c r="N26" s="41"/>
      <c r="O26" s="41"/>
      <c r="P26" s="42"/>
      <c r="Q26" s="42"/>
      <c r="R26" s="43" t="s">
        <v>1887</v>
      </c>
      <c r="S26" s="44" t="s">
        <v>11</v>
      </c>
      <c r="T26" s="42"/>
      <c r="U26" s="44" t="s">
        <v>59</v>
      </c>
      <c r="V26" s="42"/>
      <c r="W26" s="45">
        <f>+IF(ISERR(U26/R26*100),"N/A",ROUND(U26/R26*100,2))</f>
        <v>0</v>
      </c>
    </row>
    <row r="27" spans="2:27" ht="26.25" customHeight="1" thickBot="1" x14ac:dyDescent="0.25">
      <c r="B27" s="214" t="s">
        <v>82</v>
      </c>
      <c r="C27" s="215"/>
      <c r="D27" s="215"/>
      <c r="E27" s="46" t="s">
        <v>658</v>
      </c>
      <c r="F27" s="46"/>
      <c r="G27" s="46"/>
      <c r="H27" s="47"/>
      <c r="I27" s="47"/>
      <c r="J27" s="47"/>
      <c r="K27" s="47"/>
      <c r="L27" s="47"/>
      <c r="M27" s="47"/>
      <c r="N27" s="47"/>
      <c r="O27" s="47"/>
      <c r="P27" s="48"/>
      <c r="Q27" s="48"/>
      <c r="R27" s="49" t="s">
        <v>1887</v>
      </c>
      <c r="S27" s="50" t="s">
        <v>1887</v>
      </c>
      <c r="T27" s="51">
        <f>+IF(ISERR(S27/R27*100),"N/A",ROUND(S27/R27*100,2))</f>
        <v>100</v>
      </c>
      <c r="U27" s="50" t="s">
        <v>59</v>
      </c>
      <c r="V27" s="51">
        <f>+IF(ISERR(U27/S27*100),"N/A",ROUND(U27/S27*100,2))</f>
        <v>0</v>
      </c>
      <c r="W27" s="52">
        <f>+IF(ISERR(U27/R27*100),"N/A",ROUND(U27/R27*100,2))</f>
        <v>0</v>
      </c>
    </row>
    <row r="28" spans="2:27" ht="22.5" customHeight="1" thickTop="1" thickBot="1" x14ac:dyDescent="0.25">
      <c r="B28" s="11" t="s">
        <v>88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01" t="s">
        <v>2251</v>
      </c>
      <c r="C29" s="202"/>
      <c r="D29" s="202"/>
      <c r="E29" s="202"/>
      <c r="F29" s="202"/>
      <c r="G29" s="202"/>
      <c r="H29" s="202"/>
      <c r="I29" s="202"/>
      <c r="J29" s="202"/>
      <c r="K29" s="202"/>
      <c r="L29" s="202"/>
      <c r="M29" s="202"/>
      <c r="N29" s="202"/>
      <c r="O29" s="202"/>
      <c r="P29" s="202"/>
      <c r="Q29" s="202"/>
      <c r="R29" s="202"/>
      <c r="S29" s="202"/>
      <c r="T29" s="202"/>
      <c r="U29" s="202"/>
      <c r="V29" s="202"/>
      <c r="W29" s="203"/>
    </row>
    <row r="30" spans="2:27" ht="15" customHeight="1" thickBot="1" x14ac:dyDescent="0.25">
      <c r="B30" s="204"/>
      <c r="C30" s="205"/>
      <c r="D30" s="205"/>
      <c r="E30" s="205"/>
      <c r="F30" s="205"/>
      <c r="G30" s="205"/>
      <c r="H30" s="205"/>
      <c r="I30" s="205"/>
      <c r="J30" s="205"/>
      <c r="K30" s="205"/>
      <c r="L30" s="205"/>
      <c r="M30" s="205"/>
      <c r="N30" s="205"/>
      <c r="O30" s="205"/>
      <c r="P30" s="205"/>
      <c r="Q30" s="205"/>
      <c r="R30" s="205"/>
      <c r="S30" s="205"/>
      <c r="T30" s="205"/>
      <c r="U30" s="205"/>
      <c r="V30" s="205"/>
      <c r="W30" s="206"/>
    </row>
    <row r="31" spans="2:27" ht="37.5" customHeight="1" thickTop="1" x14ac:dyDescent="0.2">
      <c r="B31" s="201" t="s">
        <v>2250</v>
      </c>
      <c r="C31" s="202"/>
      <c r="D31" s="202"/>
      <c r="E31" s="202"/>
      <c r="F31" s="202"/>
      <c r="G31" s="202"/>
      <c r="H31" s="202"/>
      <c r="I31" s="202"/>
      <c r="J31" s="202"/>
      <c r="K31" s="202"/>
      <c r="L31" s="202"/>
      <c r="M31" s="202"/>
      <c r="N31" s="202"/>
      <c r="O31" s="202"/>
      <c r="P31" s="202"/>
      <c r="Q31" s="202"/>
      <c r="R31" s="202"/>
      <c r="S31" s="202"/>
      <c r="T31" s="202"/>
      <c r="U31" s="202"/>
      <c r="V31" s="202"/>
      <c r="W31" s="203"/>
    </row>
    <row r="32" spans="2:27" ht="15" customHeight="1" thickBot="1" x14ac:dyDescent="0.25">
      <c r="B32" s="204"/>
      <c r="C32" s="205"/>
      <c r="D32" s="205"/>
      <c r="E32" s="205"/>
      <c r="F32" s="205"/>
      <c r="G32" s="205"/>
      <c r="H32" s="205"/>
      <c r="I32" s="205"/>
      <c r="J32" s="205"/>
      <c r="K32" s="205"/>
      <c r="L32" s="205"/>
      <c r="M32" s="205"/>
      <c r="N32" s="205"/>
      <c r="O32" s="205"/>
      <c r="P32" s="205"/>
      <c r="Q32" s="205"/>
      <c r="R32" s="205"/>
      <c r="S32" s="205"/>
      <c r="T32" s="205"/>
      <c r="U32" s="205"/>
      <c r="V32" s="205"/>
      <c r="W32" s="206"/>
    </row>
    <row r="33" spans="2:23" ht="37.5" customHeight="1" thickTop="1" x14ac:dyDescent="0.2">
      <c r="B33" s="201" t="s">
        <v>2249</v>
      </c>
      <c r="C33" s="202"/>
      <c r="D33" s="202"/>
      <c r="E33" s="202"/>
      <c r="F33" s="202"/>
      <c r="G33" s="202"/>
      <c r="H33" s="202"/>
      <c r="I33" s="202"/>
      <c r="J33" s="202"/>
      <c r="K33" s="202"/>
      <c r="L33" s="202"/>
      <c r="M33" s="202"/>
      <c r="N33" s="202"/>
      <c r="O33" s="202"/>
      <c r="P33" s="202"/>
      <c r="Q33" s="202"/>
      <c r="R33" s="202"/>
      <c r="S33" s="202"/>
      <c r="T33" s="202"/>
      <c r="U33" s="202"/>
      <c r="V33" s="202"/>
      <c r="W33" s="203"/>
    </row>
    <row r="34" spans="2:23" ht="13.5"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2271</v>
      </c>
      <c r="D4" s="248" t="s">
        <v>2270</v>
      </c>
      <c r="E4" s="248"/>
      <c r="F4" s="248"/>
      <c r="G4" s="248"/>
      <c r="H4" s="249"/>
      <c r="I4" s="18"/>
      <c r="J4" s="250" t="s">
        <v>6</v>
      </c>
      <c r="K4" s="248"/>
      <c r="L4" s="17" t="s">
        <v>2269</v>
      </c>
      <c r="M4" s="251" t="s">
        <v>2268</v>
      </c>
      <c r="N4" s="251"/>
      <c r="O4" s="251"/>
      <c r="P4" s="251"/>
      <c r="Q4" s="252"/>
      <c r="R4" s="19"/>
      <c r="S4" s="253" t="s">
        <v>9</v>
      </c>
      <c r="T4" s="254"/>
      <c r="U4" s="254"/>
      <c r="V4" s="241" t="s">
        <v>2267</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2259</v>
      </c>
      <c r="D6" s="237" t="s">
        <v>2266</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2265</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2264</v>
      </c>
      <c r="C21" s="218"/>
      <c r="D21" s="218"/>
      <c r="E21" s="218"/>
      <c r="F21" s="218"/>
      <c r="G21" s="218"/>
      <c r="H21" s="218"/>
      <c r="I21" s="218"/>
      <c r="J21" s="218"/>
      <c r="K21" s="218"/>
      <c r="L21" s="218"/>
      <c r="M21" s="219" t="s">
        <v>2259</v>
      </c>
      <c r="N21" s="219"/>
      <c r="O21" s="219" t="s">
        <v>64</v>
      </c>
      <c r="P21" s="219"/>
      <c r="Q21" s="220" t="s">
        <v>517</v>
      </c>
      <c r="R21" s="220"/>
      <c r="S21" s="34" t="s">
        <v>559</v>
      </c>
      <c r="T21" s="34" t="s">
        <v>62</v>
      </c>
      <c r="U21" s="34" t="s">
        <v>59</v>
      </c>
      <c r="V21" s="34">
        <f>+IF(ISERR(U21/T21*100),"N/A",ROUND(U21/T21*100,2))</f>
        <v>0</v>
      </c>
      <c r="W21" s="35">
        <f>+IF(ISERR(U21/S21*100),"N/A",ROUND(U21/S21*100,2))</f>
        <v>0</v>
      </c>
    </row>
    <row r="22" spans="2:27" ht="56.25" customHeight="1" x14ac:dyDescent="0.2">
      <c r="B22" s="217" t="s">
        <v>2263</v>
      </c>
      <c r="C22" s="218"/>
      <c r="D22" s="218"/>
      <c r="E22" s="218"/>
      <c r="F22" s="218"/>
      <c r="G22" s="218"/>
      <c r="H22" s="218"/>
      <c r="I22" s="218"/>
      <c r="J22" s="218"/>
      <c r="K22" s="218"/>
      <c r="L22" s="218"/>
      <c r="M22" s="219" t="s">
        <v>2259</v>
      </c>
      <c r="N22" s="219"/>
      <c r="O22" s="219" t="s">
        <v>64</v>
      </c>
      <c r="P22" s="219"/>
      <c r="Q22" s="220" t="s">
        <v>517</v>
      </c>
      <c r="R22" s="220"/>
      <c r="S22" s="34" t="s">
        <v>102</v>
      </c>
      <c r="T22" s="34" t="s">
        <v>58</v>
      </c>
      <c r="U22" s="34" t="s">
        <v>59</v>
      </c>
      <c r="V22" s="34">
        <f>+IF(ISERR(U22/T22*100),"N/A",ROUND(U22/T22*100,2))</f>
        <v>0</v>
      </c>
      <c r="W22" s="35">
        <f>+IF(ISERR(U22/S22*100),"N/A",ROUND(U22/S22*100,2))</f>
        <v>0</v>
      </c>
    </row>
    <row r="23" spans="2:27" ht="56.25" customHeight="1" x14ac:dyDescent="0.2">
      <c r="B23" s="217" t="s">
        <v>2262</v>
      </c>
      <c r="C23" s="218"/>
      <c r="D23" s="218"/>
      <c r="E23" s="218"/>
      <c r="F23" s="218"/>
      <c r="G23" s="218"/>
      <c r="H23" s="218"/>
      <c r="I23" s="218"/>
      <c r="J23" s="218"/>
      <c r="K23" s="218"/>
      <c r="L23" s="218"/>
      <c r="M23" s="219" t="s">
        <v>2259</v>
      </c>
      <c r="N23" s="219"/>
      <c r="O23" s="219" t="s">
        <v>1003</v>
      </c>
      <c r="P23" s="219"/>
      <c r="Q23" s="220" t="s">
        <v>77</v>
      </c>
      <c r="R23" s="220"/>
      <c r="S23" s="34" t="s">
        <v>896</v>
      </c>
      <c r="T23" s="34" t="s">
        <v>184</v>
      </c>
      <c r="U23" s="34" t="s">
        <v>184</v>
      </c>
      <c r="V23" s="34" t="str">
        <f>+IF(ISERR(U23/T23*100),"N/A",ROUND(U23/T23*100,2))</f>
        <v>N/A</v>
      </c>
      <c r="W23" s="35" t="str">
        <f>+IF(ISERR(U23/S23*100),"N/A",ROUND(U23/S23*100,2))</f>
        <v>N/A</v>
      </c>
    </row>
    <row r="24" spans="2:27" ht="56.25" customHeight="1" x14ac:dyDescent="0.2">
      <c r="B24" s="217" t="s">
        <v>2261</v>
      </c>
      <c r="C24" s="218"/>
      <c r="D24" s="218"/>
      <c r="E24" s="218"/>
      <c r="F24" s="218"/>
      <c r="G24" s="218"/>
      <c r="H24" s="218"/>
      <c r="I24" s="218"/>
      <c r="J24" s="218"/>
      <c r="K24" s="218"/>
      <c r="L24" s="218"/>
      <c r="M24" s="219" t="s">
        <v>2259</v>
      </c>
      <c r="N24" s="219"/>
      <c r="O24" s="219" t="s">
        <v>1003</v>
      </c>
      <c r="P24" s="219"/>
      <c r="Q24" s="220" t="s">
        <v>77</v>
      </c>
      <c r="R24" s="220"/>
      <c r="S24" s="34" t="s">
        <v>896</v>
      </c>
      <c r="T24" s="34" t="s">
        <v>184</v>
      </c>
      <c r="U24" s="34" t="s">
        <v>184</v>
      </c>
      <c r="V24" s="34" t="str">
        <f>+IF(ISERR(U24/T24*100),"N/A",ROUND(U24/T24*100,2))</f>
        <v>N/A</v>
      </c>
      <c r="W24" s="35" t="str">
        <f>+IF(ISERR(U24/S24*100),"N/A",ROUND(U24/S24*100,2))</f>
        <v>N/A</v>
      </c>
    </row>
    <row r="25" spans="2:27" ht="56.25" customHeight="1" thickBot="1" x14ac:dyDescent="0.25">
      <c r="B25" s="217" t="s">
        <v>2260</v>
      </c>
      <c r="C25" s="218"/>
      <c r="D25" s="218"/>
      <c r="E25" s="218"/>
      <c r="F25" s="218"/>
      <c r="G25" s="218"/>
      <c r="H25" s="218"/>
      <c r="I25" s="218"/>
      <c r="J25" s="218"/>
      <c r="K25" s="218"/>
      <c r="L25" s="218"/>
      <c r="M25" s="219" t="s">
        <v>2259</v>
      </c>
      <c r="N25" s="219"/>
      <c r="O25" s="219" t="s">
        <v>64</v>
      </c>
      <c r="P25" s="219"/>
      <c r="Q25" s="220" t="s">
        <v>53</v>
      </c>
      <c r="R25" s="220"/>
      <c r="S25" s="34" t="s">
        <v>299</v>
      </c>
      <c r="T25" s="34" t="s">
        <v>58</v>
      </c>
      <c r="U25" s="34" t="s">
        <v>59</v>
      </c>
      <c r="V25" s="34">
        <f>+IF(ISERR(U25/T25*100),"N/A",ROUND(U25/T25*100,2))</f>
        <v>0</v>
      </c>
      <c r="W25" s="35">
        <f>+IF(ISERR(U25/S25*100),"N/A",ROUND(U25/S25*100,2))</f>
        <v>0</v>
      </c>
    </row>
    <row r="26" spans="2:27" ht="21.75" customHeight="1" thickTop="1" thickBot="1" x14ac:dyDescent="0.25">
      <c r="B26" s="11" t="s">
        <v>72</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195" t="s">
        <v>2624</v>
      </c>
      <c r="C27" s="196"/>
      <c r="D27" s="196"/>
      <c r="E27" s="196"/>
      <c r="F27" s="196"/>
      <c r="G27" s="196"/>
      <c r="H27" s="196"/>
      <c r="I27" s="196"/>
      <c r="J27" s="196"/>
      <c r="K27" s="196"/>
      <c r="L27" s="196"/>
      <c r="M27" s="196"/>
      <c r="N27" s="196"/>
      <c r="O27" s="196"/>
      <c r="P27" s="196"/>
      <c r="Q27" s="197"/>
      <c r="R27" s="37" t="s">
        <v>45</v>
      </c>
      <c r="S27" s="216" t="s">
        <v>46</v>
      </c>
      <c r="T27" s="216"/>
      <c r="U27" s="38" t="s">
        <v>73</v>
      </c>
      <c r="V27" s="210" t="s">
        <v>74</v>
      </c>
      <c r="W27" s="211"/>
    </row>
    <row r="28" spans="2:27" ht="30.75" customHeight="1" thickBot="1" x14ac:dyDescent="0.25">
      <c r="B28" s="198"/>
      <c r="C28" s="199"/>
      <c r="D28" s="199"/>
      <c r="E28" s="199"/>
      <c r="F28" s="199"/>
      <c r="G28" s="199"/>
      <c r="H28" s="199"/>
      <c r="I28" s="199"/>
      <c r="J28" s="199"/>
      <c r="K28" s="199"/>
      <c r="L28" s="199"/>
      <c r="M28" s="199"/>
      <c r="N28" s="199"/>
      <c r="O28" s="199"/>
      <c r="P28" s="199"/>
      <c r="Q28" s="200"/>
      <c r="R28" s="39" t="s">
        <v>75</v>
      </c>
      <c r="S28" s="39" t="s">
        <v>75</v>
      </c>
      <c r="T28" s="39" t="s">
        <v>64</v>
      </c>
      <c r="U28" s="39" t="s">
        <v>75</v>
      </c>
      <c r="V28" s="39" t="s">
        <v>76</v>
      </c>
      <c r="W28" s="32" t="s">
        <v>77</v>
      </c>
      <c r="Y28" s="36"/>
    </row>
    <row r="29" spans="2:27" ht="23.25" customHeight="1" thickBot="1" x14ac:dyDescent="0.25">
      <c r="B29" s="212" t="s">
        <v>78</v>
      </c>
      <c r="C29" s="213"/>
      <c r="D29" s="213"/>
      <c r="E29" s="40" t="s">
        <v>2258</v>
      </c>
      <c r="F29" s="40"/>
      <c r="G29" s="40"/>
      <c r="H29" s="41"/>
      <c r="I29" s="41"/>
      <c r="J29" s="41"/>
      <c r="K29" s="41"/>
      <c r="L29" s="41"/>
      <c r="M29" s="41"/>
      <c r="N29" s="41"/>
      <c r="O29" s="41"/>
      <c r="P29" s="42"/>
      <c r="Q29" s="42"/>
      <c r="R29" s="43" t="s">
        <v>2257</v>
      </c>
      <c r="S29" s="44" t="s">
        <v>11</v>
      </c>
      <c r="T29" s="42"/>
      <c r="U29" s="44" t="s">
        <v>770</v>
      </c>
      <c r="V29" s="42"/>
      <c r="W29" s="45">
        <f>+IF(ISERR(U29/R29*100),"N/A",ROUND(U29/R29*100,2))</f>
        <v>32.18</v>
      </c>
    </row>
    <row r="30" spans="2:27" ht="26.25" customHeight="1" thickBot="1" x14ac:dyDescent="0.25">
      <c r="B30" s="214" t="s">
        <v>82</v>
      </c>
      <c r="C30" s="215"/>
      <c r="D30" s="215"/>
      <c r="E30" s="46" t="s">
        <v>2258</v>
      </c>
      <c r="F30" s="46"/>
      <c r="G30" s="46"/>
      <c r="H30" s="47"/>
      <c r="I30" s="47"/>
      <c r="J30" s="47"/>
      <c r="K30" s="47"/>
      <c r="L30" s="47"/>
      <c r="M30" s="47"/>
      <c r="N30" s="47"/>
      <c r="O30" s="47"/>
      <c r="P30" s="48"/>
      <c r="Q30" s="48"/>
      <c r="R30" s="49" t="s">
        <v>2257</v>
      </c>
      <c r="S30" s="50" t="s">
        <v>770</v>
      </c>
      <c r="T30" s="51">
        <f>+IF(ISERR(S30/R30*100),"N/A",ROUND(S30/R30*100,2))</f>
        <v>32.18</v>
      </c>
      <c r="U30" s="50" t="s">
        <v>770</v>
      </c>
      <c r="V30" s="51">
        <f>+IF(ISERR(U30/S30*100),"N/A",ROUND(U30/S30*100,2))</f>
        <v>100</v>
      </c>
      <c r="W30" s="52">
        <f>+IF(ISERR(U30/R30*100),"N/A",ROUND(U30/R30*100,2))</f>
        <v>32.18</v>
      </c>
    </row>
    <row r="31" spans="2:27" ht="22.5" customHeight="1" thickTop="1" thickBot="1" x14ac:dyDescent="0.25">
      <c r="B31" s="11" t="s">
        <v>88</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01" t="s">
        <v>2256</v>
      </c>
      <c r="C32" s="202"/>
      <c r="D32" s="202"/>
      <c r="E32" s="202"/>
      <c r="F32" s="202"/>
      <c r="G32" s="202"/>
      <c r="H32" s="202"/>
      <c r="I32" s="202"/>
      <c r="J32" s="202"/>
      <c r="K32" s="202"/>
      <c r="L32" s="202"/>
      <c r="M32" s="202"/>
      <c r="N32" s="202"/>
      <c r="O32" s="202"/>
      <c r="P32" s="202"/>
      <c r="Q32" s="202"/>
      <c r="R32" s="202"/>
      <c r="S32" s="202"/>
      <c r="T32" s="202"/>
      <c r="U32" s="202"/>
      <c r="V32" s="202"/>
      <c r="W32" s="203"/>
    </row>
    <row r="33" spans="2:23" ht="39"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2255</v>
      </c>
      <c r="C34" s="202"/>
      <c r="D34" s="202"/>
      <c r="E34" s="202"/>
      <c r="F34" s="202"/>
      <c r="G34" s="202"/>
      <c r="H34" s="202"/>
      <c r="I34" s="202"/>
      <c r="J34" s="202"/>
      <c r="K34" s="202"/>
      <c r="L34" s="202"/>
      <c r="M34" s="202"/>
      <c r="N34" s="202"/>
      <c r="O34" s="202"/>
      <c r="P34" s="202"/>
      <c r="Q34" s="202"/>
      <c r="R34" s="202"/>
      <c r="S34" s="202"/>
      <c r="T34" s="202"/>
      <c r="U34" s="202"/>
      <c r="V34" s="202"/>
      <c r="W34" s="203"/>
    </row>
    <row r="35" spans="2:23" ht="58.5" customHeight="1" thickBot="1" x14ac:dyDescent="0.25">
      <c r="B35" s="204"/>
      <c r="C35" s="205"/>
      <c r="D35" s="205"/>
      <c r="E35" s="205"/>
      <c r="F35" s="205"/>
      <c r="G35" s="205"/>
      <c r="H35" s="205"/>
      <c r="I35" s="205"/>
      <c r="J35" s="205"/>
      <c r="K35" s="205"/>
      <c r="L35" s="205"/>
      <c r="M35" s="205"/>
      <c r="N35" s="205"/>
      <c r="O35" s="205"/>
      <c r="P35" s="205"/>
      <c r="Q35" s="205"/>
      <c r="R35" s="205"/>
      <c r="S35" s="205"/>
      <c r="T35" s="205"/>
      <c r="U35" s="205"/>
      <c r="V35" s="205"/>
      <c r="W35" s="206"/>
    </row>
    <row r="36" spans="2:23" ht="37.5" customHeight="1" thickTop="1" x14ac:dyDescent="0.2">
      <c r="B36" s="201" t="s">
        <v>2254</v>
      </c>
      <c r="C36" s="202"/>
      <c r="D36" s="202"/>
      <c r="E36" s="202"/>
      <c r="F36" s="202"/>
      <c r="G36" s="202"/>
      <c r="H36" s="202"/>
      <c r="I36" s="202"/>
      <c r="J36" s="202"/>
      <c r="K36" s="202"/>
      <c r="L36" s="202"/>
      <c r="M36" s="202"/>
      <c r="N36" s="202"/>
      <c r="O36" s="202"/>
      <c r="P36" s="202"/>
      <c r="Q36" s="202"/>
      <c r="R36" s="202"/>
      <c r="S36" s="202"/>
      <c r="T36" s="202"/>
      <c r="U36" s="202"/>
      <c r="V36" s="202"/>
      <c r="W36" s="203"/>
    </row>
    <row r="37" spans="2:23" ht="24.75" customHeight="1" thickBot="1" x14ac:dyDescent="0.25">
      <c r="B37" s="207"/>
      <c r="C37" s="208"/>
      <c r="D37" s="208"/>
      <c r="E37" s="208"/>
      <c r="F37" s="208"/>
      <c r="G37" s="208"/>
      <c r="H37" s="208"/>
      <c r="I37" s="208"/>
      <c r="J37" s="208"/>
      <c r="K37" s="208"/>
      <c r="L37" s="208"/>
      <c r="M37" s="208"/>
      <c r="N37" s="208"/>
      <c r="O37" s="208"/>
      <c r="P37" s="208"/>
      <c r="Q37" s="208"/>
      <c r="R37" s="208"/>
      <c r="S37" s="208"/>
      <c r="T37" s="208"/>
      <c r="U37" s="208"/>
      <c r="V37" s="208"/>
      <c r="W37" s="209"/>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53"/>
  </sheetPr>
  <dimension ref="A1:AC33"/>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121</v>
      </c>
      <c r="D4" s="248" t="s">
        <v>120</v>
      </c>
      <c r="E4" s="248"/>
      <c r="F4" s="248"/>
      <c r="G4" s="248"/>
      <c r="H4" s="249"/>
      <c r="I4" s="18"/>
      <c r="J4" s="250" t="s">
        <v>6</v>
      </c>
      <c r="K4" s="248"/>
      <c r="L4" s="17" t="s">
        <v>222</v>
      </c>
      <c r="M4" s="251" t="s">
        <v>221</v>
      </c>
      <c r="N4" s="251"/>
      <c r="O4" s="251"/>
      <c r="P4" s="251"/>
      <c r="Q4" s="252"/>
      <c r="R4" s="19"/>
      <c r="S4" s="253" t="s">
        <v>9</v>
      </c>
      <c r="T4" s="254"/>
      <c r="U4" s="254"/>
      <c r="V4" s="241" t="s">
        <v>214</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216</v>
      </c>
      <c r="D6" s="237" t="s">
        <v>220</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219</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218</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thickBot="1" x14ac:dyDescent="0.25">
      <c r="B21" s="217" t="s">
        <v>217</v>
      </c>
      <c r="C21" s="218"/>
      <c r="D21" s="218"/>
      <c r="E21" s="218"/>
      <c r="F21" s="218"/>
      <c r="G21" s="218"/>
      <c r="H21" s="218"/>
      <c r="I21" s="218"/>
      <c r="J21" s="218"/>
      <c r="K21" s="218"/>
      <c r="L21" s="218"/>
      <c r="M21" s="219" t="s">
        <v>216</v>
      </c>
      <c r="N21" s="219"/>
      <c r="O21" s="219" t="s">
        <v>64</v>
      </c>
      <c r="P21" s="219"/>
      <c r="Q21" s="220" t="s">
        <v>77</v>
      </c>
      <c r="R21" s="220"/>
      <c r="S21" s="34" t="s">
        <v>54</v>
      </c>
      <c r="T21" s="34" t="s">
        <v>184</v>
      </c>
      <c r="U21" s="34" t="s">
        <v>184</v>
      </c>
      <c r="V21" s="34" t="str">
        <f>+IF(ISERR(U21/T21*100),"N/A",ROUND(U21/T21*100,2))</f>
        <v>N/A</v>
      </c>
      <c r="W21" s="35" t="str">
        <f>+IF(ISERR(U21/S21*100),"N/A",ROUND(U21/S21*100,2))</f>
        <v>N/A</v>
      </c>
    </row>
    <row r="22" spans="2:27" ht="21.75" customHeight="1" thickTop="1" thickBot="1" x14ac:dyDescent="0.25">
      <c r="B22" s="11" t="s">
        <v>72</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95" t="s">
        <v>2624</v>
      </c>
      <c r="C23" s="196"/>
      <c r="D23" s="196"/>
      <c r="E23" s="196"/>
      <c r="F23" s="196"/>
      <c r="G23" s="196"/>
      <c r="H23" s="196"/>
      <c r="I23" s="196"/>
      <c r="J23" s="196"/>
      <c r="K23" s="196"/>
      <c r="L23" s="196"/>
      <c r="M23" s="196"/>
      <c r="N23" s="196"/>
      <c r="O23" s="196"/>
      <c r="P23" s="196"/>
      <c r="Q23" s="197"/>
      <c r="R23" s="37" t="s">
        <v>45</v>
      </c>
      <c r="S23" s="216" t="s">
        <v>46</v>
      </c>
      <c r="T23" s="216"/>
      <c r="U23" s="38" t="s">
        <v>73</v>
      </c>
      <c r="V23" s="210" t="s">
        <v>74</v>
      </c>
      <c r="W23" s="211"/>
    </row>
    <row r="24" spans="2:27" ht="30.75" customHeight="1" thickBot="1" x14ac:dyDescent="0.25">
      <c r="B24" s="198"/>
      <c r="C24" s="199"/>
      <c r="D24" s="199"/>
      <c r="E24" s="199"/>
      <c r="F24" s="199"/>
      <c r="G24" s="199"/>
      <c r="H24" s="199"/>
      <c r="I24" s="199"/>
      <c r="J24" s="199"/>
      <c r="K24" s="199"/>
      <c r="L24" s="199"/>
      <c r="M24" s="199"/>
      <c r="N24" s="199"/>
      <c r="O24" s="199"/>
      <c r="P24" s="199"/>
      <c r="Q24" s="200"/>
      <c r="R24" s="39" t="s">
        <v>75</v>
      </c>
      <c r="S24" s="39" t="s">
        <v>75</v>
      </c>
      <c r="T24" s="39" t="s">
        <v>64</v>
      </c>
      <c r="U24" s="39" t="s">
        <v>75</v>
      </c>
      <c r="V24" s="39" t="s">
        <v>76</v>
      </c>
      <c r="W24" s="32" t="s">
        <v>77</v>
      </c>
      <c r="Y24" s="36"/>
    </row>
    <row r="25" spans="2:27" ht="23.25" customHeight="1" thickBot="1" x14ac:dyDescent="0.25">
      <c r="B25" s="212" t="s">
        <v>78</v>
      </c>
      <c r="C25" s="213"/>
      <c r="D25" s="213"/>
      <c r="E25" s="40" t="s">
        <v>215</v>
      </c>
      <c r="F25" s="40"/>
      <c r="G25" s="40"/>
      <c r="H25" s="41"/>
      <c r="I25" s="41"/>
      <c r="J25" s="41"/>
      <c r="K25" s="41"/>
      <c r="L25" s="41"/>
      <c r="M25" s="41"/>
      <c r="N25" s="41"/>
      <c r="O25" s="41"/>
      <c r="P25" s="42"/>
      <c r="Q25" s="42"/>
      <c r="R25" s="43" t="s">
        <v>214</v>
      </c>
      <c r="S25" s="44" t="s">
        <v>11</v>
      </c>
      <c r="T25" s="42"/>
      <c r="U25" s="44" t="s">
        <v>59</v>
      </c>
      <c r="V25" s="42"/>
      <c r="W25" s="45">
        <f>+IF(ISERR(U25/R25*100),"N/A",ROUND(U25/R25*100,2))</f>
        <v>0</v>
      </c>
    </row>
    <row r="26" spans="2:27" ht="26.25" customHeight="1" thickBot="1" x14ac:dyDescent="0.25">
      <c r="B26" s="214" t="s">
        <v>82</v>
      </c>
      <c r="C26" s="215"/>
      <c r="D26" s="215"/>
      <c r="E26" s="46" t="s">
        <v>215</v>
      </c>
      <c r="F26" s="46"/>
      <c r="G26" s="46"/>
      <c r="H26" s="47"/>
      <c r="I26" s="47"/>
      <c r="J26" s="47"/>
      <c r="K26" s="47"/>
      <c r="L26" s="47"/>
      <c r="M26" s="47"/>
      <c r="N26" s="47"/>
      <c r="O26" s="47"/>
      <c r="P26" s="48"/>
      <c r="Q26" s="48"/>
      <c r="R26" s="49" t="s">
        <v>214</v>
      </c>
      <c r="S26" s="50" t="s">
        <v>59</v>
      </c>
      <c r="T26" s="51">
        <f>+IF(ISERR(S26/R26*100),"N/A",ROUND(S26/R26*100,2))</f>
        <v>0</v>
      </c>
      <c r="U26" s="50" t="s">
        <v>59</v>
      </c>
      <c r="V26" s="51" t="str">
        <f>+IF(ISERR(U26/S26*100),"N/A",ROUND(U26/S26*100,2))</f>
        <v>N/A</v>
      </c>
      <c r="W26" s="52">
        <f>+IF(ISERR(U26/R26*100),"N/A",ROUND(U26/R26*100,2))</f>
        <v>0</v>
      </c>
    </row>
    <row r="27" spans="2:27" ht="22.5" customHeight="1" thickTop="1" thickBot="1" x14ac:dyDescent="0.25">
      <c r="B27" s="11" t="s">
        <v>88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01" t="s">
        <v>213</v>
      </c>
      <c r="C28" s="202"/>
      <c r="D28" s="202"/>
      <c r="E28" s="202"/>
      <c r="F28" s="202"/>
      <c r="G28" s="202"/>
      <c r="H28" s="202"/>
      <c r="I28" s="202"/>
      <c r="J28" s="202"/>
      <c r="K28" s="202"/>
      <c r="L28" s="202"/>
      <c r="M28" s="202"/>
      <c r="N28" s="202"/>
      <c r="O28" s="202"/>
      <c r="P28" s="202"/>
      <c r="Q28" s="202"/>
      <c r="R28" s="202"/>
      <c r="S28" s="202"/>
      <c r="T28" s="202"/>
      <c r="U28" s="202"/>
      <c r="V28" s="202"/>
      <c r="W28" s="203"/>
    </row>
    <row r="29" spans="2:27" ht="30" customHeight="1" thickBot="1" x14ac:dyDescent="0.25">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
      <c r="B30" s="201" t="s">
        <v>212</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211</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3.5"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C33"/>
  <sheetViews>
    <sheetView view="pageBreakPreview" zoomScale="90" zoomScaleNormal="85" zoomScaleSheetLayoutView="90" workbookViewId="0">
      <selection sqref="A1:P1"/>
    </sheetView>
  </sheetViews>
  <sheetFormatPr baseColWidth="10" defaultColWidth="10" defaultRowHeight="14.25" x14ac:dyDescent="0.2"/>
  <cols>
    <col min="1" max="1" width="2" style="59" customWidth="1"/>
    <col min="2" max="2" width="16.5" style="2" customWidth="1"/>
    <col min="3" max="3" width="5.875" style="66" customWidth="1"/>
    <col min="4" max="4" width="8.625" style="66" customWidth="1"/>
    <col min="5" max="5" width="9.75" style="66" customWidth="1"/>
    <col min="6" max="6" width="3.375" style="66" customWidth="1"/>
    <col min="7" max="7" width="6.25" style="66" customWidth="1"/>
    <col min="8" max="8" width="6" style="59" customWidth="1"/>
    <col min="9" max="9" width="6.625" style="59" customWidth="1"/>
    <col min="10" max="13" width="10" style="59" customWidth="1"/>
    <col min="14" max="14" width="8" style="59" customWidth="1"/>
    <col min="15" max="15" width="9" style="59" customWidth="1"/>
    <col min="16" max="16" width="8.25" style="59" customWidth="1"/>
    <col min="17" max="17" width="8.75" style="59" customWidth="1"/>
    <col min="18" max="18" width="11.875" style="59" customWidth="1"/>
    <col min="19" max="19" width="12.625" style="59" customWidth="1"/>
    <col min="20" max="21" width="11.125" style="59" customWidth="1"/>
    <col min="22" max="22" width="10.5" style="59" customWidth="1"/>
    <col min="23" max="24" width="10" style="59"/>
    <col min="25" max="25" width="12.875" style="59" customWidth="1"/>
    <col min="26" max="28" width="10" style="59"/>
    <col min="29" max="29" width="10.5" style="59" bestFit="1" customWidth="1"/>
    <col min="30" max="16384" width="10" style="59"/>
  </cols>
  <sheetData>
    <row r="1" spans="1:29" s="55"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56"/>
      <c r="X1" s="56"/>
      <c r="Y1" s="57"/>
      <c r="AC1" s="58"/>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60"/>
      <c r="B4" s="16" t="s">
        <v>3</v>
      </c>
      <c r="C4" s="17">
        <v>47</v>
      </c>
      <c r="D4" s="248" t="s">
        <v>2270</v>
      </c>
      <c r="E4" s="248"/>
      <c r="F4" s="248"/>
      <c r="G4" s="248"/>
      <c r="H4" s="249"/>
      <c r="I4" s="61"/>
      <c r="J4" s="250" t="s">
        <v>6</v>
      </c>
      <c r="K4" s="248"/>
      <c r="L4" s="17" t="s">
        <v>270</v>
      </c>
      <c r="M4" s="251" t="s">
        <v>269</v>
      </c>
      <c r="N4" s="251"/>
      <c r="O4" s="251"/>
      <c r="P4" s="251"/>
      <c r="Q4" s="252"/>
      <c r="R4" s="62"/>
      <c r="S4" s="253" t="s">
        <v>9</v>
      </c>
      <c r="T4" s="254"/>
      <c r="U4" s="254"/>
      <c r="V4" s="264">
        <v>11.25</v>
      </c>
      <c r="W4" s="265"/>
    </row>
    <row r="5" spans="1:29" ht="15.75" customHeight="1" thickTop="1" x14ac:dyDescent="0.2">
      <c r="B5" s="20" t="s">
        <v>11</v>
      </c>
      <c r="C5" s="262" t="s">
        <v>11</v>
      </c>
      <c r="D5" s="262"/>
      <c r="E5" s="262"/>
      <c r="F5" s="262"/>
      <c r="G5" s="262"/>
      <c r="H5" s="262"/>
      <c r="I5" s="262"/>
      <c r="J5" s="262"/>
      <c r="K5" s="262"/>
      <c r="L5" s="262"/>
      <c r="M5" s="262"/>
      <c r="N5" s="262"/>
      <c r="O5" s="262"/>
      <c r="P5" s="262"/>
      <c r="Q5" s="262"/>
      <c r="R5" s="262"/>
      <c r="S5" s="262"/>
      <c r="T5" s="262"/>
      <c r="U5" s="262"/>
      <c r="V5" s="262"/>
      <c r="W5" s="263"/>
    </row>
    <row r="6" spans="1:29" ht="30" customHeight="1" thickBot="1" x14ac:dyDescent="0.25">
      <c r="B6" s="20" t="s">
        <v>12</v>
      </c>
      <c r="C6" s="63" t="s">
        <v>2282</v>
      </c>
      <c r="D6" s="262" t="s">
        <v>2301</v>
      </c>
      <c r="E6" s="262"/>
      <c r="F6" s="262"/>
      <c r="G6" s="262"/>
      <c r="H6" s="262"/>
      <c r="I6" s="64"/>
      <c r="J6" s="255" t="s">
        <v>15</v>
      </c>
      <c r="K6" s="255"/>
      <c r="L6" s="255" t="s">
        <v>16</v>
      </c>
      <c r="M6" s="255"/>
      <c r="N6" s="263" t="s">
        <v>11</v>
      </c>
      <c r="O6" s="263"/>
      <c r="P6" s="263"/>
      <c r="Q6" s="263"/>
      <c r="R6" s="263"/>
      <c r="S6" s="263"/>
      <c r="T6" s="263"/>
      <c r="U6" s="263"/>
      <c r="V6" s="263"/>
      <c r="W6" s="263"/>
    </row>
    <row r="7" spans="1:29" ht="30" customHeight="1" thickBot="1" x14ac:dyDescent="0.25">
      <c r="B7" s="23"/>
      <c r="C7" s="63"/>
      <c r="D7" s="262"/>
      <c r="E7" s="262"/>
      <c r="F7" s="262"/>
      <c r="G7" s="262"/>
      <c r="H7" s="262"/>
      <c r="I7" s="64"/>
      <c r="J7" s="24" t="s">
        <v>19</v>
      </c>
      <c r="K7" s="24" t="s">
        <v>20</v>
      </c>
      <c r="L7" s="24" t="s">
        <v>19</v>
      </c>
      <c r="M7" s="24" t="s">
        <v>20</v>
      </c>
      <c r="N7" s="25"/>
      <c r="O7" s="263" t="s">
        <v>11</v>
      </c>
      <c r="P7" s="263"/>
      <c r="Q7" s="263"/>
      <c r="R7" s="263"/>
      <c r="S7" s="263"/>
      <c r="T7" s="263"/>
      <c r="U7" s="263"/>
      <c r="V7" s="263"/>
      <c r="W7" s="263"/>
    </row>
    <row r="8" spans="1:29" ht="30" customHeight="1" thickBot="1" x14ac:dyDescent="0.25">
      <c r="B8" s="23"/>
      <c r="C8" s="63"/>
      <c r="D8" s="262"/>
      <c r="E8" s="262"/>
      <c r="F8" s="262"/>
      <c r="G8" s="262"/>
      <c r="H8" s="262"/>
      <c r="I8" s="64"/>
      <c r="J8" s="65"/>
      <c r="K8" s="65"/>
      <c r="L8" s="65"/>
      <c r="M8" s="65"/>
      <c r="N8" s="25"/>
      <c r="O8" s="64"/>
      <c r="P8" s="263" t="s">
        <v>11</v>
      </c>
      <c r="Q8" s="263"/>
      <c r="R8" s="263"/>
      <c r="S8" s="263"/>
      <c r="T8" s="263"/>
      <c r="U8" s="263"/>
      <c r="V8" s="263"/>
      <c r="W8" s="263"/>
    </row>
    <row r="9" spans="1:29" ht="25.5" customHeight="1" thickBot="1" x14ac:dyDescent="0.25">
      <c r="B9" s="23"/>
      <c r="C9" s="262" t="s">
        <v>11</v>
      </c>
      <c r="D9" s="262"/>
      <c r="E9" s="262"/>
      <c r="F9" s="262"/>
      <c r="G9" s="262"/>
      <c r="H9" s="262"/>
      <c r="I9" s="262"/>
      <c r="J9" s="262"/>
      <c r="K9" s="262"/>
      <c r="L9" s="262"/>
      <c r="M9" s="262"/>
      <c r="N9" s="262"/>
      <c r="O9" s="262"/>
      <c r="P9" s="262"/>
      <c r="Q9" s="262"/>
      <c r="R9" s="262"/>
      <c r="S9" s="262"/>
      <c r="T9" s="262"/>
      <c r="U9" s="262"/>
      <c r="V9" s="262"/>
      <c r="W9" s="263"/>
    </row>
    <row r="10" spans="1:29" ht="111" customHeight="1" thickTop="1" thickBot="1" x14ac:dyDescent="0.25">
      <c r="B10" s="27" t="s">
        <v>25</v>
      </c>
      <c r="C10" s="241" t="s">
        <v>2605</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67"/>
      <c r="K13" s="244" t="s">
        <v>29</v>
      </c>
      <c r="L13" s="244"/>
      <c r="M13" s="244"/>
      <c r="N13" s="244"/>
      <c r="O13" s="244"/>
      <c r="P13" s="244"/>
      <c r="Q13" s="244"/>
      <c r="R13" s="29"/>
      <c r="S13" s="244" t="s">
        <v>30</v>
      </c>
      <c r="T13" s="244"/>
      <c r="U13" s="244"/>
      <c r="V13" s="244"/>
      <c r="W13" s="245"/>
    </row>
    <row r="14" spans="1:29" ht="69" customHeight="1" x14ac:dyDescent="0.2">
      <c r="B14" s="20" t="s">
        <v>31</v>
      </c>
      <c r="C14" s="266" t="s">
        <v>11</v>
      </c>
      <c r="D14" s="266"/>
      <c r="E14" s="266"/>
      <c r="F14" s="266"/>
      <c r="G14" s="266"/>
      <c r="H14" s="266"/>
      <c r="I14" s="266"/>
      <c r="J14" s="30"/>
      <c r="K14" s="30" t="s">
        <v>32</v>
      </c>
      <c r="L14" s="266" t="s">
        <v>11</v>
      </c>
      <c r="M14" s="266"/>
      <c r="N14" s="266"/>
      <c r="O14" s="266"/>
      <c r="P14" s="266"/>
      <c r="Q14" s="266"/>
      <c r="R14" s="64"/>
      <c r="S14" s="30" t="s">
        <v>33</v>
      </c>
      <c r="T14" s="267" t="s">
        <v>2299</v>
      </c>
      <c r="U14" s="267"/>
      <c r="V14" s="267"/>
      <c r="W14" s="267"/>
    </row>
    <row r="15" spans="1:29" ht="86.25" customHeight="1" x14ac:dyDescent="0.2">
      <c r="B15" s="20" t="s">
        <v>35</v>
      </c>
      <c r="C15" s="266" t="s">
        <v>11</v>
      </c>
      <c r="D15" s="266"/>
      <c r="E15" s="266"/>
      <c r="F15" s="266"/>
      <c r="G15" s="266"/>
      <c r="H15" s="266"/>
      <c r="I15" s="266"/>
      <c r="J15" s="30"/>
      <c r="K15" s="30" t="s">
        <v>35</v>
      </c>
      <c r="L15" s="266" t="s">
        <v>11</v>
      </c>
      <c r="M15" s="266"/>
      <c r="N15" s="266"/>
      <c r="O15" s="266"/>
      <c r="P15" s="266"/>
      <c r="Q15" s="266"/>
      <c r="R15" s="64"/>
      <c r="S15" s="30" t="s">
        <v>36</v>
      </c>
      <c r="T15" s="268" t="s">
        <v>11</v>
      </c>
      <c r="U15" s="268"/>
      <c r="V15" s="268"/>
      <c r="W15" s="268"/>
    </row>
    <row r="16" spans="1:29" ht="25.5" customHeight="1" thickBot="1" x14ac:dyDescent="0.25">
      <c r="B16" s="31" t="s">
        <v>37</v>
      </c>
      <c r="C16" s="269" t="s">
        <v>11</v>
      </c>
      <c r="D16" s="269"/>
      <c r="E16" s="269"/>
      <c r="F16" s="269"/>
      <c r="G16" s="269"/>
      <c r="H16" s="269"/>
      <c r="I16" s="269"/>
      <c r="J16" s="269"/>
      <c r="K16" s="269"/>
      <c r="L16" s="269"/>
      <c r="M16" s="269"/>
      <c r="N16" s="269"/>
      <c r="O16" s="269"/>
      <c r="P16" s="269"/>
      <c r="Q16" s="269"/>
      <c r="R16" s="269"/>
      <c r="S16" s="269"/>
      <c r="T16" s="269"/>
      <c r="U16" s="269"/>
      <c r="V16" s="269"/>
      <c r="W16" s="27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68" t="s">
        <v>11</v>
      </c>
      <c r="AA20" s="68" t="s">
        <v>50</v>
      </c>
    </row>
    <row r="21" spans="2:27" ht="56.25" customHeight="1" thickBot="1" x14ac:dyDescent="0.25">
      <c r="B21" s="271"/>
      <c r="C21" s="272"/>
      <c r="D21" s="272"/>
      <c r="E21" s="272"/>
      <c r="F21" s="272"/>
      <c r="G21" s="272"/>
      <c r="H21" s="272"/>
      <c r="I21" s="272"/>
      <c r="J21" s="272"/>
      <c r="K21" s="272"/>
      <c r="L21" s="272"/>
      <c r="M21" s="273"/>
      <c r="N21" s="273"/>
      <c r="O21" s="273"/>
      <c r="P21" s="273"/>
      <c r="Q21" s="273"/>
      <c r="R21" s="273"/>
      <c r="S21" s="69"/>
      <c r="T21" s="69"/>
      <c r="U21" s="69"/>
      <c r="V21" s="69"/>
      <c r="W21" s="70"/>
    </row>
    <row r="22" spans="2:27" ht="21.75" customHeight="1" thickTop="1" thickBot="1" x14ac:dyDescent="0.25">
      <c r="B22" s="11" t="s">
        <v>72</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95" t="s">
        <v>2606</v>
      </c>
      <c r="C23" s="196"/>
      <c r="D23" s="196"/>
      <c r="E23" s="196"/>
      <c r="F23" s="196"/>
      <c r="G23" s="196"/>
      <c r="H23" s="196"/>
      <c r="I23" s="196"/>
      <c r="J23" s="196"/>
      <c r="K23" s="196"/>
      <c r="L23" s="196"/>
      <c r="M23" s="196"/>
      <c r="N23" s="196"/>
      <c r="O23" s="196"/>
      <c r="P23" s="196"/>
      <c r="Q23" s="197"/>
      <c r="R23" s="37" t="s">
        <v>45</v>
      </c>
      <c r="S23" s="216" t="s">
        <v>46</v>
      </c>
      <c r="T23" s="216"/>
      <c r="U23" s="38" t="s">
        <v>73</v>
      </c>
      <c r="V23" s="210" t="s">
        <v>74</v>
      </c>
      <c r="W23" s="211"/>
    </row>
    <row r="24" spans="2:27" ht="30.75" customHeight="1" thickBot="1" x14ac:dyDescent="0.25">
      <c r="B24" s="198"/>
      <c r="C24" s="199"/>
      <c r="D24" s="199"/>
      <c r="E24" s="199"/>
      <c r="F24" s="199"/>
      <c r="G24" s="199"/>
      <c r="H24" s="199"/>
      <c r="I24" s="199"/>
      <c r="J24" s="199"/>
      <c r="K24" s="199"/>
      <c r="L24" s="199"/>
      <c r="M24" s="199"/>
      <c r="N24" s="199"/>
      <c r="O24" s="199"/>
      <c r="P24" s="199"/>
      <c r="Q24" s="200"/>
      <c r="R24" s="39" t="s">
        <v>75</v>
      </c>
      <c r="S24" s="39" t="s">
        <v>75</v>
      </c>
      <c r="T24" s="39" t="s">
        <v>64</v>
      </c>
      <c r="U24" s="39" t="s">
        <v>75</v>
      </c>
      <c r="V24" s="39" t="s">
        <v>76</v>
      </c>
      <c r="W24" s="32" t="s">
        <v>77</v>
      </c>
      <c r="Y24" s="36"/>
    </row>
    <row r="25" spans="2:27" ht="23.25" customHeight="1" thickBot="1" x14ac:dyDescent="0.25">
      <c r="B25" s="212" t="s">
        <v>78</v>
      </c>
      <c r="C25" s="213"/>
      <c r="D25" s="213"/>
      <c r="E25" s="40" t="s">
        <v>2278</v>
      </c>
      <c r="F25" s="40"/>
      <c r="G25" s="40"/>
      <c r="H25" s="71"/>
      <c r="I25" s="71"/>
      <c r="J25" s="71"/>
      <c r="K25" s="71"/>
      <c r="L25" s="71"/>
      <c r="M25" s="71"/>
      <c r="N25" s="71"/>
      <c r="O25" s="71"/>
      <c r="P25" s="72"/>
      <c r="Q25" s="72"/>
      <c r="R25" s="73">
        <v>11.25</v>
      </c>
      <c r="S25" s="73"/>
      <c r="T25" s="74"/>
      <c r="U25" s="74">
        <v>4.97</v>
      </c>
      <c r="V25" s="74"/>
      <c r="W25" s="75">
        <f>U25*100/R25</f>
        <v>44.177777777777777</v>
      </c>
    </row>
    <row r="26" spans="2:27" ht="26.25" customHeight="1" thickBot="1" x14ac:dyDescent="0.25">
      <c r="B26" s="214" t="s">
        <v>82</v>
      </c>
      <c r="C26" s="215"/>
      <c r="D26" s="215"/>
      <c r="E26" s="46" t="s">
        <v>2278</v>
      </c>
      <c r="F26" s="46"/>
      <c r="G26" s="46"/>
      <c r="H26" s="76"/>
      <c r="I26" s="76"/>
      <c r="J26" s="76"/>
      <c r="K26" s="76"/>
      <c r="L26" s="76"/>
      <c r="M26" s="76"/>
      <c r="N26" s="76"/>
      <c r="O26" s="76"/>
      <c r="P26" s="77"/>
      <c r="Q26" s="77"/>
      <c r="R26" s="74">
        <v>11.25</v>
      </c>
      <c r="S26" s="74">
        <v>5.65</v>
      </c>
      <c r="T26" s="74">
        <f>S26*100/R26</f>
        <v>50.222222222222221</v>
      </c>
      <c r="U26" s="74">
        <v>4.97</v>
      </c>
      <c r="V26" s="74">
        <f>U26*100/S26</f>
        <v>87.964601769911496</v>
      </c>
      <c r="W26" s="78">
        <f>U26*100/R26</f>
        <v>44.177777777777777</v>
      </c>
      <c r="Y26" s="79"/>
    </row>
    <row r="27" spans="2:27" ht="22.5" customHeight="1" thickTop="1" thickBot="1" x14ac:dyDescent="0.25">
      <c r="B27" s="11" t="s">
        <v>88</v>
      </c>
      <c r="C27" s="12"/>
      <c r="D27" s="12"/>
      <c r="E27" s="12"/>
      <c r="F27" s="12"/>
      <c r="G27" s="12"/>
      <c r="H27" s="13"/>
      <c r="I27" s="13"/>
      <c r="J27" s="13"/>
      <c r="K27" s="13"/>
      <c r="L27" s="13"/>
      <c r="M27" s="13"/>
      <c r="N27" s="13"/>
      <c r="O27" s="13"/>
      <c r="P27" s="13"/>
      <c r="Q27" s="13"/>
      <c r="R27" s="13"/>
      <c r="S27" s="13"/>
      <c r="T27" s="13"/>
      <c r="U27" s="13"/>
      <c r="V27" s="13"/>
      <c r="W27" s="14"/>
    </row>
    <row r="28" spans="2:27" ht="77.25" customHeight="1" thickTop="1" x14ac:dyDescent="0.2">
      <c r="B28" s="201" t="s">
        <v>2614</v>
      </c>
      <c r="C28" s="202"/>
      <c r="D28" s="202"/>
      <c r="E28" s="202"/>
      <c r="F28" s="202"/>
      <c r="G28" s="202"/>
      <c r="H28" s="202"/>
      <c r="I28" s="202"/>
      <c r="J28" s="202"/>
      <c r="K28" s="202"/>
      <c r="L28" s="202"/>
      <c r="M28" s="202"/>
      <c r="N28" s="202"/>
      <c r="O28" s="202"/>
      <c r="P28" s="202"/>
      <c r="Q28" s="202"/>
      <c r="R28" s="202"/>
      <c r="S28" s="202"/>
      <c r="T28" s="202"/>
      <c r="U28" s="202"/>
      <c r="V28" s="202"/>
      <c r="W28" s="203"/>
      <c r="AA28" s="80"/>
    </row>
    <row r="29" spans="2:27" ht="3.75" customHeight="1" thickBot="1" x14ac:dyDescent="0.25">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
      <c r="B30" s="201" t="s">
        <v>2607</v>
      </c>
      <c r="C30" s="202"/>
      <c r="D30" s="202"/>
      <c r="E30" s="202"/>
      <c r="F30" s="202"/>
      <c r="G30" s="202"/>
      <c r="H30" s="202"/>
      <c r="I30" s="202"/>
      <c r="J30" s="202"/>
      <c r="K30" s="202"/>
      <c r="L30" s="202"/>
      <c r="M30" s="202"/>
      <c r="N30" s="202"/>
      <c r="O30" s="202"/>
      <c r="P30" s="202"/>
      <c r="Q30" s="202"/>
      <c r="R30" s="202"/>
      <c r="S30" s="202"/>
      <c r="T30" s="202"/>
      <c r="U30" s="202"/>
      <c r="V30" s="202"/>
      <c r="W30" s="203"/>
    </row>
    <row r="31" spans="2:27" ht="27"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48" customHeight="1" thickTop="1" x14ac:dyDescent="0.2">
      <c r="B32" s="201" t="s">
        <v>2608</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3.5"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Width="0" fitToHeight="0" orientation="landscape" r:id="rId1"/>
  <headerFooter>
    <oddFooter>&amp;R&amp;P de &amp;N</oddFooter>
  </headerFooter>
  <rowBreaks count="2" manualBreakCount="2">
    <brk id="16" min="1" max="22" man="1"/>
    <brk id="26" min="1" max="22"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C33"/>
  <sheetViews>
    <sheetView view="pageBreakPreview" zoomScale="90" zoomScaleNormal="70" zoomScaleSheetLayoutView="90" workbookViewId="0">
      <selection sqref="A1:P1"/>
    </sheetView>
  </sheetViews>
  <sheetFormatPr baseColWidth="10" defaultColWidth="10" defaultRowHeight="14.25" x14ac:dyDescent="0.2"/>
  <cols>
    <col min="1" max="1" width="2" style="59" customWidth="1"/>
    <col min="2" max="2" width="16.5" style="2" customWidth="1"/>
    <col min="3" max="3" width="5.875" style="66" customWidth="1"/>
    <col min="4" max="4" width="8.625" style="66" customWidth="1"/>
    <col min="5" max="5" width="9.75" style="66" customWidth="1"/>
    <col min="6" max="6" width="3.375" style="66" customWidth="1"/>
    <col min="7" max="7" width="6.25" style="66" customWidth="1"/>
    <col min="8" max="8" width="6" style="59" customWidth="1"/>
    <col min="9" max="9" width="6.625" style="59" customWidth="1"/>
    <col min="10" max="13" width="10" style="59" customWidth="1"/>
    <col min="14" max="14" width="8" style="59" customWidth="1"/>
    <col min="15" max="15" width="9" style="59" customWidth="1"/>
    <col min="16" max="16" width="8.25" style="59" customWidth="1"/>
    <col min="17" max="17" width="8.75" style="59" customWidth="1"/>
    <col min="18" max="18" width="11.875" style="59" customWidth="1"/>
    <col min="19" max="19" width="12.625" style="59" customWidth="1"/>
    <col min="20" max="21" width="11.125" style="59" customWidth="1"/>
    <col min="22" max="22" width="10.5" style="59" customWidth="1"/>
    <col min="23" max="24" width="10" style="59"/>
    <col min="25" max="25" width="12.875" style="59" customWidth="1"/>
    <col min="26" max="28" width="10" style="59"/>
    <col min="29" max="29" width="10.5" style="59" bestFit="1" customWidth="1"/>
    <col min="30" max="16384" width="10" style="59"/>
  </cols>
  <sheetData>
    <row r="1" spans="1:29" s="55"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56"/>
      <c r="X1" s="56"/>
      <c r="Y1" s="57"/>
      <c r="AC1" s="58"/>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60"/>
      <c r="B4" s="16" t="s">
        <v>3</v>
      </c>
      <c r="C4" s="17">
        <v>47</v>
      </c>
      <c r="D4" s="248" t="s">
        <v>2270</v>
      </c>
      <c r="E4" s="248"/>
      <c r="F4" s="248"/>
      <c r="G4" s="248"/>
      <c r="H4" s="249"/>
      <c r="I4" s="61"/>
      <c r="J4" s="250" t="s">
        <v>6</v>
      </c>
      <c r="K4" s="248"/>
      <c r="L4" s="17" t="s">
        <v>1084</v>
      </c>
      <c r="M4" s="251" t="s">
        <v>1083</v>
      </c>
      <c r="N4" s="251"/>
      <c r="O4" s="251"/>
      <c r="P4" s="251"/>
      <c r="Q4" s="252"/>
      <c r="R4" s="62"/>
      <c r="S4" s="253" t="s">
        <v>9</v>
      </c>
      <c r="T4" s="254"/>
      <c r="U4" s="254"/>
      <c r="V4" s="264">
        <v>7.52</v>
      </c>
      <c r="W4" s="265"/>
    </row>
    <row r="5" spans="1:29" ht="15.75" customHeight="1" thickTop="1" x14ac:dyDescent="0.2">
      <c r="B5" s="20" t="s">
        <v>11</v>
      </c>
      <c r="C5" s="262" t="s">
        <v>11</v>
      </c>
      <c r="D5" s="262"/>
      <c r="E5" s="262"/>
      <c r="F5" s="262"/>
      <c r="G5" s="262"/>
      <c r="H5" s="262"/>
      <c r="I5" s="262"/>
      <c r="J5" s="262"/>
      <c r="K5" s="262"/>
      <c r="L5" s="262"/>
      <c r="M5" s="262"/>
      <c r="N5" s="262"/>
      <c r="O5" s="262"/>
      <c r="P5" s="262"/>
      <c r="Q5" s="262"/>
      <c r="R5" s="262"/>
      <c r="S5" s="262"/>
      <c r="T5" s="262"/>
      <c r="U5" s="262"/>
      <c r="V5" s="262"/>
      <c r="W5" s="263"/>
    </row>
    <row r="6" spans="1:29" ht="30" customHeight="1" thickBot="1" x14ac:dyDescent="0.25">
      <c r="B6" s="20" t="s">
        <v>12</v>
      </c>
      <c r="C6" s="63" t="s">
        <v>2282</v>
      </c>
      <c r="D6" s="266" t="s">
        <v>2301</v>
      </c>
      <c r="E6" s="266"/>
      <c r="F6" s="266"/>
      <c r="G6" s="266"/>
      <c r="H6" s="266"/>
      <c r="I6" s="64"/>
      <c r="J6" s="255" t="s">
        <v>15</v>
      </c>
      <c r="K6" s="255"/>
      <c r="L6" s="255" t="s">
        <v>16</v>
      </c>
      <c r="M6" s="255"/>
      <c r="N6" s="263" t="s">
        <v>11</v>
      </c>
      <c r="O6" s="263"/>
      <c r="P6" s="263"/>
      <c r="Q6" s="263"/>
      <c r="R6" s="263"/>
      <c r="S6" s="263"/>
      <c r="T6" s="263"/>
      <c r="U6" s="263"/>
      <c r="V6" s="263"/>
      <c r="W6" s="263"/>
    </row>
    <row r="7" spans="1:29" ht="30" customHeight="1" thickBot="1" x14ac:dyDescent="0.25">
      <c r="B7" s="23"/>
      <c r="C7" s="63" t="s">
        <v>11</v>
      </c>
      <c r="D7" s="262" t="s">
        <v>11</v>
      </c>
      <c r="E7" s="262"/>
      <c r="F7" s="262"/>
      <c r="G7" s="262"/>
      <c r="H7" s="262"/>
      <c r="I7" s="64"/>
      <c r="J7" s="24" t="s">
        <v>19</v>
      </c>
      <c r="K7" s="24" t="s">
        <v>20</v>
      </c>
      <c r="L7" s="24" t="s">
        <v>19</v>
      </c>
      <c r="M7" s="24" t="s">
        <v>20</v>
      </c>
      <c r="N7" s="25"/>
      <c r="O7" s="263" t="s">
        <v>11</v>
      </c>
      <c r="P7" s="263"/>
      <c r="Q7" s="263"/>
      <c r="R7" s="263"/>
      <c r="S7" s="263"/>
      <c r="T7" s="263"/>
      <c r="U7" s="263"/>
      <c r="V7" s="263"/>
      <c r="W7" s="263"/>
    </row>
    <row r="8" spans="1:29" ht="30" customHeight="1" thickBot="1" x14ac:dyDescent="0.25">
      <c r="B8" s="23"/>
      <c r="C8" s="63" t="s">
        <v>11</v>
      </c>
      <c r="D8" s="262" t="s">
        <v>11</v>
      </c>
      <c r="E8" s="262"/>
      <c r="F8" s="262"/>
      <c r="G8" s="262"/>
      <c r="H8" s="262"/>
      <c r="I8" s="64"/>
      <c r="J8" s="65" t="s">
        <v>113</v>
      </c>
      <c r="K8" s="65" t="s">
        <v>113</v>
      </c>
      <c r="L8" s="65" t="s">
        <v>113</v>
      </c>
      <c r="M8" s="65" t="s">
        <v>113</v>
      </c>
      <c r="N8" s="25"/>
      <c r="O8" s="64"/>
      <c r="P8" s="263" t="s">
        <v>11</v>
      </c>
      <c r="Q8" s="263"/>
      <c r="R8" s="263"/>
      <c r="S8" s="263"/>
      <c r="T8" s="263"/>
      <c r="U8" s="263"/>
      <c r="V8" s="263"/>
      <c r="W8" s="263"/>
    </row>
    <row r="9" spans="1:29" ht="25.5" customHeight="1" thickBot="1" x14ac:dyDescent="0.25">
      <c r="B9" s="23"/>
      <c r="C9" s="262" t="s">
        <v>11</v>
      </c>
      <c r="D9" s="262"/>
      <c r="E9" s="262"/>
      <c r="F9" s="262"/>
      <c r="G9" s="262"/>
      <c r="H9" s="262"/>
      <c r="I9" s="262"/>
      <c r="J9" s="262"/>
      <c r="K9" s="262"/>
      <c r="L9" s="262"/>
      <c r="M9" s="262"/>
      <c r="N9" s="262"/>
      <c r="O9" s="262"/>
      <c r="P9" s="262"/>
      <c r="Q9" s="262"/>
      <c r="R9" s="262"/>
      <c r="S9" s="262"/>
      <c r="T9" s="262"/>
      <c r="U9" s="262"/>
      <c r="V9" s="262"/>
      <c r="W9" s="263"/>
    </row>
    <row r="10" spans="1:29" ht="129.75" customHeight="1" thickTop="1" thickBot="1" x14ac:dyDescent="0.25">
      <c r="B10" s="27" t="s">
        <v>25</v>
      </c>
      <c r="C10" s="274" t="s">
        <v>2609</v>
      </c>
      <c r="D10" s="274"/>
      <c r="E10" s="274"/>
      <c r="F10" s="274"/>
      <c r="G10" s="274"/>
      <c r="H10" s="274"/>
      <c r="I10" s="274"/>
      <c r="J10" s="274"/>
      <c r="K10" s="274"/>
      <c r="L10" s="274"/>
      <c r="M10" s="274"/>
      <c r="N10" s="274"/>
      <c r="O10" s="274"/>
      <c r="P10" s="274"/>
      <c r="Q10" s="274"/>
      <c r="R10" s="274"/>
      <c r="S10" s="274"/>
      <c r="T10" s="274"/>
      <c r="U10" s="274"/>
      <c r="V10" s="274"/>
      <c r="W10" s="275"/>
      <c r="Y10" s="83" t="s">
        <v>50</v>
      </c>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67"/>
      <c r="K13" s="244" t="s">
        <v>29</v>
      </c>
      <c r="L13" s="244"/>
      <c r="M13" s="244"/>
      <c r="N13" s="244"/>
      <c r="O13" s="244"/>
      <c r="P13" s="244"/>
      <c r="Q13" s="244"/>
      <c r="R13" s="29"/>
      <c r="S13" s="244" t="s">
        <v>30</v>
      </c>
      <c r="T13" s="244"/>
      <c r="U13" s="244"/>
      <c r="V13" s="244"/>
      <c r="W13" s="245"/>
    </row>
    <row r="14" spans="1:29" ht="28.5" x14ac:dyDescent="0.2">
      <c r="B14" s="20" t="s">
        <v>31</v>
      </c>
      <c r="C14" s="266" t="s">
        <v>11</v>
      </c>
      <c r="D14" s="266"/>
      <c r="E14" s="266"/>
      <c r="F14" s="266"/>
      <c r="G14" s="266"/>
      <c r="H14" s="266"/>
      <c r="I14" s="266"/>
      <c r="J14" s="30"/>
      <c r="K14" s="30" t="s">
        <v>32</v>
      </c>
      <c r="L14" s="266" t="s">
        <v>11</v>
      </c>
      <c r="M14" s="266"/>
      <c r="N14" s="266"/>
      <c r="O14" s="266"/>
      <c r="P14" s="266"/>
      <c r="Q14" s="266"/>
      <c r="R14" s="64"/>
      <c r="S14" s="30" t="s">
        <v>33</v>
      </c>
      <c r="T14" s="267" t="s">
        <v>2299</v>
      </c>
      <c r="U14" s="267"/>
      <c r="V14" s="267"/>
      <c r="W14" s="267"/>
    </row>
    <row r="15" spans="1:29" ht="28.5" x14ac:dyDescent="0.2">
      <c r="B15" s="20" t="s">
        <v>35</v>
      </c>
      <c r="C15" s="266" t="s">
        <v>11</v>
      </c>
      <c r="D15" s="266"/>
      <c r="E15" s="266"/>
      <c r="F15" s="266"/>
      <c r="G15" s="266"/>
      <c r="H15" s="266"/>
      <c r="I15" s="266"/>
      <c r="J15" s="30"/>
      <c r="K15" s="30" t="s">
        <v>35</v>
      </c>
      <c r="L15" s="266" t="s">
        <v>11</v>
      </c>
      <c r="M15" s="266"/>
      <c r="N15" s="266"/>
      <c r="O15" s="266"/>
      <c r="P15" s="266"/>
      <c r="Q15" s="266"/>
      <c r="R15" s="64"/>
      <c r="S15" s="30" t="s">
        <v>36</v>
      </c>
      <c r="T15" s="268" t="s">
        <v>11</v>
      </c>
      <c r="U15" s="268"/>
      <c r="V15" s="268"/>
      <c r="W15" s="268"/>
    </row>
    <row r="16" spans="1:29" ht="25.5" customHeight="1" thickBot="1" x14ac:dyDescent="0.25">
      <c r="B16" s="31" t="s">
        <v>37</v>
      </c>
      <c r="C16" s="269" t="s">
        <v>11</v>
      </c>
      <c r="D16" s="269"/>
      <c r="E16" s="269"/>
      <c r="F16" s="269"/>
      <c r="G16" s="269"/>
      <c r="H16" s="269"/>
      <c r="I16" s="269"/>
      <c r="J16" s="269"/>
      <c r="K16" s="269"/>
      <c r="L16" s="269"/>
      <c r="M16" s="269"/>
      <c r="N16" s="269"/>
      <c r="O16" s="269"/>
      <c r="P16" s="269"/>
      <c r="Q16" s="269"/>
      <c r="R16" s="269"/>
      <c r="S16" s="269"/>
      <c r="T16" s="269"/>
      <c r="U16" s="269"/>
      <c r="V16" s="269"/>
      <c r="W16" s="27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68" t="s">
        <v>11</v>
      </c>
      <c r="AA20" s="68" t="s">
        <v>50</v>
      </c>
    </row>
    <row r="21" spans="2:27" ht="39" customHeight="1" thickBot="1" x14ac:dyDescent="0.25">
      <c r="B21" s="217"/>
      <c r="C21" s="218"/>
      <c r="D21" s="218"/>
      <c r="E21" s="218"/>
      <c r="F21" s="218"/>
      <c r="G21" s="218"/>
      <c r="H21" s="218"/>
      <c r="I21" s="218"/>
      <c r="J21" s="218"/>
      <c r="K21" s="218"/>
      <c r="L21" s="218"/>
      <c r="M21" s="276"/>
      <c r="N21" s="276"/>
      <c r="O21" s="276"/>
      <c r="P21" s="276"/>
      <c r="Q21" s="276"/>
      <c r="R21" s="276"/>
      <c r="S21" s="69"/>
      <c r="T21" s="69"/>
      <c r="U21" s="69"/>
      <c r="V21" s="69"/>
      <c r="W21" s="70"/>
    </row>
    <row r="22" spans="2:27" ht="21.75" customHeight="1" thickTop="1" thickBot="1" x14ac:dyDescent="0.25">
      <c r="B22" s="11" t="s">
        <v>72</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95" t="s">
        <v>2610</v>
      </c>
      <c r="C23" s="196"/>
      <c r="D23" s="196"/>
      <c r="E23" s="196"/>
      <c r="F23" s="196"/>
      <c r="G23" s="196"/>
      <c r="H23" s="196"/>
      <c r="I23" s="196"/>
      <c r="J23" s="196"/>
      <c r="K23" s="196"/>
      <c r="L23" s="196"/>
      <c r="M23" s="196"/>
      <c r="N23" s="196"/>
      <c r="O23" s="196"/>
      <c r="P23" s="196"/>
      <c r="Q23" s="197"/>
      <c r="R23" s="37" t="s">
        <v>45</v>
      </c>
      <c r="S23" s="216" t="s">
        <v>46</v>
      </c>
      <c r="T23" s="216"/>
      <c r="U23" s="38" t="s">
        <v>73</v>
      </c>
      <c r="V23" s="210" t="s">
        <v>74</v>
      </c>
      <c r="W23" s="211"/>
    </row>
    <row r="24" spans="2:27" ht="30.75" customHeight="1" thickBot="1" x14ac:dyDescent="0.25">
      <c r="B24" s="198"/>
      <c r="C24" s="199"/>
      <c r="D24" s="199"/>
      <c r="E24" s="199"/>
      <c r="F24" s="199"/>
      <c r="G24" s="199"/>
      <c r="H24" s="199"/>
      <c r="I24" s="199"/>
      <c r="J24" s="199"/>
      <c r="K24" s="199"/>
      <c r="L24" s="199"/>
      <c r="M24" s="199"/>
      <c r="N24" s="199"/>
      <c r="O24" s="199"/>
      <c r="P24" s="199"/>
      <c r="Q24" s="200"/>
      <c r="R24" s="39" t="s">
        <v>75</v>
      </c>
      <c r="S24" s="39" t="s">
        <v>75</v>
      </c>
      <c r="T24" s="39" t="s">
        <v>64</v>
      </c>
      <c r="U24" s="39" t="s">
        <v>75</v>
      </c>
      <c r="V24" s="39" t="s">
        <v>76</v>
      </c>
      <c r="W24" s="32" t="s">
        <v>77</v>
      </c>
      <c r="Y24" s="36"/>
    </row>
    <row r="25" spans="2:27" ht="23.25" customHeight="1" thickBot="1" x14ac:dyDescent="0.25">
      <c r="B25" s="212" t="s">
        <v>78</v>
      </c>
      <c r="C25" s="213"/>
      <c r="D25" s="213"/>
      <c r="E25" s="40" t="s">
        <v>2278</v>
      </c>
      <c r="F25" s="40"/>
      <c r="G25" s="40"/>
      <c r="H25" s="71"/>
      <c r="I25" s="71"/>
      <c r="J25" s="71"/>
      <c r="K25" s="71"/>
      <c r="L25" s="71"/>
      <c r="M25" s="71"/>
      <c r="N25" s="71"/>
      <c r="O25" s="71"/>
      <c r="P25" s="72"/>
      <c r="Q25" s="72"/>
      <c r="R25" s="44">
        <v>7.52</v>
      </c>
      <c r="S25" s="44"/>
      <c r="T25" s="50"/>
      <c r="U25" s="50">
        <v>3.24</v>
      </c>
      <c r="V25" s="50"/>
      <c r="W25" s="81">
        <f>U25*100/R25</f>
        <v>43.085106382978729</v>
      </c>
    </row>
    <row r="26" spans="2:27" ht="26.25" customHeight="1" thickBot="1" x14ac:dyDescent="0.25">
      <c r="B26" s="214" t="s">
        <v>82</v>
      </c>
      <c r="C26" s="215"/>
      <c r="D26" s="215"/>
      <c r="E26" s="46" t="s">
        <v>2278</v>
      </c>
      <c r="F26" s="46"/>
      <c r="G26" s="46"/>
      <c r="H26" s="76"/>
      <c r="I26" s="76"/>
      <c r="J26" s="76"/>
      <c r="K26" s="76"/>
      <c r="L26" s="76"/>
      <c r="M26" s="76"/>
      <c r="N26" s="76"/>
      <c r="O26" s="76"/>
      <c r="P26" s="77"/>
      <c r="Q26" s="77"/>
      <c r="R26" s="50">
        <v>6.86</v>
      </c>
      <c r="S26" s="50">
        <v>3.55</v>
      </c>
      <c r="T26" s="50">
        <f>S26*100/R26</f>
        <v>51.749271137026234</v>
      </c>
      <c r="U26" s="50">
        <v>3.24</v>
      </c>
      <c r="V26" s="50">
        <f>U26*100/S26</f>
        <v>91.267605633802816</v>
      </c>
      <c r="W26" s="82">
        <f>U26*100/R26</f>
        <v>47.23032069970845</v>
      </c>
    </row>
    <row r="27" spans="2:27" ht="22.5" customHeight="1" thickTop="1" thickBot="1" x14ac:dyDescent="0.25">
      <c r="B27" s="11" t="s">
        <v>88</v>
      </c>
      <c r="C27" s="12"/>
      <c r="D27" s="12"/>
      <c r="E27" s="12"/>
      <c r="F27" s="12"/>
      <c r="G27" s="12"/>
      <c r="H27" s="13"/>
      <c r="I27" s="13"/>
      <c r="J27" s="13"/>
      <c r="K27" s="13"/>
      <c r="L27" s="13"/>
      <c r="M27" s="13"/>
      <c r="N27" s="13"/>
      <c r="O27" s="13"/>
      <c r="P27" s="13"/>
      <c r="Q27" s="13"/>
      <c r="R27" s="13"/>
      <c r="S27" s="13"/>
      <c r="T27" s="13"/>
      <c r="U27" s="13"/>
      <c r="V27" s="13"/>
      <c r="W27" s="14"/>
    </row>
    <row r="28" spans="2:27" ht="38.25" customHeight="1" thickTop="1" x14ac:dyDescent="0.2">
      <c r="B28" s="201" t="s">
        <v>2615</v>
      </c>
      <c r="C28" s="202"/>
      <c r="D28" s="202"/>
      <c r="E28" s="202"/>
      <c r="F28" s="202"/>
      <c r="G28" s="202"/>
      <c r="H28" s="202"/>
      <c r="I28" s="202"/>
      <c r="J28" s="202"/>
      <c r="K28" s="202"/>
      <c r="L28" s="202"/>
      <c r="M28" s="202"/>
      <c r="N28" s="202"/>
      <c r="O28" s="202"/>
      <c r="P28" s="202"/>
      <c r="Q28" s="202"/>
      <c r="R28" s="202"/>
      <c r="S28" s="202"/>
      <c r="T28" s="202"/>
      <c r="U28" s="202"/>
      <c r="V28" s="202"/>
      <c r="W28" s="203"/>
    </row>
    <row r="29" spans="2:27" ht="18" customHeight="1" thickBot="1" x14ac:dyDescent="0.25">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
      <c r="B30" s="201" t="s">
        <v>2611</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2612</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3.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31496062992125984" footer="0.31496062992125984"/>
  <pageSetup scale="50" fitToWidth="0" fitToHeight="0"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4"/>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6" width="11.875" style="1" bestFit="1" customWidth="1"/>
    <col min="27"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2271</v>
      </c>
      <c r="D4" s="248" t="s">
        <v>2270</v>
      </c>
      <c r="E4" s="248"/>
      <c r="F4" s="248"/>
      <c r="G4" s="248"/>
      <c r="H4" s="249"/>
      <c r="I4" s="18"/>
      <c r="J4" s="250" t="s">
        <v>6</v>
      </c>
      <c r="K4" s="248"/>
      <c r="L4" s="17" t="s">
        <v>2304</v>
      </c>
      <c r="M4" s="251" t="s">
        <v>2303</v>
      </c>
      <c r="N4" s="251"/>
      <c r="O4" s="251"/>
      <c r="P4" s="251"/>
      <c r="Q4" s="252"/>
      <c r="R4" s="19"/>
      <c r="S4" s="253" t="s">
        <v>9</v>
      </c>
      <c r="T4" s="254"/>
      <c r="U4" s="254"/>
      <c r="V4" s="241" t="s">
        <v>2302</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2282</v>
      </c>
      <c r="D6" s="237" t="s">
        <v>2301</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104.25" customHeight="1" thickTop="1" thickBot="1" x14ac:dyDescent="0.25">
      <c r="B10" s="27" t="s">
        <v>25</v>
      </c>
      <c r="C10" s="241" t="s">
        <v>2300</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2299</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2298</v>
      </c>
      <c r="C21" s="218"/>
      <c r="D21" s="218"/>
      <c r="E21" s="218"/>
      <c r="F21" s="218"/>
      <c r="G21" s="218"/>
      <c r="H21" s="218"/>
      <c r="I21" s="218"/>
      <c r="J21" s="218"/>
      <c r="K21" s="218"/>
      <c r="L21" s="218"/>
      <c r="M21" s="219" t="s">
        <v>2282</v>
      </c>
      <c r="N21" s="219"/>
      <c r="O21" s="219" t="s">
        <v>2297</v>
      </c>
      <c r="P21" s="219"/>
      <c r="Q21" s="220" t="s">
        <v>53</v>
      </c>
      <c r="R21" s="220"/>
      <c r="S21" s="34" t="s">
        <v>54</v>
      </c>
      <c r="T21" s="34" t="s">
        <v>329</v>
      </c>
      <c r="U21" s="34" t="s">
        <v>2296</v>
      </c>
      <c r="V21" s="34">
        <f t="shared" ref="V21:V32" si="0">+IF(ISERR(U21/T21*100),"N/A",ROUND(U21/T21*100,2))</f>
        <v>144.26</v>
      </c>
      <c r="W21" s="35">
        <f t="shared" ref="W21:W32" si="1">+IF(ISERR(U21/S21*100),"N/A",ROUND(U21/S21*100,2))</f>
        <v>50.49</v>
      </c>
    </row>
    <row r="22" spans="2:27" ht="56.25" customHeight="1" x14ac:dyDescent="0.2">
      <c r="B22" s="217" t="s">
        <v>2295</v>
      </c>
      <c r="C22" s="218"/>
      <c r="D22" s="218"/>
      <c r="E22" s="218"/>
      <c r="F22" s="218"/>
      <c r="G22" s="218"/>
      <c r="H22" s="218"/>
      <c r="I22" s="218"/>
      <c r="J22" s="218"/>
      <c r="K22" s="218"/>
      <c r="L22" s="218"/>
      <c r="M22" s="219" t="s">
        <v>2282</v>
      </c>
      <c r="N22" s="219"/>
      <c r="O22" s="219" t="s">
        <v>64</v>
      </c>
      <c r="P22" s="219"/>
      <c r="Q22" s="220" t="s">
        <v>53</v>
      </c>
      <c r="R22" s="220"/>
      <c r="S22" s="34" t="s">
        <v>54</v>
      </c>
      <c r="T22" s="34" t="s">
        <v>1131</v>
      </c>
      <c r="U22" s="34" t="s">
        <v>2294</v>
      </c>
      <c r="V22" s="34">
        <f t="shared" si="0"/>
        <v>252.46</v>
      </c>
      <c r="W22" s="35">
        <f t="shared" si="1"/>
        <v>52.26</v>
      </c>
    </row>
    <row r="23" spans="2:27" ht="56.25" customHeight="1" x14ac:dyDescent="0.2">
      <c r="B23" s="217" t="s">
        <v>2293</v>
      </c>
      <c r="C23" s="218"/>
      <c r="D23" s="218"/>
      <c r="E23" s="218"/>
      <c r="F23" s="218"/>
      <c r="G23" s="218"/>
      <c r="H23" s="218"/>
      <c r="I23" s="218"/>
      <c r="J23" s="218"/>
      <c r="K23" s="218"/>
      <c r="L23" s="218"/>
      <c r="M23" s="219" t="s">
        <v>2282</v>
      </c>
      <c r="N23" s="219"/>
      <c r="O23" s="219" t="s">
        <v>64</v>
      </c>
      <c r="P23" s="219"/>
      <c r="Q23" s="220" t="s">
        <v>53</v>
      </c>
      <c r="R23" s="220"/>
      <c r="S23" s="34" t="s">
        <v>54</v>
      </c>
      <c r="T23" s="34" t="s">
        <v>691</v>
      </c>
      <c r="U23" s="34" t="s">
        <v>691</v>
      </c>
      <c r="V23" s="34">
        <f t="shared" si="0"/>
        <v>100</v>
      </c>
      <c r="W23" s="35">
        <f t="shared" si="1"/>
        <v>45</v>
      </c>
    </row>
    <row r="24" spans="2:27" ht="56.25" customHeight="1" x14ac:dyDescent="0.2">
      <c r="B24" s="217" t="s">
        <v>2292</v>
      </c>
      <c r="C24" s="218"/>
      <c r="D24" s="218"/>
      <c r="E24" s="218"/>
      <c r="F24" s="218"/>
      <c r="G24" s="218"/>
      <c r="H24" s="218"/>
      <c r="I24" s="218"/>
      <c r="J24" s="218"/>
      <c r="K24" s="218"/>
      <c r="L24" s="218"/>
      <c r="M24" s="219" t="s">
        <v>2282</v>
      </c>
      <c r="N24" s="219"/>
      <c r="O24" s="219" t="s">
        <v>64</v>
      </c>
      <c r="P24" s="219"/>
      <c r="Q24" s="220" t="s">
        <v>53</v>
      </c>
      <c r="R24" s="220"/>
      <c r="S24" s="34" t="s">
        <v>54</v>
      </c>
      <c r="T24" s="34" t="s">
        <v>1788</v>
      </c>
      <c r="U24" s="34" t="s">
        <v>2291</v>
      </c>
      <c r="V24" s="34">
        <f t="shared" si="0"/>
        <v>53.61</v>
      </c>
      <c r="W24" s="35">
        <f t="shared" si="1"/>
        <v>15.76</v>
      </c>
    </row>
    <row r="25" spans="2:27" ht="56.25" customHeight="1" x14ac:dyDescent="0.2">
      <c r="B25" s="217" t="s">
        <v>2290</v>
      </c>
      <c r="C25" s="218"/>
      <c r="D25" s="218"/>
      <c r="E25" s="218"/>
      <c r="F25" s="218"/>
      <c r="G25" s="218"/>
      <c r="H25" s="218"/>
      <c r="I25" s="218"/>
      <c r="J25" s="218"/>
      <c r="K25" s="218"/>
      <c r="L25" s="218"/>
      <c r="M25" s="219" t="s">
        <v>2282</v>
      </c>
      <c r="N25" s="219"/>
      <c r="O25" s="219" t="s">
        <v>64</v>
      </c>
      <c r="P25" s="219"/>
      <c r="Q25" s="220" t="s">
        <v>77</v>
      </c>
      <c r="R25" s="220"/>
      <c r="S25" s="34" t="s">
        <v>54</v>
      </c>
      <c r="T25" s="34" t="s">
        <v>184</v>
      </c>
      <c r="U25" s="34" t="s">
        <v>184</v>
      </c>
      <c r="V25" s="34" t="str">
        <f t="shared" si="0"/>
        <v>N/A</v>
      </c>
      <c r="W25" s="35" t="str">
        <f t="shared" si="1"/>
        <v>N/A</v>
      </c>
    </row>
    <row r="26" spans="2:27" ht="56.25" customHeight="1" x14ac:dyDescent="0.2">
      <c r="B26" s="217" t="s">
        <v>2289</v>
      </c>
      <c r="C26" s="218"/>
      <c r="D26" s="218"/>
      <c r="E26" s="218"/>
      <c r="F26" s="218"/>
      <c r="G26" s="218"/>
      <c r="H26" s="218"/>
      <c r="I26" s="218"/>
      <c r="J26" s="218"/>
      <c r="K26" s="218"/>
      <c r="L26" s="218"/>
      <c r="M26" s="219" t="s">
        <v>2282</v>
      </c>
      <c r="N26" s="219"/>
      <c r="O26" s="219" t="s">
        <v>64</v>
      </c>
      <c r="P26" s="219"/>
      <c r="Q26" s="220" t="s">
        <v>53</v>
      </c>
      <c r="R26" s="220"/>
      <c r="S26" s="34" t="s">
        <v>54</v>
      </c>
      <c r="T26" s="34" t="s">
        <v>102</v>
      </c>
      <c r="U26" s="34" t="s">
        <v>516</v>
      </c>
      <c r="V26" s="34">
        <f t="shared" si="0"/>
        <v>25</v>
      </c>
      <c r="W26" s="35">
        <f t="shared" si="1"/>
        <v>15</v>
      </c>
    </row>
    <row r="27" spans="2:27" ht="56.25" customHeight="1" x14ac:dyDescent="0.2">
      <c r="B27" s="217" t="s">
        <v>2288</v>
      </c>
      <c r="C27" s="218"/>
      <c r="D27" s="218"/>
      <c r="E27" s="218"/>
      <c r="F27" s="218"/>
      <c r="G27" s="218"/>
      <c r="H27" s="218"/>
      <c r="I27" s="218"/>
      <c r="J27" s="218"/>
      <c r="K27" s="218"/>
      <c r="L27" s="218"/>
      <c r="M27" s="219" t="s">
        <v>2282</v>
      </c>
      <c r="N27" s="219"/>
      <c r="O27" s="219" t="s">
        <v>64</v>
      </c>
      <c r="P27" s="219"/>
      <c r="Q27" s="220" t="s">
        <v>77</v>
      </c>
      <c r="R27" s="220"/>
      <c r="S27" s="34" t="s">
        <v>54</v>
      </c>
      <c r="T27" s="34" t="s">
        <v>184</v>
      </c>
      <c r="U27" s="34" t="s">
        <v>184</v>
      </c>
      <c r="V27" s="34" t="str">
        <f t="shared" si="0"/>
        <v>N/A</v>
      </c>
      <c r="W27" s="35" t="str">
        <f t="shared" si="1"/>
        <v>N/A</v>
      </c>
    </row>
    <row r="28" spans="2:27" ht="56.25" customHeight="1" x14ac:dyDescent="0.2">
      <c r="B28" s="217" t="s">
        <v>2287</v>
      </c>
      <c r="C28" s="218"/>
      <c r="D28" s="218"/>
      <c r="E28" s="218"/>
      <c r="F28" s="218"/>
      <c r="G28" s="218"/>
      <c r="H28" s="218"/>
      <c r="I28" s="218"/>
      <c r="J28" s="218"/>
      <c r="K28" s="218"/>
      <c r="L28" s="218"/>
      <c r="M28" s="219" t="s">
        <v>2282</v>
      </c>
      <c r="N28" s="219"/>
      <c r="O28" s="219" t="s">
        <v>64</v>
      </c>
      <c r="P28" s="219"/>
      <c r="Q28" s="220" t="s">
        <v>77</v>
      </c>
      <c r="R28" s="220"/>
      <c r="S28" s="34" t="s">
        <v>54</v>
      </c>
      <c r="T28" s="34" t="s">
        <v>184</v>
      </c>
      <c r="U28" s="34" t="s">
        <v>184</v>
      </c>
      <c r="V28" s="34" t="str">
        <f t="shared" si="0"/>
        <v>N/A</v>
      </c>
      <c r="W28" s="35" t="str">
        <f t="shared" si="1"/>
        <v>N/A</v>
      </c>
    </row>
    <row r="29" spans="2:27" ht="56.25" customHeight="1" x14ac:dyDescent="0.2">
      <c r="B29" s="217" t="s">
        <v>2286</v>
      </c>
      <c r="C29" s="218"/>
      <c r="D29" s="218"/>
      <c r="E29" s="218"/>
      <c r="F29" s="218"/>
      <c r="G29" s="218"/>
      <c r="H29" s="218"/>
      <c r="I29" s="218"/>
      <c r="J29" s="218"/>
      <c r="K29" s="218"/>
      <c r="L29" s="218"/>
      <c r="M29" s="219" t="s">
        <v>2282</v>
      </c>
      <c r="N29" s="219"/>
      <c r="O29" s="219" t="s">
        <v>64</v>
      </c>
      <c r="P29" s="219"/>
      <c r="Q29" s="220" t="s">
        <v>53</v>
      </c>
      <c r="R29" s="220"/>
      <c r="S29" s="34" t="s">
        <v>54</v>
      </c>
      <c r="T29" s="34" t="s">
        <v>559</v>
      </c>
      <c r="U29" s="34" t="s">
        <v>704</v>
      </c>
      <c r="V29" s="34">
        <f t="shared" si="0"/>
        <v>106.25</v>
      </c>
      <c r="W29" s="35">
        <f t="shared" si="1"/>
        <v>85</v>
      </c>
    </row>
    <row r="30" spans="2:27" ht="56.25" customHeight="1" x14ac:dyDescent="0.2">
      <c r="B30" s="217" t="s">
        <v>2285</v>
      </c>
      <c r="C30" s="218"/>
      <c r="D30" s="218"/>
      <c r="E30" s="218"/>
      <c r="F30" s="218"/>
      <c r="G30" s="218"/>
      <c r="H30" s="218"/>
      <c r="I30" s="218"/>
      <c r="J30" s="218"/>
      <c r="K30" s="218"/>
      <c r="L30" s="218"/>
      <c r="M30" s="219" t="s">
        <v>2282</v>
      </c>
      <c r="N30" s="219"/>
      <c r="O30" s="219" t="s">
        <v>64</v>
      </c>
      <c r="P30" s="219"/>
      <c r="Q30" s="220" t="s">
        <v>53</v>
      </c>
      <c r="R30" s="220"/>
      <c r="S30" s="34" t="s">
        <v>54</v>
      </c>
      <c r="T30" s="34" t="s">
        <v>102</v>
      </c>
      <c r="U30" s="34" t="s">
        <v>102</v>
      </c>
      <c r="V30" s="34">
        <f t="shared" si="0"/>
        <v>100</v>
      </c>
      <c r="W30" s="35">
        <f t="shared" si="1"/>
        <v>60</v>
      </c>
    </row>
    <row r="31" spans="2:27" ht="56.25" customHeight="1" x14ac:dyDescent="0.2">
      <c r="B31" s="217" t="s">
        <v>2284</v>
      </c>
      <c r="C31" s="218"/>
      <c r="D31" s="218"/>
      <c r="E31" s="218"/>
      <c r="F31" s="218"/>
      <c r="G31" s="218"/>
      <c r="H31" s="218"/>
      <c r="I31" s="218"/>
      <c r="J31" s="218"/>
      <c r="K31" s="218"/>
      <c r="L31" s="218"/>
      <c r="M31" s="219" t="s">
        <v>2282</v>
      </c>
      <c r="N31" s="219"/>
      <c r="O31" s="219" t="s">
        <v>64</v>
      </c>
      <c r="P31" s="219"/>
      <c r="Q31" s="220" t="s">
        <v>517</v>
      </c>
      <c r="R31" s="220"/>
      <c r="S31" s="34" t="s">
        <v>54</v>
      </c>
      <c r="T31" s="34" t="s">
        <v>54</v>
      </c>
      <c r="U31" s="34" t="s">
        <v>54</v>
      </c>
      <c r="V31" s="34">
        <f t="shared" si="0"/>
        <v>100</v>
      </c>
      <c r="W31" s="35">
        <f t="shared" si="1"/>
        <v>100</v>
      </c>
    </row>
    <row r="32" spans="2:27" ht="56.25" customHeight="1" thickBot="1" x14ac:dyDescent="0.25">
      <c r="B32" s="217" t="s">
        <v>2283</v>
      </c>
      <c r="C32" s="218"/>
      <c r="D32" s="218"/>
      <c r="E32" s="218"/>
      <c r="F32" s="218"/>
      <c r="G32" s="218"/>
      <c r="H32" s="218"/>
      <c r="I32" s="218"/>
      <c r="J32" s="218"/>
      <c r="K32" s="218"/>
      <c r="L32" s="218"/>
      <c r="M32" s="219" t="s">
        <v>2282</v>
      </c>
      <c r="N32" s="219"/>
      <c r="O32" s="219" t="s">
        <v>64</v>
      </c>
      <c r="P32" s="219"/>
      <c r="Q32" s="220" t="s">
        <v>517</v>
      </c>
      <c r="R32" s="220"/>
      <c r="S32" s="34" t="s">
        <v>172</v>
      </c>
      <c r="T32" s="34" t="s">
        <v>2281</v>
      </c>
      <c r="U32" s="34" t="s">
        <v>2280</v>
      </c>
      <c r="V32" s="34">
        <f t="shared" si="0"/>
        <v>59.94</v>
      </c>
      <c r="W32" s="35">
        <f t="shared" si="1"/>
        <v>37.479999999999997</v>
      </c>
    </row>
    <row r="33" spans="2:25" ht="21.75" customHeight="1" thickTop="1" thickBot="1" x14ac:dyDescent="0.25">
      <c r="B33" s="11" t="s">
        <v>72</v>
      </c>
      <c r="C33" s="12"/>
      <c r="D33" s="12"/>
      <c r="E33" s="12"/>
      <c r="F33" s="12"/>
      <c r="G33" s="12"/>
      <c r="H33" s="13"/>
      <c r="I33" s="13"/>
      <c r="J33" s="13"/>
      <c r="K33" s="13"/>
      <c r="L33" s="13"/>
      <c r="M33" s="13"/>
      <c r="N33" s="13"/>
      <c r="O33" s="13"/>
      <c r="P33" s="13"/>
      <c r="Q33" s="13"/>
      <c r="R33" s="13"/>
      <c r="S33" s="13"/>
      <c r="T33" s="13"/>
      <c r="U33" s="13"/>
      <c r="V33" s="13"/>
      <c r="W33" s="14"/>
      <c r="X33" s="36"/>
    </row>
    <row r="34" spans="2:25" ht="29.25" customHeight="1" thickTop="1" thickBot="1" x14ac:dyDescent="0.25">
      <c r="B34" s="195" t="s">
        <v>2624</v>
      </c>
      <c r="C34" s="196"/>
      <c r="D34" s="196"/>
      <c r="E34" s="196"/>
      <c r="F34" s="196"/>
      <c r="G34" s="196"/>
      <c r="H34" s="196"/>
      <c r="I34" s="196"/>
      <c r="J34" s="196"/>
      <c r="K34" s="196"/>
      <c r="L34" s="196"/>
      <c r="M34" s="196"/>
      <c r="N34" s="196"/>
      <c r="O34" s="196"/>
      <c r="P34" s="196"/>
      <c r="Q34" s="197"/>
      <c r="R34" s="37" t="s">
        <v>45</v>
      </c>
      <c r="S34" s="216" t="s">
        <v>46</v>
      </c>
      <c r="T34" s="216"/>
      <c r="U34" s="38" t="s">
        <v>73</v>
      </c>
      <c r="V34" s="210" t="s">
        <v>74</v>
      </c>
      <c r="W34" s="211"/>
    </row>
    <row r="35" spans="2:25" ht="30.75" customHeight="1" thickBot="1" x14ac:dyDescent="0.25">
      <c r="B35" s="198"/>
      <c r="C35" s="199"/>
      <c r="D35" s="199"/>
      <c r="E35" s="199"/>
      <c r="F35" s="199"/>
      <c r="G35" s="199"/>
      <c r="H35" s="199"/>
      <c r="I35" s="199"/>
      <c r="J35" s="199"/>
      <c r="K35" s="199"/>
      <c r="L35" s="199"/>
      <c r="M35" s="199"/>
      <c r="N35" s="199"/>
      <c r="O35" s="199"/>
      <c r="P35" s="199"/>
      <c r="Q35" s="200"/>
      <c r="R35" s="39" t="s">
        <v>75</v>
      </c>
      <c r="S35" s="39" t="s">
        <v>75</v>
      </c>
      <c r="T35" s="39" t="s">
        <v>64</v>
      </c>
      <c r="U35" s="39" t="s">
        <v>75</v>
      </c>
      <c r="V35" s="39" t="s">
        <v>76</v>
      </c>
      <c r="W35" s="32" t="s">
        <v>77</v>
      </c>
      <c r="Y35" s="36"/>
    </row>
    <row r="36" spans="2:25" ht="23.25" customHeight="1" thickBot="1" x14ac:dyDescent="0.25">
      <c r="B36" s="212" t="s">
        <v>78</v>
      </c>
      <c r="C36" s="213"/>
      <c r="D36" s="213"/>
      <c r="E36" s="40" t="s">
        <v>2278</v>
      </c>
      <c r="F36" s="40"/>
      <c r="G36" s="40"/>
      <c r="H36" s="41"/>
      <c r="I36" s="41"/>
      <c r="J36" s="41"/>
      <c r="K36" s="41"/>
      <c r="L36" s="41"/>
      <c r="M36" s="41"/>
      <c r="N36" s="41"/>
      <c r="O36" s="41"/>
      <c r="P36" s="42"/>
      <c r="Q36" s="42"/>
      <c r="R36" s="43" t="s">
        <v>2279</v>
      </c>
      <c r="S36" s="44" t="s">
        <v>11</v>
      </c>
      <c r="T36" s="42"/>
      <c r="U36" s="44" t="s">
        <v>2275</v>
      </c>
      <c r="V36" s="42"/>
      <c r="W36" s="45">
        <f>+IF(ISERR(U36/R36*100),"N/A",ROUND(U36/R36*100,2))</f>
        <v>57.2</v>
      </c>
    </row>
    <row r="37" spans="2:25" ht="26.25" customHeight="1" thickBot="1" x14ac:dyDescent="0.25">
      <c r="B37" s="214" t="s">
        <v>82</v>
      </c>
      <c r="C37" s="215"/>
      <c r="D37" s="215"/>
      <c r="E37" s="46" t="s">
        <v>2278</v>
      </c>
      <c r="F37" s="46"/>
      <c r="G37" s="46"/>
      <c r="H37" s="47"/>
      <c r="I37" s="47"/>
      <c r="J37" s="47"/>
      <c r="K37" s="47"/>
      <c r="L37" s="47"/>
      <c r="M37" s="47"/>
      <c r="N37" s="47"/>
      <c r="O37" s="47"/>
      <c r="P37" s="48"/>
      <c r="Q37" s="48"/>
      <c r="R37" s="49" t="s">
        <v>2277</v>
      </c>
      <c r="S37" s="50" t="s">
        <v>2276</v>
      </c>
      <c r="T37" s="51">
        <f>+IF(ISERR(S37/R37*100),"N/A",ROUND(S37/R37*100,2))</f>
        <v>63.46</v>
      </c>
      <c r="U37" s="50" t="s">
        <v>2275</v>
      </c>
      <c r="V37" s="51">
        <f>+IF(ISERR(U37/S37*100),"N/A",ROUND(U37/S37*100,2))</f>
        <v>90</v>
      </c>
      <c r="W37" s="52">
        <f>+IF(ISERR(U37/R37*100),"N/A",ROUND(U37/R37*100,2))</f>
        <v>57.11</v>
      </c>
    </row>
    <row r="38" spans="2:25" ht="22.5" customHeight="1" thickTop="1" thickBot="1" x14ac:dyDescent="0.25">
      <c r="B38" s="11" t="s">
        <v>88</v>
      </c>
      <c r="C38" s="12"/>
      <c r="D38" s="12"/>
      <c r="E38" s="12"/>
      <c r="F38" s="12"/>
      <c r="G38" s="12"/>
      <c r="H38" s="13"/>
      <c r="I38" s="13"/>
      <c r="J38" s="13"/>
      <c r="K38" s="13"/>
      <c r="L38" s="13"/>
      <c r="M38" s="13"/>
      <c r="N38" s="13"/>
      <c r="O38" s="13"/>
      <c r="P38" s="13"/>
      <c r="Q38" s="13"/>
      <c r="R38" s="13"/>
      <c r="S38" s="13"/>
      <c r="T38" s="13"/>
      <c r="U38" s="13"/>
      <c r="V38" s="13"/>
      <c r="W38" s="14"/>
    </row>
    <row r="39" spans="2:25" ht="37.5" customHeight="1" thickTop="1" x14ac:dyDescent="0.2">
      <c r="B39" s="201" t="s">
        <v>2274</v>
      </c>
      <c r="C39" s="202"/>
      <c r="D39" s="202"/>
      <c r="E39" s="202"/>
      <c r="F39" s="202"/>
      <c r="G39" s="202"/>
      <c r="H39" s="202"/>
      <c r="I39" s="202"/>
      <c r="J39" s="202"/>
      <c r="K39" s="202"/>
      <c r="L39" s="202"/>
      <c r="M39" s="202"/>
      <c r="N39" s="202"/>
      <c r="O39" s="202"/>
      <c r="P39" s="202"/>
      <c r="Q39" s="202"/>
      <c r="R39" s="202"/>
      <c r="S39" s="202"/>
      <c r="T39" s="202"/>
      <c r="U39" s="202"/>
      <c r="V39" s="202"/>
      <c r="W39" s="203"/>
    </row>
    <row r="40" spans="2:25" ht="73.5" customHeight="1" thickBot="1" x14ac:dyDescent="0.25">
      <c r="B40" s="204"/>
      <c r="C40" s="205"/>
      <c r="D40" s="205"/>
      <c r="E40" s="205"/>
      <c r="F40" s="205"/>
      <c r="G40" s="205"/>
      <c r="H40" s="205"/>
      <c r="I40" s="205"/>
      <c r="J40" s="205"/>
      <c r="K40" s="205"/>
      <c r="L40" s="205"/>
      <c r="M40" s="205"/>
      <c r="N40" s="205"/>
      <c r="O40" s="205"/>
      <c r="P40" s="205"/>
      <c r="Q40" s="205"/>
      <c r="R40" s="205"/>
      <c r="S40" s="205"/>
      <c r="T40" s="205"/>
      <c r="U40" s="205"/>
      <c r="V40" s="205"/>
      <c r="W40" s="206"/>
    </row>
    <row r="41" spans="2:25" ht="37.5" customHeight="1" thickTop="1" x14ac:dyDescent="0.2">
      <c r="B41" s="201" t="s">
        <v>2273</v>
      </c>
      <c r="C41" s="202"/>
      <c r="D41" s="202"/>
      <c r="E41" s="202"/>
      <c r="F41" s="202"/>
      <c r="G41" s="202"/>
      <c r="H41" s="202"/>
      <c r="I41" s="202"/>
      <c r="J41" s="202"/>
      <c r="K41" s="202"/>
      <c r="L41" s="202"/>
      <c r="M41" s="202"/>
      <c r="N41" s="202"/>
      <c r="O41" s="202"/>
      <c r="P41" s="202"/>
      <c r="Q41" s="202"/>
      <c r="R41" s="202"/>
      <c r="S41" s="202"/>
      <c r="T41" s="202"/>
      <c r="U41" s="202"/>
      <c r="V41" s="202"/>
      <c r="W41" s="203"/>
    </row>
    <row r="42" spans="2:25" ht="72" customHeight="1" thickBot="1" x14ac:dyDescent="0.25">
      <c r="B42" s="204"/>
      <c r="C42" s="205"/>
      <c r="D42" s="205"/>
      <c r="E42" s="205"/>
      <c r="F42" s="205"/>
      <c r="G42" s="205"/>
      <c r="H42" s="205"/>
      <c r="I42" s="205"/>
      <c r="J42" s="205"/>
      <c r="K42" s="205"/>
      <c r="L42" s="205"/>
      <c r="M42" s="205"/>
      <c r="N42" s="205"/>
      <c r="O42" s="205"/>
      <c r="P42" s="205"/>
      <c r="Q42" s="205"/>
      <c r="R42" s="205"/>
      <c r="S42" s="205"/>
      <c r="T42" s="205"/>
      <c r="U42" s="205"/>
      <c r="V42" s="205"/>
      <c r="W42" s="206"/>
    </row>
    <row r="43" spans="2:25" ht="37.5" customHeight="1" thickTop="1" x14ac:dyDescent="0.2">
      <c r="B43" s="201" t="s">
        <v>2272</v>
      </c>
      <c r="C43" s="202"/>
      <c r="D43" s="202"/>
      <c r="E43" s="202"/>
      <c r="F43" s="202"/>
      <c r="G43" s="202"/>
      <c r="H43" s="202"/>
      <c r="I43" s="202"/>
      <c r="J43" s="202"/>
      <c r="K43" s="202"/>
      <c r="L43" s="202"/>
      <c r="M43" s="202"/>
      <c r="N43" s="202"/>
      <c r="O43" s="202"/>
      <c r="P43" s="202"/>
      <c r="Q43" s="202"/>
      <c r="R43" s="202"/>
      <c r="S43" s="202"/>
      <c r="T43" s="202"/>
      <c r="U43" s="202"/>
      <c r="V43" s="202"/>
      <c r="W43" s="203"/>
    </row>
    <row r="44" spans="2:25" ht="59.25" customHeight="1" thickBot="1" x14ac:dyDescent="0.25">
      <c r="B44" s="207"/>
      <c r="C44" s="208"/>
      <c r="D44" s="208"/>
      <c r="E44" s="208"/>
      <c r="F44" s="208"/>
      <c r="G44" s="208"/>
      <c r="H44" s="208"/>
      <c r="I44" s="208"/>
      <c r="J44" s="208"/>
      <c r="K44" s="208"/>
      <c r="L44" s="208"/>
      <c r="M44" s="208"/>
      <c r="N44" s="208"/>
      <c r="O44" s="208"/>
      <c r="P44" s="208"/>
      <c r="Q44" s="208"/>
      <c r="R44" s="208"/>
      <c r="S44" s="208"/>
      <c r="T44" s="208"/>
      <c r="U44" s="208"/>
      <c r="V44" s="208"/>
      <c r="W44" s="209"/>
    </row>
  </sheetData>
  <mergeCells count="95">
    <mergeCell ref="B41:W42"/>
    <mergeCell ref="B43:W44"/>
    <mergeCell ref="S34:T34"/>
    <mergeCell ref="V34:W34"/>
    <mergeCell ref="B36:D36"/>
    <mergeCell ref="B37:D37"/>
    <mergeCell ref="B39:W40"/>
    <mergeCell ref="B32:L32"/>
    <mergeCell ref="M32:N32"/>
    <mergeCell ref="O32:P32"/>
    <mergeCell ref="Q32:R32"/>
    <mergeCell ref="B34:Q35"/>
    <mergeCell ref="B30:L30"/>
    <mergeCell ref="M30:N30"/>
    <mergeCell ref="O30:P30"/>
    <mergeCell ref="Q30:R30"/>
    <mergeCell ref="B31:L31"/>
    <mergeCell ref="M31:N31"/>
    <mergeCell ref="O31:P31"/>
    <mergeCell ref="Q31:R31"/>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2271</v>
      </c>
      <c r="D4" s="248" t="s">
        <v>2270</v>
      </c>
      <c r="E4" s="248"/>
      <c r="F4" s="248"/>
      <c r="G4" s="248"/>
      <c r="H4" s="249"/>
      <c r="I4" s="18"/>
      <c r="J4" s="250" t="s">
        <v>6</v>
      </c>
      <c r="K4" s="248"/>
      <c r="L4" s="17" t="s">
        <v>2321</v>
      </c>
      <c r="M4" s="251" t="s">
        <v>2320</v>
      </c>
      <c r="N4" s="251"/>
      <c r="O4" s="251"/>
      <c r="P4" s="251"/>
      <c r="Q4" s="252"/>
      <c r="R4" s="19"/>
      <c r="S4" s="253" t="s">
        <v>9</v>
      </c>
      <c r="T4" s="254"/>
      <c r="U4" s="254"/>
      <c r="V4" s="241" t="s">
        <v>2310</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2282</v>
      </c>
      <c r="D6" s="237" t="s">
        <v>2301</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122.25" customHeight="1" thickTop="1" thickBot="1" x14ac:dyDescent="0.25">
      <c r="B10" s="27" t="s">
        <v>25</v>
      </c>
      <c r="C10" s="241" t="s">
        <v>2319</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2299</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2318</v>
      </c>
      <c r="C21" s="218"/>
      <c r="D21" s="218"/>
      <c r="E21" s="218"/>
      <c r="F21" s="218"/>
      <c r="G21" s="218"/>
      <c r="H21" s="218"/>
      <c r="I21" s="218"/>
      <c r="J21" s="218"/>
      <c r="K21" s="218"/>
      <c r="L21" s="218"/>
      <c r="M21" s="219" t="s">
        <v>2282</v>
      </c>
      <c r="N21" s="219"/>
      <c r="O21" s="219" t="s">
        <v>64</v>
      </c>
      <c r="P21" s="219"/>
      <c r="Q21" s="220" t="s">
        <v>517</v>
      </c>
      <c r="R21" s="220"/>
      <c r="S21" s="34" t="s">
        <v>2317</v>
      </c>
      <c r="T21" s="34" t="s">
        <v>2316</v>
      </c>
      <c r="U21" s="34" t="s">
        <v>2315</v>
      </c>
      <c r="V21" s="34">
        <f>+IF(ISERR(U21/T21*100),"N/A",ROUND(U21/T21*100,2))</f>
        <v>135.19999999999999</v>
      </c>
      <c r="W21" s="35">
        <f>+IF(ISERR(U21/S21*100),"N/A",ROUND(U21/S21*100,2))</f>
        <v>108.26</v>
      </c>
    </row>
    <row r="22" spans="2:27" ht="56.25" customHeight="1" thickBot="1" x14ac:dyDescent="0.25">
      <c r="B22" s="217" t="s">
        <v>2314</v>
      </c>
      <c r="C22" s="218"/>
      <c r="D22" s="218"/>
      <c r="E22" s="218"/>
      <c r="F22" s="218"/>
      <c r="G22" s="218"/>
      <c r="H22" s="218"/>
      <c r="I22" s="218"/>
      <c r="J22" s="218"/>
      <c r="K22" s="218"/>
      <c r="L22" s="218"/>
      <c r="M22" s="219" t="s">
        <v>2282</v>
      </c>
      <c r="N22" s="219"/>
      <c r="O22" s="219" t="s">
        <v>64</v>
      </c>
      <c r="P22" s="219"/>
      <c r="Q22" s="220" t="s">
        <v>517</v>
      </c>
      <c r="R22" s="220"/>
      <c r="S22" s="34" t="s">
        <v>2313</v>
      </c>
      <c r="T22" s="34" t="s">
        <v>2312</v>
      </c>
      <c r="U22" s="34" t="s">
        <v>2311</v>
      </c>
      <c r="V22" s="34">
        <f>+IF(ISERR(U22/T22*100),"N/A",ROUND(U22/T22*100,2))</f>
        <v>84.7</v>
      </c>
      <c r="W22" s="35">
        <f>+IF(ISERR(U22/S22*100),"N/A",ROUND(U22/S22*100,2))</f>
        <v>67.790000000000006</v>
      </c>
    </row>
    <row r="23" spans="2:27" ht="21.75" customHeight="1" thickTop="1" thickBot="1" x14ac:dyDescent="0.25">
      <c r="B23" s="11" t="s">
        <v>72</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95" t="s">
        <v>2624</v>
      </c>
      <c r="C24" s="196"/>
      <c r="D24" s="196"/>
      <c r="E24" s="196"/>
      <c r="F24" s="196"/>
      <c r="G24" s="196"/>
      <c r="H24" s="196"/>
      <c r="I24" s="196"/>
      <c r="J24" s="196"/>
      <c r="K24" s="196"/>
      <c r="L24" s="196"/>
      <c r="M24" s="196"/>
      <c r="N24" s="196"/>
      <c r="O24" s="196"/>
      <c r="P24" s="196"/>
      <c r="Q24" s="197"/>
      <c r="R24" s="37" t="s">
        <v>45</v>
      </c>
      <c r="S24" s="216" t="s">
        <v>46</v>
      </c>
      <c r="T24" s="216"/>
      <c r="U24" s="38" t="s">
        <v>73</v>
      </c>
      <c r="V24" s="210" t="s">
        <v>74</v>
      </c>
      <c r="W24" s="211"/>
    </row>
    <row r="25" spans="2:27" ht="30.75" customHeight="1" thickBot="1" x14ac:dyDescent="0.25">
      <c r="B25" s="198"/>
      <c r="C25" s="199"/>
      <c r="D25" s="199"/>
      <c r="E25" s="199"/>
      <c r="F25" s="199"/>
      <c r="G25" s="199"/>
      <c r="H25" s="199"/>
      <c r="I25" s="199"/>
      <c r="J25" s="199"/>
      <c r="K25" s="199"/>
      <c r="L25" s="199"/>
      <c r="M25" s="199"/>
      <c r="N25" s="199"/>
      <c r="O25" s="199"/>
      <c r="P25" s="199"/>
      <c r="Q25" s="200"/>
      <c r="R25" s="39" t="s">
        <v>75</v>
      </c>
      <c r="S25" s="39" t="s">
        <v>75</v>
      </c>
      <c r="T25" s="39" t="s">
        <v>64</v>
      </c>
      <c r="U25" s="39" t="s">
        <v>75</v>
      </c>
      <c r="V25" s="39" t="s">
        <v>76</v>
      </c>
      <c r="W25" s="32" t="s">
        <v>77</v>
      </c>
      <c r="Y25" s="36"/>
    </row>
    <row r="26" spans="2:27" ht="23.25" customHeight="1" thickBot="1" x14ac:dyDescent="0.25">
      <c r="B26" s="212" t="s">
        <v>78</v>
      </c>
      <c r="C26" s="213"/>
      <c r="D26" s="213"/>
      <c r="E26" s="40" t="s">
        <v>2278</v>
      </c>
      <c r="F26" s="40"/>
      <c r="G26" s="40"/>
      <c r="H26" s="41"/>
      <c r="I26" s="41"/>
      <c r="J26" s="41"/>
      <c r="K26" s="41"/>
      <c r="L26" s="41"/>
      <c r="M26" s="41"/>
      <c r="N26" s="41"/>
      <c r="O26" s="41"/>
      <c r="P26" s="42"/>
      <c r="Q26" s="42"/>
      <c r="R26" s="43" t="s">
        <v>2310</v>
      </c>
      <c r="S26" s="44" t="s">
        <v>11</v>
      </c>
      <c r="T26" s="42"/>
      <c r="U26" s="44" t="s">
        <v>2308</v>
      </c>
      <c r="V26" s="42"/>
      <c r="W26" s="45">
        <f>+IF(ISERR(U26/R26*100),"N/A",ROUND(U26/R26*100,2))</f>
        <v>98.81</v>
      </c>
    </row>
    <row r="27" spans="2:27" ht="26.25" customHeight="1" thickBot="1" x14ac:dyDescent="0.25">
      <c r="B27" s="214" t="s">
        <v>82</v>
      </c>
      <c r="C27" s="215"/>
      <c r="D27" s="215"/>
      <c r="E27" s="46" t="s">
        <v>2278</v>
      </c>
      <c r="F27" s="46"/>
      <c r="G27" s="46"/>
      <c r="H27" s="47"/>
      <c r="I27" s="47"/>
      <c r="J27" s="47"/>
      <c r="K27" s="47"/>
      <c r="L27" s="47"/>
      <c r="M27" s="47"/>
      <c r="N27" s="47"/>
      <c r="O27" s="47"/>
      <c r="P27" s="48"/>
      <c r="Q27" s="48"/>
      <c r="R27" s="49" t="s">
        <v>2310</v>
      </c>
      <c r="S27" s="50" t="s">
        <v>2309</v>
      </c>
      <c r="T27" s="51">
        <f>+IF(ISERR(S27/R27*100),"N/A",ROUND(S27/R27*100,2))</f>
        <v>99.1</v>
      </c>
      <c r="U27" s="50">
        <v>345.83</v>
      </c>
      <c r="V27" s="51">
        <f>+IF(ISERR(U27/S27*100),"N/A",ROUND(U27/S27*100,2))</f>
        <v>99.71</v>
      </c>
      <c r="W27" s="52">
        <f>+IF(ISERR(U27/R27*100),"N/A",ROUND(U27/R27*100,2))</f>
        <v>98.81</v>
      </c>
    </row>
    <row r="28" spans="2:27" ht="22.5" customHeight="1" thickTop="1" thickBot="1" x14ac:dyDescent="0.25">
      <c r="B28" s="11" t="s">
        <v>88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01" t="s">
        <v>2307</v>
      </c>
      <c r="C29" s="202"/>
      <c r="D29" s="202"/>
      <c r="E29" s="202"/>
      <c r="F29" s="202"/>
      <c r="G29" s="202"/>
      <c r="H29" s="202"/>
      <c r="I29" s="202"/>
      <c r="J29" s="202"/>
      <c r="K29" s="202"/>
      <c r="L29" s="202"/>
      <c r="M29" s="202"/>
      <c r="N29" s="202"/>
      <c r="O29" s="202"/>
      <c r="P29" s="202"/>
      <c r="Q29" s="202"/>
      <c r="R29" s="202"/>
      <c r="S29" s="202"/>
      <c r="T29" s="202"/>
      <c r="U29" s="202"/>
      <c r="V29" s="202"/>
      <c r="W29" s="203"/>
    </row>
    <row r="30" spans="2:27" ht="64.5" customHeight="1" thickBot="1" x14ac:dyDescent="0.25">
      <c r="B30" s="204"/>
      <c r="C30" s="205"/>
      <c r="D30" s="205"/>
      <c r="E30" s="205"/>
      <c r="F30" s="205"/>
      <c r="G30" s="205"/>
      <c r="H30" s="205"/>
      <c r="I30" s="205"/>
      <c r="J30" s="205"/>
      <c r="K30" s="205"/>
      <c r="L30" s="205"/>
      <c r="M30" s="205"/>
      <c r="N30" s="205"/>
      <c r="O30" s="205"/>
      <c r="P30" s="205"/>
      <c r="Q30" s="205"/>
      <c r="R30" s="205"/>
      <c r="S30" s="205"/>
      <c r="T30" s="205"/>
      <c r="U30" s="205"/>
      <c r="V30" s="205"/>
      <c r="W30" s="206"/>
    </row>
    <row r="31" spans="2:27" ht="37.5" customHeight="1" thickTop="1" x14ac:dyDescent="0.2">
      <c r="B31" s="201" t="s">
        <v>2306</v>
      </c>
      <c r="C31" s="202"/>
      <c r="D31" s="202"/>
      <c r="E31" s="202"/>
      <c r="F31" s="202"/>
      <c r="G31" s="202"/>
      <c r="H31" s="202"/>
      <c r="I31" s="202"/>
      <c r="J31" s="202"/>
      <c r="K31" s="202"/>
      <c r="L31" s="202"/>
      <c r="M31" s="202"/>
      <c r="N31" s="202"/>
      <c r="O31" s="202"/>
      <c r="P31" s="202"/>
      <c r="Q31" s="202"/>
      <c r="R31" s="202"/>
      <c r="S31" s="202"/>
      <c r="T31" s="202"/>
      <c r="U31" s="202"/>
      <c r="V31" s="202"/>
      <c r="W31" s="203"/>
    </row>
    <row r="32" spans="2:27" ht="87.75" customHeight="1" thickBot="1" x14ac:dyDescent="0.25">
      <c r="B32" s="204"/>
      <c r="C32" s="205"/>
      <c r="D32" s="205"/>
      <c r="E32" s="205"/>
      <c r="F32" s="205"/>
      <c r="G32" s="205"/>
      <c r="H32" s="205"/>
      <c r="I32" s="205"/>
      <c r="J32" s="205"/>
      <c r="K32" s="205"/>
      <c r="L32" s="205"/>
      <c r="M32" s="205"/>
      <c r="N32" s="205"/>
      <c r="O32" s="205"/>
      <c r="P32" s="205"/>
      <c r="Q32" s="205"/>
      <c r="R32" s="205"/>
      <c r="S32" s="205"/>
      <c r="T32" s="205"/>
      <c r="U32" s="205"/>
      <c r="V32" s="205"/>
      <c r="W32" s="206"/>
    </row>
    <row r="33" spans="2:23" ht="37.5" customHeight="1" thickTop="1" x14ac:dyDescent="0.2">
      <c r="B33" s="201" t="s">
        <v>2305</v>
      </c>
      <c r="C33" s="202"/>
      <c r="D33" s="202"/>
      <c r="E33" s="202"/>
      <c r="F33" s="202"/>
      <c r="G33" s="202"/>
      <c r="H33" s="202"/>
      <c r="I33" s="202"/>
      <c r="J33" s="202"/>
      <c r="K33" s="202"/>
      <c r="L33" s="202"/>
      <c r="M33" s="202"/>
      <c r="N33" s="202"/>
      <c r="O33" s="202"/>
      <c r="P33" s="202"/>
      <c r="Q33" s="202"/>
      <c r="R33" s="202"/>
      <c r="S33" s="202"/>
      <c r="T33" s="202"/>
      <c r="U33" s="202"/>
      <c r="V33" s="202"/>
      <c r="W33" s="203"/>
    </row>
    <row r="34" spans="2:23" ht="13.5"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2271</v>
      </c>
      <c r="D4" s="248" t="s">
        <v>2270</v>
      </c>
      <c r="E4" s="248"/>
      <c r="F4" s="248"/>
      <c r="G4" s="248"/>
      <c r="H4" s="249"/>
      <c r="I4" s="18"/>
      <c r="J4" s="250" t="s">
        <v>6</v>
      </c>
      <c r="K4" s="248"/>
      <c r="L4" s="17" t="s">
        <v>2350</v>
      </c>
      <c r="M4" s="251" t="s">
        <v>2349</v>
      </c>
      <c r="N4" s="251"/>
      <c r="O4" s="251"/>
      <c r="P4" s="251"/>
      <c r="Q4" s="252"/>
      <c r="R4" s="19"/>
      <c r="S4" s="253" t="s">
        <v>9</v>
      </c>
      <c r="T4" s="254"/>
      <c r="U4" s="254"/>
      <c r="V4" s="241" t="s">
        <v>2348</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2332</v>
      </c>
      <c r="D6" s="237" t="s">
        <v>2347</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2346</v>
      </c>
      <c r="K8" s="26" t="s">
        <v>2345</v>
      </c>
      <c r="L8" s="26" t="s">
        <v>2344</v>
      </c>
      <c r="M8" s="26" t="s">
        <v>2343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141.75" customHeight="1" thickTop="1" thickBot="1" x14ac:dyDescent="0.25">
      <c r="B10" s="27" t="s">
        <v>25</v>
      </c>
      <c r="C10" s="241" t="s">
        <v>2342</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2341</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2340</v>
      </c>
      <c r="C21" s="218"/>
      <c r="D21" s="218"/>
      <c r="E21" s="218"/>
      <c r="F21" s="218"/>
      <c r="G21" s="218"/>
      <c r="H21" s="218"/>
      <c r="I21" s="218"/>
      <c r="J21" s="218"/>
      <c r="K21" s="218"/>
      <c r="L21" s="218"/>
      <c r="M21" s="219" t="s">
        <v>2332</v>
      </c>
      <c r="N21" s="219"/>
      <c r="O21" s="219" t="s">
        <v>64</v>
      </c>
      <c r="P21" s="219"/>
      <c r="Q21" s="220" t="s">
        <v>53</v>
      </c>
      <c r="R21" s="220"/>
      <c r="S21" s="34" t="s">
        <v>2339</v>
      </c>
      <c r="T21" s="34" t="s">
        <v>2338</v>
      </c>
      <c r="U21" s="34" t="s">
        <v>2337</v>
      </c>
      <c r="V21" s="34">
        <f>+IF(ISERR(U21/T21*100),"N/A",ROUND(U21/T21*100,2))</f>
        <v>117.22</v>
      </c>
      <c r="W21" s="35">
        <f>+IF(ISERR(U21/S21*100),"N/A",ROUND(U21/S21*100,2))</f>
        <v>86.07</v>
      </c>
    </row>
    <row r="22" spans="2:27" ht="56.25" customHeight="1" x14ac:dyDescent="0.2">
      <c r="B22" s="217" t="s">
        <v>2336</v>
      </c>
      <c r="C22" s="218"/>
      <c r="D22" s="218"/>
      <c r="E22" s="218"/>
      <c r="F22" s="218"/>
      <c r="G22" s="218"/>
      <c r="H22" s="218"/>
      <c r="I22" s="218"/>
      <c r="J22" s="218"/>
      <c r="K22" s="218"/>
      <c r="L22" s="218"/>
      <c r="M22" s="219" t="s">
        <v>2332</v>
      </c>
      <c r="N22" s="219"/>
      <c r="O22" s="219" t="s">
        <v>64</v>
      </c>
      <c r="P22" s="219"/>
      <c r="Q22" s="220" t="s">
        <v>53</v>
      </c>
      <c r="R22" s="220"/>
      <c r="S22" s="34" t="s">
        <v>234</v>
      </c>
      <c r="T22" s="34" t="s">
        <v>2335</v>
      </c>
      <c r="U22" s="34" t="s">
        <v>2334</v>
      </c>
      <c r="V22" s="34">
        <f>+IF(ISERR(U22/T22*100),"N/A",ROUND(U22/T22*100,2))</f>
        <v>31.02</v>
      </c>
      <c r="W22" s="35">
        <f>+IF(ISERR(U22/S22*100),"N/A",ROUND(U22/S22*100,2))</f>
        <v>4.7</v>
      </c>
    </row>
    <row r="23" spans="2:27" ht="56.25" customHeight="1" thickBot="1" x14ac:dyDescent="0.25">
      <c r="B23" s="217" t="s">
        <v>2333</v>
      </c>
      <c r="C23" s="218"/>
      <c r="D23" s="218"/>
      <c r="E23" s="218"/>
      <c r="F23" s="218"/>
      <c r="G23" s="218"/>
      <c r="H23" s="218"/>
      <c r="I23" s="218"/>
      <c r="J23" s="218"/>
      <c r="K23" s="218"/>
      <c r="L23" s="218"/>
      <c r="M23" s="219" t="s">
        <v>2332</v>
      </c>
      <c r="N23" s="219"/>
      <c r="O23" s="219" t="s">
        <v>64</v>
      </c>
      <c r="P23" s="219"/>
      <c r="Q23" s="220" t="s">
        <v>53</v>
      </c>
      <c r="R23" s="220"/>
      <c r="S23" s="34" t="s">
        <v>237</v>
      </c>
      <c r="T23" s="34" t="s">
        <v>2331</v>
      </c>
      <c r="U23" s="34" t="s">
        <v>2330</v>
      </c>
      <c r="V23" s="34">
        <f>+IF(ISERR(U23/T23*100),"N/A",ROUND(U23/T23*100,2))</f>
        <v>125.46</v>
      </c>
      <c r="W23" s="35">
        <f>+IF(ISERR(U23/S23*100),"N/A",ROUND(U23/S23*100,2))</f>
        <v>106.59</v>
      </c>
    </row>
    <row r="24" spans="2:27" ht="21.75" customHeight="1" thickTop="1" thickBot="1" x14ac:dyDescent="0.25">
      <c r="B24" s="11" t="s">
        <v>72</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95" t="s">
        <v>2624</v>
      </c>
      <c r="C25" s="196"/>
      <c r="D25" s="196"/>
      <c r="E25" s="196"/>
      <c r="F25" s="196"/>
      <c r="G25" s="196"/>
      <c r="H25" s="196"/>
      <c r="I25" s="196"/>
      <c r="J25" s="196"/>
      <c r="K25" s="196"/>
      <c r="L25" s="196"/>
      <c r="M25" s="196"/>
      <c r="N25" s="196"/>
      <c r="O25" s="196"/>
      <c r="P25" s="196"/>
      <c r="Q25" s="197"/>
      <c r="R25" s="37" t="s">
        <v>45</v>
      </c>
      <c r="S25" s="216" t="s">
        <v>46</v>
      </c>
      <c r="T25" s="216"/>
      <c r="U25" s="38" t="s">
        <v>73</v>
      </c>
      <c r="V25" s="210" t="s">
        <v>74</v>
      </c>
      <c r="W25" s="211"/>
    </row>
    <row r="26" spans="2:27" ht="30.75" customHeight="1" thickBot="1" x14ac:dyDescent="0.25">
      <c r="B26" s="198"/>
      <c r="C26" s="199"/>
      <c r="D26" s="199"/>
      <c r="E26" s="199"/>
      <c r="F26" s="199"/>
      <c r="G26" s="199"/>
      <c r="H26" s="199"/>
      <c r="I26" s="199"/>
      <c r="J26" s="199"/>
      <c r="K26" s="199"/>
      <c r="L26" s="199"/>
      <c r="M26" s="199"/>
      <c r="N26" s="199"/>
      <c r="O26" s="199"/>
      <c r="P26" s="199"/>
      <c r="Q26" s="200"/>
      <c r="R26" s="39" t="s">
        <v>75</v>
      </c>
      <c r="S26" s="39" t="s">
        <v>75</v>
      </c>
      <c r="T26" s="39" t="s">
        <v>64</v>
      </c>
      <c r="U26" s="39" t="s">
        <v>75</v>
      </c>
      <c r="V26" s="39" t="s">
        <v>76</v>
      </c>
      <c r="W26" s="32" t="s">
        <v>77</v>
      </c>
      <c r="Y26" s="36"/>
    </row>
    <row r="27" spans="2:27" ht="23.25" customHeight="1" thickBot="1" x14ac:dyDescent="0.25">
      <c r="B27" s="212" t="s">
        <v>78</v>
      </c>
      <c r="C27" s="213"/>
      <c r="D27" s="213"/>
      <c r="E27" s="40" t="s">
        <v>2328</v>
      </c>
      <c r="F27" s="40"/>
      <c r="G27" s="40"/>
      <c r="H27" s="41"/>
      <c r="I27" s="41"/>
      <c r="J27" s="41"/>
      <c r="K27" s="41"/>
      <c r="L27" s="41"/>
      <c r="M27" s="41"/>
      <c r="N27" s="41"/>
      <c r="O27" s="41"/>
      <c r="P27" s="42"/>
      <c r="Q27" s="42"/>
      <c r="R27" s="43" t="s">
        <v>2329</v>
      </c>
      <c r="S27" s="44" t="s">
        <v>11</v>
      </c>
      <c r="T27" s="42"/>
      <c r="U27" s="44" t="s">
        <v>2325</v>
      </c>
      <c r="V27" s="42"/>
      <c r="W27" s="45">
        <f>+IF(ISERR(U27/R27*100),"N/A",ROUND(U27/R27*100,2))</f>
        <v>73.319999999999993</v>
      </c>
    </row>
    <row r="28" spans="2:27" ht="26.25" customHeight="1" thickBot="1" x14ac:dyDescent="0.25">
      <c r="B28" s="214" t="s">
        <v>82</v>
      </c>
      <c r="C28" s="215"/>
      <c r="D28" s="215"/>
      <c r="E28" s="46" t="s">
        <v>2328</v>
      </c>
      <c r="F28" s="46"/>
      <c r="G28" s="46"/>
      <c r="H28" s="47"/>
      <c r="I28" s="47"/>
      <c r="J28" s="47"/>
      <c r="K28" s="47"/>
      <c r="L28" s="47"/>
      <c r="M28" s="47"/>
      <c r="N28" s="47"/>
      <c r="O28" s="47"/>
      <c r="P28" s="48"/>
      <c r="Q28" s="48"/>
      <c r="R28" s="49" t="s">
        <v>2327</v>
      </c>
      <c r="S28" s="50" t="s">
        <v>2326</v>
      </c>
      <c r="T28" s="51">
        <f>+IF(ISERR(S28/R28*100),"N/A",ROUND(S28/R28*100,2))</f>
        <v>75.05</v>
      </c>
      <c r="U28" s="50" t="s">
        <v>2325</v>
      </c>
      <c r="V28" s="51">
        <f>+IF(ISERR(U28/S28*100),"N/A",ROUND(U28/S28*100,2))</f>
        <v>98.97</v>
      </c>
      <c r="W28" s="52">
        <f>+IF(ISERR(U28/R28*100),"N/A",ROUND(U28/R28*100,2))</f>
        <v>74.28</v>
      </c>
    </row>
    <row r="29" spans="2:27" ht="22.5" customHeight="1" thickTop="1" thickBot="1" x14ac:dyDescent="0.25">
      <c r="B29" s="11" t="s">
        <v>88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01" t="s">
        <v>2324</v>
      </c>
      <c r="C30" s="202"/>
      <c r="D30" s="202"/>
      <c r="E30" s="202"/>
      <c r="F30" s="202"/>
      <c r="G30" s="202"/>
      <c r="H30" s="202"/>
      <c r="I30" s="202"/>
      <c r="J30" s="202"/>
      <c r="K30" s="202"/>
      <c r="L30" s="202"/>
      <c r="M30" s="202"/>
      <c r="N30" s="202"/>
      <c r="O30" s="202"/>
      <c r="P30" s="202"/>
      <c r="Q30" s="202"/>
      <c r="R30" s="202"/>
      <c r="S30" s="202"/>
      <c r="T30" s="202"/>
      <c r="U30" s="202"/>
      <c r="V30" s="202"/>
      <c r="W30" s="203"/>
    </row>
    <row r="31" spans="2:27" ht="39"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2323</v>
      </c>
      <c r="C32" s="202"/>
      <c r="D32" s="202"/>
      <c r="E32" s="202"/>
      <c r="F32" s="202"/>
      <c r="G32" s="202"/>
      <c r="H32" s="202"/>
      <c r="I32" s="202"/>
      <c r="J32" s="202"/>
      <c r="K32" s="202"/>
      <c r="L32" s="202"/>
      <c r="M32" s="202"/>
      <c r="N32" s="202"/>
      <c r="O32" s="202"/>
      <c r="P32" s="202"/>
      <c r="Q32" s="202"/>
      <c r="R32" s="202"/>
      <c r="S32" s="202"/>
      <c r="T32" s="202"/>
      <c r="U32" s="202"/>
      <c r="V32" s="202"/>
      <c r="W32" s="203"/>
    </row>
    <row r="33" spans="2:23" ht="35.25"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2322</v>
      </c>
      <c r="C34" s="202"/>
      <c r="D34" s="202"/>
      <c r="E34" s="202"/>
      <c r="F34" s="202"/>
      <c r="G34" s="202"/>
      <c r="H34" s="202"/>
      <c r="I34" s="202"/>
      <c r="J34" s="202"/>
      <c r="K34" s="202"/>
      <c r="L34" s="202"/>
      <c r="M34" s="202"/>
      <c r="N34" s="202"/>
      <c r="O34" s="202"/>
      <c r="P34" s="202"/>
      <c r="Q34" s="202"/>
      <c r="R34" s="202"/>
      <c r="S34" s="202"/>
      <c r="T34" s="202"/>
      <c r="U34" s="202"/>
      <c r="V34" s="202"/>
      <c r="W34" s="203"/>
    </row>
    <row r="35" spans="2:23" ht="20.25" customHeight="1" thickBot="1" x14ac:dyDescent="0.25">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2271</v>
      </c>
      <c r="D4" s="248" t="s">
        <v>2270</v>
      </c>
      <c r="E4" s="248"/>
      <c r="F4" s="248"/>
      <c r="G4" s="248"/>
      <c r="H4" s="249"/>
      <c r="I4" s="18"/>
      <c r="J4" s="250" t="s">
        <v>6</v>
      </c>
      <c r="K4" s="248"/>
      <c r="L4" s="17" t="s">
        <v>2362</v>
      </c>
      <c r="M4" s="251" t="s">
        <v>2361</v>
      </c>
      <c r="N4" s="251"/>
      <c r="O4" s="251"/>
      <c r="P4" s="251"/>
      <c r="Q4" s="252"/>
      <c r="R4" s="19"/>
      <c r="S4" s="253" t="s">
        <v>9</v>
      </c>
      <c r="T4" s="254"/>
      <c r="U4" s="254"/>
      <c r="V4" s="241" t="s">
        <v>2360</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2332</v>
      </c>
      <c r="D6" s="237" t="s">
        <v>2347</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116.25" customHeight="1" thickTop="1" thickBot="1" x14ac:dyDescent="0.25">
      <c r="B10" s="27" t="s">
        <v>25</v>
      </c>
      <c r="C10" s="241" t="s">
        <v>2359</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2341</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thickBot="1" x14ac:dyDescent="0.25">
      <c r="B21" s="217" t="s">
        <v>2358</v>
      </c>
      <c r="C21" s="218"/>
      <c r="D21" s="218"/>
      <c r="E21" s="218"/>
      <c r="F21" s="218"/>
      <c r="G21" s="218"/>
      <c r="H21" s="218"/>
      <c r="I21" s="218"/>
      <c r="J21" s="218"/>
      <c r="K21" s="218"/>
      <c r="L21" s="218"/>
      <c r="M21" s="219" t="s">
        <v>2332</v>
      </c>
      <c r="N21" s="219"/>
      <c r="O21" s="219" t="s">
        <v>64</v>
      </c>
      <c r="P21" s="219"/>
      <c r="Q21" s="220" t="s">
        <v>77</v>
      </c>
      <c r="R21" s="220"/>
      <c r="S21" s="34" t="s">
        <v>71</v>
      </c>
      <c r="T21" s="34" t="s">
        <v>184</v>
      </c>
      <c r="U21" s="34" t="s">
        <v>184</v>
      </c>
      <c r="V21" s="34" t="str">
        <f>+IF(ISERR(U21/T21*100),"N/A",ROUND(U21/T21*100,2))</f>
        <v>N/A</v>
      </c>
      <c r="W21" s="35" t="str">
        <f>+IF(ISERR(U21/S21*100),"N/A",ROUND(U21/S21*100,2))</f>
        <v>N/A</v>
      </c>
    </row>
    <row r="22" spans="2:27" ht="21.75" customHeight="1" thickTop="1" thickBot="1" x14ac:dyDescent="0.25">
      <c r="B22" s="11" t="s">
        <v>72</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95" t="s">
        <v>2624</v>
      </c>
      <c r="C23" s="196"/>
      <c r="D23" s="196"/>
      <c r="E23" s="196"/>
      <c r="F23" s="196"/>
      <c r="G23" s="196"/>
      <c r="H23" s="196"/>
      <c r="I23" s="196"/>
      <c r="J23" s="196"/>
      <c r="K23" s="196"/>
      <c r="L23" s="196"/>
      <c r="M23" s="196"/>
      <c r="N23" s="196"/>
      <c r="O23" s="196"/>
      <c r="P23" s="196"/>
      <c r="Q23" s="197"/>
      <c r="R23" s="37" t="s">
        <v>45</v>
      </c>
      <c r="S23" s="216" t="s">
        <v>46</v>
      </c>
      <c r="T23" s="216"/>
      <c r="U23" s="38" t="s">
        <v>73</v>
      </c>
      <c r="V23" s="210" t="s">
        <v>74</v>
      </c>
      <c r="W23" s="211"/>
    </row>
    <row r="24" spans="2:27" ht="30.75" customHeight="1" thickBot="1" x14ac:dyDescent="0.25">
      <c r="B24" s="198"/>
      <c r="C24" s="199"/>
      <c r="D24" s="199"/>
      <c r="E24" s="199"/>
      <c r="F24" s="199"/>
      <c r="G24" s="199"/>
      <c r="H24" s="199"/>
      <c r="I24" s="199"/>
      <c r="J24" s="199"/>
      <c r="K24" s="199"/>
      <c r="L24" s="199"/>
      <c r="M24" s="199"/>
      <c r="N24" s="199"/>
      <c r="O24" s="199"/>
      <c r="P24" s="199"/>
      <c r="Q24" s="200"/>
      <c r="R24" s="39" t="s">
        <v>75</v>
      </c>
      <c r="S24" s="39" t="s">
        <v>75</v>
      </c>
      <c r="T24" s="39" t="s">
        <v>64</v>
      </c>
      <c r="U24" s="39" t="s">
        <v>75</v>
      </c>
      <c r="V24" s="39" t="s">
        <v>76</v>
      </c>
      <c r="W24" s="32" t="s">
        <v>77</v>
      </c>
      <c r="Y24" s="36"/>
    </row>
    <row r="25" spans="2:27" ht="23.25" customHeight="1" thickBot="1" x14ac:dyDescent="0.25">
      <c r="B25" s="212" t="s">
        <v>78</v>
      </c>
      <c r="C25" s="213"/>
      <c r="D25" s="213"/>
      <c r="E25" s="40" t="s">
        <v>2328</v>
      </c>
      <c r="F25" s="40"/>
      <c r="G25" s="40"/>
      <c r="H25" s="41"/>
      <c r="I25" s="41"/>
      <c r="J25" s="41"/>
      <c r="K25" s="41"/>
      <c r="L25" s="41"/>
      <c r="M25" s="41"/>
      <c r="N25" s="41"/>
      <c r="O25" s="41"/>
      <c r="P25" s="42"/>
      <c r="Q25" s="42"/>
      <c r="R25" s="43" t="s">
        <v>2357</v>
      </c>
      <c r="S25" s="44" t="s">
        <v>11</v>
      </c>
      <c r="T25" s="42"/>
      <c r="U25" s="44" t="s">
        <v>2354</v>
      </c>
      <c r="V25" s="42"/>
      <c r="W25" s="45">
        <f>+IF(ISERR(U25/R25*100),"N/A",ROUND(U25/R25*100,2))</f>
        <v>69.680000000000007</v>
      </c>
    </row>
    <row r="26" spans="2:27" ht="26.25" customHeight="1" thickBot="1" x14ac:dyDescent="0.25">
      <c r="B26" s="214" t="s">
        <v>82</v>
      </c>
      <c r="C26" s="215"/>
      <c r="D26" s="215"/>
      <c r="E26" s="46" t="s">
        <v>2328</v>
      </c>
      <c r="F26" s="46"/>
      <c r="G26" s="46"/>
      <c r="H26" s="47"/>
      <c r="I26" s="47"/>
      <c r="J26" s="47"/>
      <c r="K26" s="47"/>
      <c r="L26" s="47"/>
      <c r="M26" s="47"/>
      <c r="N26" s="47"/>
      <c r="O26" s="47"/>
      <c r="P26" s="48"/>
      <c r="Q26" s="48"/>
      <c r="R26" s="49" t="s">
        <v>2356</v>
      </c>
      <c r="S26" s="50" t="s">
        <v>2355</v>
      </c>
      <c r="T26" s="51">
        <f>+IF(ISERR(S26/R26*100),"N/A",ROUND(S26/R26*100,2))</f>
        <v>74.3</v>
      </c>
      <c r="U26" s="50" t="s">
        <v>2354</v>
      </c>
      <c r="V26" s="51">
        <f>+IF(ISERR(U26/S26*100),"N/A",ROUND(U26/S26*100,2))</f>
        <v>99.29</v>
      </c>
      <c r="W26" s="52">
        <f>+IF(ISERR(U26/R26*100),"N/A",ROUND(U26/R26*100,2))</f>
        <v>73.77</v>
      </c>
    </row>
    <row r="27" spans="2:27" ht="22.5" customHeight="1" thickTop="1" thickBot="1" x14ac:dyDescent="0.25">
      <c r="B27" s="11" t="s">
        <v>88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01" t="s">
        <v>2353</v>
      </c>
      <c r="C28" s="202"/>
      <c r="D28" s="202"/>
      <c r="E28" s="202"/>
      <c r="F28" s="202"/>
      <c r="G28" s="202"/>
      <c r="H28" s="202"/>
      <c r="I28" s="202"/>
      <c r="J28" s="202"/>
      <c r="K28" s="202"/>
      <c r="L28" s="202"/>
      <c r="M28" s="202"/>
      <c r="N28" s="202"/>
      <c r="O28" s="202"/>
      <c r="P28" s="202"/>
      <c r="Q28" s="202"/>
      <c r="R28" s="202"/>
      <c r="S28" s="202"/>
      <c r="T28" s="202"/>
      <c r="U28" s="202"/>
      <c r="V28" s="202"/>
      <c r="W28" s="203"/>
    </row>
    <row r="29" spans="2:27" ht="37.5" customHeight="1" thickBot="1" x14ac:dyDescent="0.25">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
      <c r="B30" s="201" t="s">
        <v>2352</v>
      </c>
      <c r="C30" s="202"/>
      <c r="D30" s="202"/>
      <c r="E30" s="202"/>
      <c r="F30" s="202"/>
      <c r="G30" s="202"/>
      <c r="H30" s="202"/>
      <c r="I30" s="202"/>
      <c r="J30" s="202"/>
      <c r="K30" s="202"/>
      <c r="L30" s="202"/>
      <c r="M30" s="202"/>
      <c r="N30" s="202"/>
      <c r="O30" s="202"/>
      <c r="P30" s="202"/>
      <c r="Q30" s="202"/>
      <c r="R30" s="202"/>
      <c r="S30" s="202"/>
      <c r="T30" s="202"/>
      <c r="U30" s="202"/>
      <c r="V30" s="202"/>
      <c r="W30" s="203"/>
    </row>
    <row r="31" spans="2:27" ht="35.2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2351</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3.5"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2384</v>
      </c>
      <c r="D4" s="248" t="s">
        <v>2383</v>
      </c>
      <c r="E4" s="248"/>
      <c r="F4" s="248"/>
      <c r="G4" s="248"/>
      <c r="H4" s="249"/>
      <c r="I4" s="18"/>
      <c r="J4" s="250" t="s">
        <v>6</v>
      </c>
      <c r="K4" s="248"/>
      <c r="L4" s="17" t="s">
        <v>1779</v>
      </c>
      <c r="M4" s="251" t="s">
        <v>2382</v>
      </c>
      <c r="N4" s="251"/>
      <c r="O4" s="251"/>
      <c r="P4" s="251"/>
      <c r="Q4" s="252"/>
      <c r="R4" s="19"/>
      <c r="S4" s="253" t="s">
        <v>9</v>
      </c>
      <c r="T4" s="254"/>
      <c r="U4" s="254"/>
      <c r="V4" s="241" t="s">
        <v>2381</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575</v>
      </c>
      <c r="D6" s="237" t="s">
        <v>2380</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1919</v>
      </c>
      <c r="D7" s="239" t="s">
        <v>2379</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2378</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2377</v>
      </c>
      <c r="C21" s="218"/>
      <c r="D21" s="218"/>
      <c r="E21" s="218"/>
      <c r="F21" s="218"/>
      <c r="G21" s="218"/>
      <c r="H21" s="218"/>
      <c r="I21" s="218"/>
      <c r="J21" s="218"/>
      <c r="K21" s="218"/>
      <c r="L21" s="218"/>
      <c r="M21" s="219" t="s">
        <v>575</v>
      </c>
      <c r="N21" s="219"/>
      <c r="O21" s="219" t="s">
        <v>64</v>
      </c>
      <c r="P21" s="219"/>
      <c r="Q21" s="220" t="s">
        <v>53</v>
      </c>
      <c r="R21" s="220"/>
      <c r="S21" s="34" t="s">
        <v>54</v>
      </c>
      <c r="T21" s="34" t="s">
        <v>2376</v>
      </c>
      <c r="U21" s="34" t="s">
        <v>2375</v>
      </c>
      <c r="V21" s="34">
        <f>+IF(ISERR(U21/T21*100),"N/A",ROUND(U21/T21*100,2))</f>
        <v>60.28</v>
      </c>
      <c r="W21" s="35">
        <f>+IF(ISERR(U21/S21*100),"N/A",ROUND(U21/S21*100,2))</f>
        <v>41.12</v>
      </c>
    </row>
    <row r="22" spans="2:27" ht="56.25" customHeight="1" thickBot="1" x14ac:dyDescent="0.25">
      <c r="B22" s="217" t="s">
        <v>2374</v>
      </c>
      <c r="C22" s="218"/>
      <c r="D22" s="218"/>
      <c r="E22" s="218"/>
      <c r="F22" s="218"/>
      <c r="G22" s="218"/>
      <c r="H22" s="218"/>
      <c r="I22" s="218"/>
      <c r="J22" s="218"/>
      <c r="K22" s="218"/>
      <c r="L22" s="218"/>
      <c r="M22" s="219" t="s">
        <v>1919</v>
      </c>
      <c r="N22" s="219"/>
      <c r="O22" s="219" t="s">
        <v>64</v>
      </c>
      <c r="P22" s="219"/>
      <c r="Q22" s="220" t="s">
        <v>53</v>
      </c>
      <c r="R22" s="220"/>
      <c r="S22" s="34" t="s">
        <v>234</v>
      </c>
      <c r="T22" s="34" t="s">
        <v>262</v>
      </c>
      <c r="U22" s="34" t="s">
        <v>679</v>
      </c>
      <c r="V22" s="34">
        <f>+IF(ISERR(U22/T22*100),"N/A",ROUND(U22/T22*100,2))</f>
        <v>96.36</v>
      </c>
      <c r="W22" s="35">
        <f>+IF(ISERR(U22/S22*100),"N/A",ROUND(U22/S22*100,2))</f>
        <v>92.98</v>
      </c>
    </row>
    <row r="23" spans="2:27" ht="21.75" customHeight="1" thickTop="1" thickBot="1" x14ac:dyDescent="0.25">
      <c r="B23" s="11" t="s">
        <v>72</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95" t="s">
        <v>2624</v>
      </c>
      <c r="C24" s="196"/>
      <c r="D24" s="196"/>
      <c r="E24" s="196"/>
      <c r="F24" s="196"/>
      <c r="G24" s="196"/>
      <c r="H24" s="196"/>
      <c r="I24" s="196"/>
      <c r="J24" s="196"/>
      <c r="K24" s="196"/>
      <c r="L24" s="196"/>
      <c r="M24" s="196"/>
      <c r="N24" s="196"/>
      <c r="O24" s="196"/>
      <c r="P24" s="196"/>
      <c r="Q24" s="197"/>
      <c r="R24" s="37" t="s">
        <v>45</v>
      </c>
      <c r="S24" s="216" t="s">
        <v>46</v>
      </c>
      <c r="T24" s="216"/>
      <c r="U24" s="38" t="s">
        <v>73</v>
      </c>
      <c r="V24" s="210" t="s">
        <v>74</v>
      </c>
      <c r="W24" s="211"/>
    </row>
    <row r="25" spans="2:27" ht="30.75" customHeight="1" thickBot="1" x14ac:dyDescent="0.25">
      <c r="B25" s="198"/>
      <c r="C25" s="199"/>
      <c r="D25" s="199"/>
      <c r="E25" s="199"/>
      <c r="F25" s="199"/>
      <c r="G25" s="199"/>
      <c r="H25" s="199"/>
      <c r="I25" s="199"/>
      <c r="J25" s="199"/>
      <c r="K25" s="199"/>
      <c r="L25" s="199"/>
      <c r="M25" s="199"/>
      <c r="N25" s="199"/>
      <c r="O25" s="199"/>
      <c r="P25" s="199"/>
      <c r="Q25" s="200"/>
      <c r="R25" s="39" t="s">
        <v>75</v>
      </c>
      <c r="S25" s="39" t="s">
        <v>75</v>
      </c>
      <c r="T25" s="39" t="s">
        <v>64</v>
      </c>
      <c r="U25" s="39" t="s">
        <v>75</v>
      </c>
      <c r="V25" s="39" t="s">
        <v>76</v>
      </c>
      <c r="W25" s="32" t="s">
        <v>77</v>
      </c>
      <c r="Y25" s="36"/>
    </row>
    <row r="26" spans="2:27" ht="23.25" customHeight="1" thickBot="1" x14ac:dyDescent="0.25">
      <c r="B26" s="212" t="s">
        <v>78</v>
      </c>
      <c r="C26" s="213"/>
      <c r="D26" s="213"/>
      <c r="E26" s="40" t="s">
        <v>574</v>
      </c>
      <c r="F26" s="40"/>
      <c r="G26" s="40"/>
      <c r="H26" s="41"/>
      <c r="I26" s="41"/>
      <c r="J26" s="41"/>
      <c r="K26" s="41"/>
      <c r="L26" s="41"/>
      <c r="M26" s="41"/>
      <c r="N26" s="41"/>
      <c r="O26" s="41"/>
      <c r="P26" s="42"/>
      <c r="Q26" s="42"/>
      <c r="R26" s="43" t="s">
        <v>2373</v>
      </c>
      <c r="S26" s="44" t="s">
        <v>11</v>
      </c>
      <c r="T26" s="42"/>
      <c r="U26" s="44" t="s">
        <v>2370</v>
      </c>
      <c r="V26" s="42"/>
      <c r="W26" s="45">
        <f>+IF(ISERR(U26/R26*100),"N/A",ROUND(U26/R26*100,2))</f>
        <v>24.11</v>
      </c>
    </row>
    <row r="27" spans="2:27" ht="26.25" customHeight="1" x14ac:dyDescent="0.2">
      <c r="B27" s="214" t="s">
        <v>82</v>
      </c>
      <c r="C27" s="215"/>
      <c r="D27" s="215"/>
      <c r="E27" s="46" t="s">
        <v>574</v>
      </c>
      <c r="F27" s="46"/>
      <c r="G27" s="46"/>
      <c r="H27" s="47"/>
      <c r="I27" s="47"/>
      <c r="J27" s="47"/>
      <c r="K27" s="47"/>
      <c r="L27" s="47"/>
      <c r="M27" s="47"/>
      <c r="N27" s="47"/>
      <c r="O27" s="47"/>
      <c r="P27" s="48"/>
      <c r="Q27" s="48"/>
      <c r="R27" s="49" t="s">
        <v>2372</v>
      </c>
      <c r="S27" s="50" t="s">
        <v>2371</v>
      </c>
      <c r="T27" s="51">
        <f>+IF(ISERR(S27/R27*100),"N/A",ROUND(S27/R27*100,2))</f>
        <v>28.34</v>
      </c>
      <c r="U27" s="50" t="s">
        <v>2370</v>
      </c>
      <c r="V27" s="51">
        <f>+IF(ISERR(U27/S27*100),"N/A",ROUND(U27/S27*100,2))</f>
        <v>96.98</v>
      </c>
      <c r="W27" s="52">
        <f>+IF(ISERR(U27/R27*100),"N/A",ROUND(U27/R27*100,2))</f>
        <v>27.48</v>
      </c>
    </row>
    <row r="28" spans="2:27" ht="23.25" customHeight="1" thickBot="1" x14ac:dyDescent="0.25">
      <c r="B28" s="212" t="s">
        <v>78</v>
      </c>
      <c r="C28" s="213"/>
      <c r="D28" s="213"/>
      <c r="E28" s="40" t="s">
        <v>1917</v>
      </c>
      <c r="F28" s="40"/>
      <c r="G28" s="40"/>
      <c r="H28" s="41"/>
      <c r="I28" s="41"/>
      <c r="J28" s="41"/>
      <c r="K28" s="41"/>
      <c r="L28" s="41"/>
      <c r="M28" s="41"/>
      <c r="N28" s="41"/>
      <c r="O28" s="41"/>
      <c r="P28" s="42"/>
      <c r="Q28" s="42"/>
      <c r="R28" s="43" t="s">
        <v>2369</v>
      </c>
      <c r="S28" s="44" t="s">
        <v>11</v>
      </c>
      <c r="T28" s="42"/>
      <c r="U28" s="44" t="s">
        <v>2366</v>
      </c>
      <c r="V28" s="42"/>
      <c r="W28" s="45">
        <f>+IF(ISERR(U28/R28*100),"N/A",ROUND(U28/R28*100,2))</f>
        <v>136.6</v>
      </c>
    </row>
    <row r="29" spans="2:27" ht="26.25" customHeight="1" thickBot="1" x14ac:dyDescent="0.25">
      <c r="B29" s="214" t="s">
        <v>82</v>
      </c>
      <c r="C29" s="215"/>
      <c r="D29" s="215"/>
      <c r="E29" s="46" t="s">
        <v>1917</v>
      </c>
      <c r="F29" s="46"/>
      <c r="G29" s="46"/>
      <c r="H29" s="47"/>
      <c r="I29" s="47"/>
      <c r="J29" s="47"/>
      <c r="K29" s="47"/>
      <c r="L29" s="47"/>
      <c r="M29" s="47"/>
      <c r="N29" s="47"/>
      <c r="O29" s="47"/>
      <c r="P29" s="48"/>
      <c r="Q29" s="48"/>
      <c r="R29" s="49" t="s">
        <v>2368</v>
      </c>
      <c r="S29" s="50" t="s">
        <v>2367</v>
      </c>
      <c r="T29" s="51">
        <f>+IF(ISERR(S29/R29*100),"N/A",ROUND(S29/R29*100,2))</f>
        <v>63.67</v>
      </c>
      <c r="U29" s="50" t="s">
        <v>2366</v>
      </c>
      <c r="V29" s="51">
        <f>+IF(ISERR(U29/S29*100),"N/A",ROUND(U29/S29*100,2))</f>
        <v>90.82</v>
      </c>
      <c r="W29" s="52">
        <f>+IF(ISERR(U29/R29*100),"N/A",ROUND(U29/R29*100,2))</f>
        <v>57.83</v>
      </c>
    </row>
    <row r="30" spans="2:27" ht="22.5" customHeight="1" thickTop="1" thickBot="1" x14ac:dyDescent="0.25">
      <c r="B30" s="11" t="s">
        <v>88</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01" t="s">
        <v>2365</v>
      </c>
      <c r="C31" s="202"/>
      <c r="D31" s="202"/>
      <c r="E31" s="202"/>
      <c r="F31" s="202"/>
      <c r="G31" s="202"/>
      <c r="H31" s="202"/>
      <c r="I31" s="202"/>
      <c r="J31" s="202"/>
      <c r="K31" s="202"/>
      <c r="L31" s="202"/>
      <c r="M31" s="202"/>
      <c r="N31" s="202"/>
      <c r="O31" s="202"/>
      <c r="P31" s="202"/>
      <c r="Q31" s="202"/>
      <c r="R31" s="202"/>
      <c r="S31" s="202"/>
      <c r="T31" s="202"/>
      <c r="U31" s="202"/>
      <c r="V31" s="202"/>
      <c r="W31" s="203"/>
    </row>
    <row r="32" spans="2:27" ht="127.5" customHeight="1" thickBot="1" x14ac:dyDescent="0.25">
      <c r="B32" s="204"/>
      <c r="C32" s="205"/>
      <c r="D32" s="205"/>
      <c r="E32" s="205"/>
      <c r="F32" s="205"/>
      <c r="G32" s="205"/>
      <c r="H32" s="205"/>
      <c r="I32" s="205"/>
      <c r="J32" s="205"/>
      <c r="K32" s="205"/>
      <c r="L32" s="205"/>
      <c r="M32" s="205"/>
      <c r="N32" s="205"/>
      <c r="O32" s="205"/>
      <c r="P32" s="205"/>
      <c r="Q32" s="205"/>
      <c r="R32" s="205"/>
      <c r="S32" s="205"/>
      <c r="T32" s="205"/>
      <c r="U32" s="205"/>
      <c r="V32" s="205"/>
      <c r="W32" s="206"/>
    </row>
    <row r="33" spans="2:23" ht="37.5" customHeight="1" thickTop="1" x14ac:dyDescent="0.2">
      <c r="B33" s="201" t="s">
        <v>2364</v>
      </c>
      <c r="C33" s="202"/>
      <c r="D33" s="202"/>
      <c r="E33" s="202"/>
      <c r="F33" s="202"/>
      <c r="G33" s="202"/>
      <c r="H33" s="202"/>
      <c r="I33" s="202"/>
      <c r="J33" s="202"/>
      <c r="K33" s="202"/>
      <c r="L33" s="202"/>
      <c r="M33" s="202"/>
      <c r="N33" s="202"/>
      <c r="O33" s="202"/>
      <c r="P33" s="202"/>
      <c r="Q33" s="202"/>
      <c r="R33" s="202"/>
      <c r="S33" s="202"/>
      <c r="T33" s="202"/>
      <c r="U33" s="202"/>
      <c r="V33" s="202"/>
      <c r="W33" s="203"/>
    </row>
    <row r="34" spans="2:23" ht="49.5" customHeight="1" thickBot="1" x14ac:dyDescent="0.25">
      <c r="B34" s="204"/>
      <c r="C34" s="205"/>
      <c r="D34" s="205"/>
      <c r="E34" s="205"/>
      <c r="F34" s="205"/>
      <c r="G34" s="205"/>
      <c r="H34" s="205"/>
      <c r="I34" s="205"/>
      <c r="J34" s="205"/>
      <c r="K34" s="205"/>
      <c r="L34" s="205"/>
      <c r="M34" s="205"/>
      <c r="N34" s="205"/>
      <c r="O34" s="205"/>
      <c r="P34" s="205"/>
      <c r="Q34" s="205"/>
      <c r="R34" s="205"/>
      <c r="S34" s="205"/>
      <c r="T34" s="205"/>
      <c r="U34" s="205"/>
      <c r="V34" s="205"/>
      <c r="W34" s="206"/>
    </row>
    <row r="35" spans="2:23" ht="37.5" customHeight="1" thickTop="1" x14ac:dyDescent="0.2">
      <c r="B35" s="201" t="s">
        <v>2363</v>
      </c>
      <c r="C35" s="202"/>
      <c r="D35" s="202"/>
      <c r="E35" s="202"/>
      <c r="F35" s="202"/>
      <c r="G35" s="202"/>
      <c r="H35" s="202"/>
      <c r="I35" s="202"/>
      <c r="J35" s="202"/>
      <c r="K35" s="202"/>
      <c r="L35" s="202"/>
      <c r="M35" s="202"/>
      <c r="N35" s="202"/>
      <c r="O35" s="202"/>
      <c r="P35" s="202"/>
      <c r="Q35" s="202"/>
      <c r="R35" s="202"/>
      <c r="S35" s="202"/>
      <c r="T35" s="202"/>
      <c r="U35" s="202"/>
      <c r="V35" s="202"/>
      <c r="W35" s="203"/>
    </row>
    <row r="36" spans="2:23" ht="37.5" customHeight="1" thickBot="1" x14ac:dyDescent="0.25">
      <c r="B36" s="207"/>
      <c r="C36" s="208"/>
      <c r="D36" s="208"/>
      <c r="E36" s="208"/>
      <c r="F36" s="208"/>
      <c r="G36" s="208"/>
      <c r="H36" s="208"/>
      <c r="I36" s="208"/>
      <c r="J36" s="208"/>
      <c r="K36" s="208"/>
      <c r="L36" s="208"/>
      <c r="M36" s="208"/>
      <c r="N36" s="208"/>
      <c r="O36" s="208"/>
      <c r="P36" s="208"/>
      <c r="Q36" s="208"/>
      <c r="R36" s="208"/>
      <c r="S36" s="208"/>
      <c r="T36" s="208"/>
      <c r="U36" s="208"/>
      <c r="V36" s="208"/>
      <c r="W36" s="209"/>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2384</v>
      </c>
      <c r="D4" s="248" t="s">
        <v>2383</v>
      </c>
      <c r="E4" s="248"/>
      <c r="F4" s="248"/>
      <c r="G4" s="248"/>
      <c r="H4" s="249"/>
      <c r="I4" s="18"/>
      <c r="J4" s="250" t="s">
        <v>6</v>
      </c>
      <c r="K4" s="248"/>
      <c r="L4" s="17" t="s">
        <v>724</v>
      </c>
      <c r="M4" s="251" t="s">
        <v>723</v>
      </c>
      <c r="N4" s="251"/>
      <c r="O4" s="251"/>
      <c r="P4" s="251"/>
      <c r="Q4" s="252"/>
      <c r="R4" s="19"/>
      <c r="S4" s="253" t="s">
        <v>9</v>
      </c>
      <c r="T4" s="254"/>
      <c r="U4" s="254"/>
      <c r="V4" s="241" t="s">
        <v>2389</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575</v>
      </c>
      <c r="D6" s="237" t="s">
        <v>2380</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113</v>
      </c>
      <c r="L8" s="26" t="s">
        <v>113</v>
      </c>
      <c r="M8" s="26" t="s">
        <v>113</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11</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2388</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thickBot="1" x14ac:dyDescent="0.25">
      <c r="B21" s="217" t="s">
        <v>2387</v>
      </c>
      <c r="C21" s="218"/>
      <c r="D21" s="218"/>
      <c r="E21" s="218"/>
      <c r="F21" s="218"/>
      <c r="G21" s="218"/>
      <c r="H21" s="218"/>
      <c r="I21" s="218"/>
      <c r="J21" s="218"/>
      <c r="K21" s="218"/>
      <c r="L21" s="218"/>
      <c r="M21" s="219" t="s">
        <v>575</v>
      </c>
      <c r="N21" s="219"/>
      <c r="O21" s="219" t="s">
        <v>64</v>
      </c>
      <c r="P21" s="219"/>
      <c r="Q21" s="220" t="s">
        <v>77</v>
      </c>
      <c r="R21" s="220"/>
      <c r="S21" s="34" t="s">
        <v>2386</v>
      </c>
      <c r="T21" s="34" t="s">
        <v>184</v>
      </c>
      <c r="U21" s="34" t="s">
        <v>184</v>
      </c>
      <c r="V21" s="34" t="str">
        <f>+IF(ISERR(U21/T21*100),"N/A",ROUND(U21/T21*100,2))</f>
        <v>N/A</v>
      </c>
      <c r="W21" s="35" t="str">
        <f>+IF(ISERR(U21/S21*100),"N/A",ROUND(U21/S21*100,2))</f>
        <v>N/A</v>
      </c>
    </row>
    <row r="22" spans="2:27" ht="21.75" customHeight="1" thickTop="1" thickBot="1" x14ac:dyDescent="0.25">
      <c r="B22" s="11" t="s">
        <v>72</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95" t="s">
        <v>2624</v>
      </c>
      <c r="C23" s="196"/>
      <c r="D23" s="196"/>
      <c r="E23" s="196"/>
      <c r="F23" s="196"/>
      <c r="G23" s="196"/>
      <c r="H23" s="196"/>
      <c r="I23" s="196"/>
      <c r="J23" s="196"/>
      <c r="K23" s="196"/>
      <c r="L23" s="196"/>
      <c r="M23" s="196"/>
      <c r="N23" s="196"/>
      <c r="O23" s="196"/>
      <c r="P23" s="196"/>
      <c r="Q23" s="197"/>
      <c r="R23" s="37" t="s">
        <v>45</v>
      </c>
      <c r="S23" s="216" t="s">
        <v>46</v>
      </c>
      <c r="T23" s="216"/>
      <c r="U23" s="38" t="s">
        <v>73</v>
      </c>
      <c r="V23" s="210" t="s">
        <v>74</v>
      </c>
      <c r="W23" s="211"/>
    </row>
    <row r="24" spans="2:27" ht="30.75" customHeight="1" thickBot="1" x14ac:dyDescent="0.25">
      <c r="B24" s="198"/>
      <c r="C24" s="199"/>
      <c r="D24" s="199"/>
      <c r="E24" s="199"/>
      <c r="F24" s="199"/>
      <c r="G24" s="199"/>
      <c r="H24" s="199"/>
      <c r="I24" s="199"/>
      <c r="J24" s="199"/>
      <c r="K24" s="199"/>
      <c r="L24" s="199"/>
      <c r="M24" s="199"/>
      <c r="N24" s="199"/>
      <c r="O24" s="199"/>
      <c r="P24" s="199"/>
      <c r="Q24" s="200"/>
      <c r="R24" s="39" t="s">
        <v>75</v>
      </c>
      <c r="S24" s="39" t="s">
        <v>75</v>
      </c>
      <c r="T24" s="39" t="s">
        <v>64</v>
      </c>
      <c r="U24" s="39" t="s">
        <v>75</v>
      </c>
      <c r="V24" s="39" t="s">
        <v>76</v>
      </c>
      <c r="W24" s="32" t="s">
        <v>77</v>
      </c>
      <c r="Y24" s="36"/>
    </row>
    <row r="25" spans="2:27" ht="23.25" customHeight="1" thickBot="1" x14ac:dyDescent="0.25">
      <c r="B25" s="212" t="s">
        <v>78</v>
      </c>
      <c r="C25" s="213"/>
      <c r="D25" s="213"/>
      <c r="E25" s="40" t="s">
        <v>574</v>
      </c>
      <c r="F25" s="40"/>
      <c r="G25" s="40"/>
      <c r="H25" s="41"/>
      <c r="I25" s="41"/>
      <c r="J25" s="41"/>
      <c r="K25" s="41"/>
      <c r="L25" s="41"/>
      <c r="M25" s="41"/>
      <c r="N25" s="41"/>
      <c r="O25" s="41"/>
      <c r="P25" s="42"/>
      <c r="Q25" s="42"/>
      <c r="R25" s="43" t="s">
        <v>2385</v>
      </c>
      <c r="S25" s="44" t="s">
        <v>11</v>
      </c>
      <c r="T25" s="42"/>
      <c r="U25" s="44" t="s">
        <v>59</v>
      </c>
      <c r="V25" s="42"/>
      <c r="W25" s="45">
        <f>+IF(ISERR(U25/R25*100),"N/A",ROUND(U25/R25*100,2))</f>
        <v>0</v>
      </c>
    </row>
    <row r="26" spans="2:27" ht="26.25" customHeight="1" thickBot="1" x14ac:dyDescent="0.25">
      <c r="B26" s="214" t="s">
        <v>82</v>
      </c>
      <c r="C26" s="215"/>
      <c r="D26" s="215"/>
      <c r="E26" s="46" t="s">
        <v>574</v>
      </c>
      <c r="F26" s="46"/>
      <c r="G26" s="46"/>
      <c r="H26" s="47"/>
      <c r="I26" s="47"/>
      <c r="J26" s="47"/>
      <c r="K26" s="47"/>
      <c r="L26" s="47"/>
      <c r="M26" s="47"/>
      <c r="N26" s="47"/>
      <c r="O26" s="47"/>
      <c r="P26" s="48"/>
      <c r="Q26" s="48"/>
      <c r="R26" s="49" t="s">
        <v>2385</v>
      </c>
      <c r="S26" s="50" t="s">
        <v>59</v>
      </c>
      <c r="T26" s="51">
        <f>+IF(ISERR(S26/R26*100),"N/A",ROUND(S26/R26*100,2))</f>
        <v>0</v>
      </c>
      <c r="U26" s="50" t="s">
        <v>59</v>
      </c>
      <c r="V26" s="51" t="str">
        <f>+IF(ISERR(U26/S26*100),"N/A",ROUND(U26/S26*100,2))</f>
        <v>N/A</v>
      </c>
      <c r="W26" s="52">
        <f>+IF(ISERR(U26/R26*100),"N/A",ROUND(U26/R26*100,2))</f>
        <v>0</v>
      </c>
    </row>
    <row r="27" spans="2:27" ht="22.5" customHeight="1" thickTop="1" thickBot="1" x14ac:dyDescent="0.25">
      <c r="B27" s="11" t="s">
        <v>88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01" t="s">
        <v>2251</v>
      </c>
      <c r="C28" s="202"/>
      <c r="D28" s="202"/>
      <c r="E28" s="202"/>
      <c r="F28" s="202"/>
      <c r="G28" s="202"/>
      <c r="H28" s="202"/>
      <c r="I28" s="202"/>
      <c r="J28" s="202"/>
      <c r="K28" s="202"/>
      <c r="L28" s="202"/>
      <c r="M28" s="202"/>
      <c r="N28" s="202"/>
      <c r="O28" s="202"/>
      <c r="P28" s="202"/>
      <c r="Q28" s="202"/>
      <c r="R28" s="202"/>
      <c r="S28" s="202"/>
      <c r="T28" s="202"/>
      <c r="U28" s="202"/>
      <c r="V28" s="202"/>
      <c r="W28" s="203"/>
    </row>
    <row r="29" spans="2:27" ht="15" customHeight="1" thickBot="1" x14ac:dyDescent="0.25">
      <c r="B29" s="204"/>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Top="1" x14ac:dyDescent="0.2">
      <c r="B30" s="201" t="s">
        <v>2250</v>
      </c>
      <c r="C30" s="202"/>
      <c r="D30" s="202"/>
      <c r="E30" s="202"/>
      <c r="F30" s="202"/>
      <c r="G30" s="202"/>
      <c r="H30" s="202"/>
      <c r="I30" s="202"/>
      <c r="J30" s="202"/>
      <c r="K30" s="202"/>
      <c r="L30" s="202"/>
      <c r="M30" s="202"/>
      <c r="N30" s="202"/>
      <c r="O30" s="202"/>
      <c r="P30" s="202"/>
      <c r="Q30" s="202"/>
      <c r="R30" s="202"/>
      <c r="S30" s="202"/>
      <c r="T30" s="202"/>
      <c r="U30" s="202"/>
      <c r="V30" s="202"/>
      <c r="W30" s="203"/>
    </row>
    <row r="31" spans="2:27" ht="1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2249</v>
      </c>
      <c r="C32" s="202"/>
      <c r="D32" s="202"/>
      <c r="E32" s="202"/>
      <c r="F32" s="202"/>
      <c r="G32" s="202"/>
      <c r="H32" s="202"/>
      <c r="I32" s="202"/>
      <c r="J32" s="202"/>
      <c r="K32" s="202"/>
      <c r="L32" s="202"/>
      <c r="M32" s="202"/>
      <c r="N32" s="202"/>
      <c r="O32" s="202"/>
      <c r="P32" s="202"/>
      <c r="Q32" s="202"/>
      <c r="R32" s="202"/>
      <c r="S32" s="202"/>
      <c r="T32" s="202"/>
      <c r="U32" s="202"/>
      <c r="V32" s="202"/>
      <c r="W32" s="203"/>
    </row>
    <row r="33" spans="2:23" ht="13.5"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2415</v>
      </c>
      <c r="D4" s="248" t="s">
        <v>2414</v>
      </c>
      <c r="E4" s="248"/>
      <c r="F4" s="248"/>
      <c r="G4" s="248"/>
      <c r="H4" s="249"/>
      <c r="I4" s="18"/>
      <c r="J4" s="250" t="s">
        <v>6</v>
      </c>
      <c r="K4" s="248"/>
      <c r="L4" s="17" t="s">
        <v>2413</v>
      </c>
      <c r="M4" s="251" t="s">
        <v>1172</v>
      </c>
      <c r="N4" s="251"/>
      <c r="O4" s="251"/>
      <c r="P4" s="251"/>
      <c r="Q4" s="252"/>
      <c r="R4" s="19"/>
      <c r="S4" s="253" t="s">
        <v>9</v>
      </c>
      <c r="T4" s="254"/>
      <c r="U4" s="254"/>
      <c r="V4" s="241" t="s">
        <v>59</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2396</v>
      </c>
      <c r="D6" s="237" t="s">
        <v>2412</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113</v>
      </c>
      <c r="K8" s="26" t="s">
        <v>2411</v>
      </c>
      <c r="L8" s="26" t="s">
        <v>113</v>
      </c>
      <c r="M8" s="26" t="s">
        <v>2410</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159.75" customHeight="1" thickTop="1" thickBot="1" x14ac:dyDescent="0.25">
      <c r="B10" s="27" t="s">
        <v>25</v>
      </c>
      <c r="C10" s="241" t="s">
        <v>2409</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2408</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2407</v>
      </c>
      <c r="C21" s="218"/>
      <c r="D21" s="218"/>
      <c r="E21" s="218"/>
      <c r="F21" s="218"/>
      <c r="G21" s="218"/>
      <c r="H21" s="218"/>
      <c r="I21" s="218"/>
      <c r="J21" s="218"/>
      <c r="K21" s="218"/>
      <c r="L21" s="218"/>
      <c r="M21" s="219" t="s">
        <v>2396</v>
      </c>
      <c r="N21" s="219"/>
      <c r="O21" s="219" t="s">
        <v>64</v>
      </c>
      <c r="P21" s="219"/>
      <c r="Q21" s="220" t="s">
        <v>53</v>
      </c>
      <c r="R21" s="220"/>
      <c r="S21" s="34" t="s">
        <v>2406</v>
      </c>
      <c r="T21" s="34" t="s">
        <v>2405</v>
      </c>
      <c r="U21" s="34" t="s">
        <v>2404</v>
      </c>
      <c r="V21" s="34">
        <f>+IF(ISERR(U21/T21*100),"N/A",ROUND(U21/T21*100,2))</f>
        <v>96.24</v>
      </c>
      <c r="W21" s="35">
        <f>+IF(ISERR(U21/S21*100),"N/A",ROUND(U21/S21*100,2))</f>
        <v>94.98</v>
      </c>
    </row>
    <row r="22" spans="2:27" ht="56.25" customHeight="1" x14ac:dyDescent="0.2">
      <c r="B22" s="217" t="s">
        <v>2403</v>
      </c>
      <c r="C22" s="218"/>
      <c r="D22" s="218"/>
      <c r="E22" s="218"/>
      <c r="F22" s="218"/>
      <c r="G22" s="218"/>
      <c r="H22" s="218"/>
      <c r="I22" s="218"/>
      <c r="J22" s="218"/>
      <c r="K22" s="218"/>
      <c r="L22" s="218"/>
      <c r="M22" s="219" t="s">
        <v>2396</v>
      </c>
      <c r="N22" s="219"/>
      <c r="O22" s="219" t="s">
        <v>2402</v>
      </c>
      <c r="P22" s="219"/>
      <c r="Q22" s="220" t="s">
        <v>77</v>
      </c>
      <c r="R22" s="220"/>
      <c r="S22" s="34" t="s">
        <v>105</v>
      </c>
      <c r="T22" s="34" t="s">
        <v>184</v>
      </c>
      <c r="U22" s="34" t="s">
        <v>184</v>
      </c>
      <c r="V22" s="34" t="str">
        <f>+IF(ISERR(U22/T22*100),"N/A",ROUND(U22/T22*100,2))</f>
        <v>N/A</v>
      </c>
      <c r="W22" s="35" t="str">
        <f>+IF(ISERR(U22/S22*100),"N/A",ROUND(U22/S22*100,2))</f>
        <v>N/A</v>
      </c>
    </row>
    <row r="23" spans="2:27" ht="56.25" customHeight="1" x14ac:dyDescent="0.2">
      <c r="B23" s="217" t="s">
        <v>2401</v>
      </c>
      <c r="C23" s="218"/>
      <c r="D23" s="218"/>
      <c r="E23" s="218"/>
      <c r="F23" s="218"/>
      <c r="G23" s="218"/>
      <c r="H23" s="218"/>
      <c r="I23" s="218"/>
      <c r="J23" s="218"/>
      <c r="K23" s="218"/>
      <c r="L23" s="218"/>
      <c r="M23" s="219" t="s">
        <v>2396</v>
      </c>
      <c r="N23" s="219"/>
      <c r="O23" s="219" t="s">
        <v>64</v>
      </c>
      <c r="P23" s="219"/>
      <c r="Q23" s="220" t="s">
        <v>517</v>
      </c>
      <c r="R23" s="220"/>
      <c r="S23" s="34" t="s">
        <v>58</v>
      </c>
      <c r="T23" s="34" t="s">
        <v>516</v>
      </c>
      <c r="U23" s="34" t="s">
        <v>2400</v>
      </c>
      <c r="V23" s="34">
        <f>+IF(ISERR(U23/T23*100),"N/A",ROUND(U23/T23*100,2))</f>
        <v>83.33</v>
      </c>
      <c r="W23" s="35">
        <f>+IF(ISERR(U23/S23*100),"N/A",ROUND(U23/S23*100,2))</f>
        <v>41.67</v>
      </c>
    </row>
    <row r="24" spans="2:27" ht="56.25" customHeight="1" x14ac:dyDescent="0.2">
      <c r="B24" s="217" t="s">
        <v>2399</v>
      </c>
      <c r="C24" s="218"/>
      <c r="D24" s="218"/>
      <c r="E24" s="218"/>
      <c r="F24" s="218"/>
      <c r="G24" s="218"/>
      <c r="H24" s="218"/>
      <c r="I24" s="218"/>
      <c r="J24" s="218"/>
      <c r="K24" s="218"/>
      <c r="L24" s="218"/>
      <c r="M24" s="219" t="s">
        <v>2396</v>
      </c>
      <c r="N24" s="219"/>
      <c r="O24" s="219" t="s">
        <v>64</v>
      </c>
      <c r="P24" s="219"/>
      <c r="Q24" s="220" t="s">
        <v>517</v>
      </c>
      <c r="R24" s="220"/>
      <c r="S24" s="34" t="s">
        <v>263</v>
      </c>
      <c r="T24" s="34" t="s">
        <v>105</v>
      </c>
      <c r="U24" s="34" t="s">
        <v>2398</v>
      </c>
      <c r="V24" s="34">
        <f>+IF(ISERR(U24/T24*100),"N/A",ROUND(U24/T24*100,2))</f>
        <v>98</v>
      </c>
      <c r="W24" s="35">
        <f>+IF(ISERR(U24/S24*100),"N/A",ROUND(U24/S24*100,2))</f>
        <v>49</v>
      </c>
    </row>
    <row r="25" spans="2:27" ht="56.25" customHeight="1" thickBot="1" x14ac:dyDescent="0.25">
      <c r="B25" s="217" t="s">
        <v>2397</v>
      </c>
      <c r="C25" s="218"/>
      <c r="D25" s="218"/>
      <c r="E25" s="218"/>
      <c r="F25" s="218"/>
      <c r="G25" s="218"/>
      <c r="H25" s="218"/>
      <c r="I25" s="218"/>
      <c r="J25" s="218"/>
      <c r="K25" s="218"/>
      <c r="L25" s="218"/>
      <c r="M25" s="219" t="s">
        <v>2396</v>
      </c>
      <c r="N25" s="219"/>
      <c r="O25" s="219" t="s">
        <v>64</v>
      </c>
      <c r="P25" s="219"/>
      <c r="Q25" s="220" t="s">
        <v>517</v>
      </c>
      <c r="R25" s="220"/>
      <c r="S25" s="34" t="s">
        <v>361</v>
      </c>
      <c r="T25" s="34" t="s">
        <v>2395</v>
      </c>
      <c r="U25" s="34" t="s">
        <v>2394</v>
      </c>
      <c r="V25" s="34">
        <f>+IF(ISERR(U25/T25*100),"N/A",ROUND(U25/T25*100,2))</f>
        <v>69.7</v>
      </c>
      <c r="W25" s="35">
        <f>+IF(ISERR(U25/S25*100),"N/A",ROUND(U25/S25*100,2))</f>
        <v>34.85</v>
      </c>
    </row>
    <row r="26" spans="2:27" ht="21.75" customHeight="1" thickTop="1" thickBot="1" x14ac:dyDescent="0.25">
      <c r="B26" s="11" t="s">
        <v>72</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195" t="s">
        <v>2624</v>
      </c>
      <c r="C27" s="196"/>
      <c r="D27" s="196"/>
      <c r="E27" s="196"/>
      <c r="F27" s="196"/>
      <c r="G27" s="196"/>
      <c r="H27" s="196"/>
      <c r="I27" s="196"/>
      <c r="J27" s="196"/>
      <c r="K27" s="196"/>
      <c r="L27" s="196"/>
      <c r="M27" s="196"/>
      <c r="N27" s="196"/>
      <c r="O27" s="196"/>
      <c r="P27" s="196"/>
      <c r="Q27" s="197"/>
      <c r="R27" s="37" t="s">
        <v>45</v>
      </c>
      <c r="S27" s="216" t="s">
        <v>46</v>
      </c>
      <c r="T27" s="216"/>
      <c r="U27" s="38" t="s">
        <v>73</v>
      </c>
      <c r="V27" s="210" t="s">
        <v>74</v>
      </c>
      <c r="W27" s="211"/>
    </row>
    <row r="28" spans="2:27" ht="30.75" customHeight="1" thickBot="1" x14ac:dyDescent="0.25">
      <c r="B28" s="198"/>
      <c r="C28" s="199"/>
      <c r="D28" s="199"/>
      <c r="E28" s="199"/>
      <c r="F28" s="199"/>
      <c r="G28" s="199"/>
      <c r="H28" s="199"/>
      <c r="I28" s="199"/>
      <c r="J28" s="199"/>
      <c r="K28" s="199"/>
      <c r="L28" s="199"/>
      <c r="M28" s="199"/>
      <c r="N28" s="199"/>
      <c r="O28" s="199"/>
      <c r="P28" s="199"/>
      <c r="Q28" s="200"/>
      <c r="R28" s="39" t="s">
        <v>75</v>
      </c>
      <c r="S28" s="39" t="s">
        <v>75</v>
      </c>
      <c r="T28" s="39" t="s">
        <v>64</v>
      </c>
      <c r="U28" s="39" t="s">
        <v>75</v>
      </c>
      <c r="V28" s="39" t="s">
        <v>76</v>
      </c>
      <c r="W28" s="32" t="s">
        <v>77</v>
      </c>
      <c r="Y28" s="36"/>
    </row>
    <row r="29" spans="2:27" ht="23.25" customHeight="1" thickBot="1" x14ac:dyDescent="0.25">
      <c r="B29" s="212" t="s">
        <v>78</v>
      </c>
      <c r="C29" s="213"/>
      <c r="D29" s="213"/>
      <c r="E29" s="40" t="s">
        <v>2393</v>
      </c>
      <c r="F29" s="40"/>
      <c r="G29" s="40"/>
      <c r="H29" s="41"/>
      <c r="I29" s="41"/>
      <c r="J29" s="41"/>
      <c r="K29" s="41"/>
      <c r="L29" s="41"/>
      <c r="M29" s="41"/>
      <c r="N29" s="41"/>
      <c r="O29" s="41"/>
      <c r="P29" s="42"/>
      <c r="Q29" s="42"/>
      <c r="R29" s="43" t="s">
        <v>184</v>
      </c>
      <c r="S29" s="44" t="s">
        <v>11</v>
      </c>
      <c r="T29" s="42"/>
      <c r="U29" s="44" t="s">
        <v>59</v>
      </c>
      <c r="V29" s="42"/>
      <c r="W29" s="45" t="str">
        <f>+IF(ISERR(U29/R29*100),"N/A",ROUND(U29/R29*100,2))</f>
        <v>N/A</v>
      </c>
    </row>
    <row r="30" spans="2:27" ht="26.25" customHeight="1" thickBot="1" x14ac:dyDescent="0.25">
      <c r="B30" s="214" t="s">
        <v>82</v>
      </c>
      <c r="C30" s="215"/>
      <c r="D30" s="215"/>
      <c r="E30" s="46" t="s">
        <v>2393</v>
      </c>
      <c r="F30" s="46"/>
      <c r="G30" s="46"/>
      <c r="H30" s="47"/>
      <c r="I30" s="47"/>
      <c r="J30" s="47"/>
      <c r="K30" s="47"/>
      <c r="L30" s="47"/>
      <c r="M30" s="47"/>
      <c r="N30" s="47"/>
      <c r="O30" s="47"/>
      <c r="P30" s="48"/>
      <c r="Q30" s="48"/>
      <c r="R30" s="49" t="s">
        <v>184</v>
      </c>
      <c r="S30" s="50" t="s">
        <v>59</v>
      </c>
      <c r="T30" s="51" t="str">
        <f>+IF(ISERR(S30/R30*100),"N/A",ROUND(S30/R30*100,2))</f>
        <v>N/A</v>
      </c>
      <c r="U30" s="50" t="s">
        <v>59</v>
      </c>
      <c r="V30" s="51" t="str">
        <f>+IF(ISERR(U30/S30*100),"N/A",ROUND(U30/S30*100,2))</f>
        <v>N/A</v>
      </c>
      <c r="W30" s="52" t="str">
        <f>+IF(ISERR(U30/R30*100),"N/A",ROUND(U30/R30*100,2))</f>
        <v>N/A</v>
      </c>
    </row>
    <row r="31" spans="2:27" ht="22.5" customHeight="1" thickTop="1" thickBot="1" x14ac:dyDescent="0.25">
      <c r="B31" s="11" t="s">
        <v>88</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01" t="s">
        <v>2392</v>
      </c>
      <c r="C32" s="202"/>
      <c r="D32" s="202"/>
      <c r="E32" s="202"/>
      <c r="F32" s="202"/>
      <c r="G32" s="202"/>
      <c r="H32" s="202"/>
      <c r="I32" s="202"/>
      <c r="J32" s="202"/>
      <c r="K32" s="202"/>
      <c r="L32" s="202"/>
      <c r="M32" s="202"/>
      <c r="N32" s="202"/>
      <c r="O32" s="202"/>
      <c r="P32" s="202"/>
      <c r="Q32" s="202"/>
      <c r="R32" s="202"/>
      <c r="S32" s="202"/>
      <c r="T32" s="202"/>
      <c r="U32" s="202"/>
      <c r="V32" s="202"/>
      <c r="W32" s="203"/>
    </row>
    <row r="33" spans="2:23" ht="45"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2391</v>
      </c>
      <c r="C34" s="202"/>
      <c r="D34" s="202"/>
      <c r="E34" s="202"/>
      <c r="F34" s="202"/>
      <c r="G34" s="202"/>
      <c r="H34" s="202"/>
      <c r="I34" s="202"/>
      <c r="J34" s="202"/>
      <c r="K34" s="202"/>
      <c r="L34" s="202"/>
      <c r="M34" s="202"/>
      <c r="N34" s="202"/>
      <c r="O34" s="202"/>
      <c r="P34" s="202"/>
      <c r="Q34" s="202"/>
      <c r="R34" s="202"/>
      <c r="S34" s="202"/>
      <c r="T34" s="202"/>
      <c r="U34" s="202"/>
      <c r="V34" s="202"/>
      <c r="W34" s="203"/>
    </row>
    <row r="35" spans="2:23" ht="111" customHeight="1" thickBot="1" x14ac:dyDescent="0.25">
      <c r="B35" s="204"/>
      <c r="C35" s="205"/>
      <c r="D35" s="205"/>
      <c r="E35" s="205"/>
      <c r="F35" s="205"/>
      <c r="G35" s="205"/>
      <c r="H35" s="205"/>
      <c r="I35" s="205"/>
      <c r="J35" s="205"/>
      <c r="K35" s="205"/>
      <c r="L35" s="205"/>
      <c r="M35" s="205"/>
      <c r="N35" s="205"/>
      <c r="O35" s="205"/>
      <c r="P35" s="205"/>
      <c r="Q35" s="205"/>
      <c r="R35" s="205"/>
      <c r="S35" s="205"/>
      <c r="T35" s="205"/>
      <c r="U35" s="205"/>
      <c r="V35" s="205"/>
      <c r="W35" s="206"/>
    </row>
    <row r="36" spans="2:23" ht="37.5" customHeight="1" thickTop="1" x14ac:dyDescent="0.2">
      <c r="B36" s="201" t="s">
        <v>2390</v>
      </c>
      <c r="C36" s="202"/>
      <c r="D36" s="202"/>
      <c r="E36" s="202"/>
      <c r="F36" s="202"/>
      <c r="G36" s="202"/>
      <c r="H36" s="202"/>
      <c r="I36" s="202"/>
      <c r="J36" s="202"/>
      <c r="K36" s="202"/>
      <c r="L36" s="202"/>
      <c r="M36" s="202"/>
      <c r="N36" s="202"/>
      <c r="O36" s="202"/>
      <c r="P36" s="202"/>
      <c r="Q36" s="202"/>
      <c r="R36" s="202"/>
      <c r="S36" s="202"/>
      <c r="T36" s="202"/>
      <c r="U36" s="202"/>
      <c r="V36" s="202"/>
      <c r="W36" s="203"/>
    </row>
    <row r="37" spans="2:23" ht="42.75" customHeight="1" thickBot="1" x14ac:dyDescent="0.25">
      <c r="B37" s="207"/>
      <c r="C37" s="208"/>
      <c r="D37" s="208"/>
      <c r="E37" s="208"/>
      <c r="F37" s="208"/>
      <c r="G37" s="208"/>
      <c r="H37" s="208"/>
      <c r="I37" s="208"/>
      <c r="J37" s="208"/>
      <c r="K37" s="208"/>
      <c r="L37" s="208"/>
      <c r="M37" s="208"/>
      <c r="N37" s="208"/>
      <c r="O37" s="208"/>
      <c r="P37" s="208"/>
      <c r="Q37" s="208"/>
      <c r="R37" s="208"/>
      <c r="S37" s="208"/>
      <c r="T37" s="208"/>
      <c r="U37" s="208"/>
      <c r="V37" s="208"/>
      <c r="W37" s="209"/>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90" zoomScaleNormal="100" zoomScaleSheetLayoutView="9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46" t="s">
        <v>0</v>
      </c>
      <c r="B1" s="246"/>
      <c r="C1" s="246"/>
      <c r="D1" s="246"/>
      <c r="E1" s="246"/>
      <c r="F1" s="246"/>
      <c r="G1" s="246"/>
      <c r="H1" s="246"/>
      <c r="I1" s="246"/>
      <c r="J1" s="246"/>
      <c r="K1" s="246"/>
      <c r="L1" s="246"/>
      <c r="M1" s="246"/>
      <c r="N1" s="246"/>
      <c r="O1" s="246"/>
      <c r="P1" s="246"/>
      <c r="Q1" s="5" t="s">
        <v>1</v>
      </c>
      <c r="R1" s="6"/>
      <c r="S1" s="6"/>
      <c r="T1" s="6"/>
      <c r="V1" s="7"/>
      <c r="W1" s="8"/>
      <c r="X1" s="8"/>
      <c r="Y1" s="9"/>
      <c r="AC1" s="10"/>
    </row>
    <row r="2" spans="1:29" ht="49.5" customHeight="1" thickBot="1" x14ac:dyDescent="0.25">
      <c r="B2" s="247" t="s">
        <v>2613</v>
      </c>
      <c r="C2" s="247"/>
      <c r="D2" s="247"/>
      <c r="E2" s="247"/>
      <c r="F2" s="247"/>
      <c r="G2" s="247"/>
      <c r="H2" s="247"/>
      <c r="I2" s="247"/>
      <c r="J2" s="247"/>
      <c r="K2" s="247"/>
      <c r="L2" s="247"/>
      <c r="M2" s="247"/>
      <c r="N2" s="247"/>
      <c r="O2" s="247"/>
      <c r="P2" s="247"/>
      <c r="Q2" s="247"/>
      <c r="R2" s="247"/>
      <c r="S2" s="247"/>
      <c r="T2" s="247"/>
      <c r="U2" s="247"/>
      <c r="V2" s="247"/>
      <c r="W2" s="247"/>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2415</v>
      </c>
      <c r="D4" s="248" t="s">
        <v>2414</v>
      </c>
      <c r="E4" s="248"/>
      <c r="F4" s="248"/>
      <c r="G4" s="248"/>
      <c r="H4" s="249"/>
      <c r="I4" s="18"/>
      <c r="J4" s="250" t="s">
        <v>6</v>
      </c>
      <c r="K4" s="248"/>
      <c r="L4" s="17" t="s">
        <v>2435</v>
      </c>
      <c r="M4" s="251" t="s">
        <v>2434</v>
      </c>
      <c r="N4" s="251"/>
      <c r="O4" s="251"/>
      <c r="P4" s="251"/>
      <c r="Q4" s="252"/>
      <c r="R4" s="19"/>
      <c r="S4" s="253" t="s">
        <v>9</v>
      </c>
      <c r="T4" s="254"/>
      <c r="U4" s="254"/>
      <c r="V4" s="241" t="s">
        <v>59</v>
      </c>
      <c r="W4" s="242"/>
    </row>
    <row r="5" spans="1:29" ht="15.75" customHeight="1" thickTop="1" x14ac:dyDescent="0.2">
      <c r="B5" s="20" t="s">
        <v>11</v>
      </c>
      <c r="C5" s="239" t="s">
        <v>11</v>
      </c>
      <c r="D5" s="239"/>
      <c r="E5" s="239"/>
      <c r="F5" s="239"/>
      <c r="G5" s="239"/>
      <c r="H5" s="239"/>
      <c r="I5" s="239"/>
      <c r="J5" s="239"/>
      <c r="K5" s="239"/>
      <c r="L5" s="239"/>
      <c r="M5" s="239"/>
      <c r="N5" s="239"/>
      <c r="O5" s="239"/>
      <c r="P5" s="239"/>
      <c r="Q5" s="239"/>
      <c r="R5" s="239"/>
      <c r="S5" s="239"/>
      <c r="T5" s="239"/>
      <c r="U5" s="239"/>
      <c r="V5" s="239"/>
      <c r="W5" s="240"/>
    </row>
    <row r="6" spans="1:29" ht="30" customHeight="1" thickBot="1" x14ac:dyDescent="0.25">
      <c r="B6" s="20" t="s">
        <v>12</v>
      </c>
      <c r="C6" s="21" t="s">
        <v>2396</v>
      </c>
      <c r="D6" s="237" t="s">
        <v>2412</v>
      </c>
      <c r="E6" s="237"/>
      <c r="F6" s="237"/>
      <c r="G6" s="237"/>
      <c r="H6" s="237"/>
      <c r="I6" s="22"/>
      <c r="J6" s="255" t="s">
        <v>15</v>
      </c>
      <c r="K6" s="255"/>
      <c r="L6" s="255" t="s">
        <v>16</v>
      </c>
      <c r="M6" s="255"/>
      <c r="N6" s="240" t="s">
        <v>11</v>
      </c>
      <c r="O6" s="240"/>
      <c r="P6" s="240"/>
      <c r="Q6" s="240"/>
      <c r="R6" s="240"/>
      <c r="S6" s="240"/>
      <c r="T6" s="240"/>
      <c r="U6" s="240"/>
      <c r="V6" s="240"/>
      <c r="W6" s="240"/>
    </row>
    <row r="7" spans="1:29" ht="30" customHeight="1" thickBot="1" x14ac:dyDescent="0.25">
      <c r="B7" s="23"/>
      <c r="C7" s="21" t="s">
        <v>11</v>
      </c>
      <c r="D7" s="239" t="s">
        <v>11</v>
      </c>
      <c r="E7" s="239"/>
      <c r="F7" s="239"/>
      <c r="G7" s="239"/>
      <c r="H7" s="239"/>
      <c r="I7" s="22"/>
      <c r="J7" s="24" t="s">
        <v>19</v>
      </c>
      <c r="K7" s="24" t="s">
        <v>20</v>
      </c>
      <c r="L7" s="24" t="s">
        <v>19</v>
      </c>
      <c r="M7" s="24" t="s">
        <v>20</v>
      </c>
      <c r="N7" s="25"/>
      <c r="O7" s="240" t="s">
        <v>11</v>
      </c>
      <c r="P7" s="240"/>
      <c r="Q7" s="240"/>
      <c r="R7" s="240"/>
      <c r="S7" s="240"/>
      <c r="T7" s="240"/>
      <c r="U7" s="240"/>
      <c r="V7" s="240"/>
      <c r="W7" s="240"/>
    </row>
    <row r="8" spans="1:29" ht="30" customHeight="1" thickBot="1" x14ac:dyDescent="0.25">
      <c r="B8" s="23"/>
      <c r="C8" s="21" t="s">
        <v>11</v>
      </c>
      <c r="D8" s="239" t="s">
        <v>11</v>
      </c>
      <c r="E8" s="239"/>
      <c r="F8" s="239"/>
      <c r="G8" s="239"/>
      <c r="H8" s="239"/>
      <c r="I8" s="22"/>
      <c r="J8" s="26" t="s">
        <v>2433</v>
      </c>
      <c r="K8" s="26" t="s">
        <v>2432</v>
      </c>
      <c r="L8" s="26" t="s">
        <v>2431</v>
      </c>
      <c r="M8" s="26" t="s">
        <v>2430</v>
      </c>
      <c r="N8" s="25"/>
      <c r="O8" s="22"/>
      <c r="P8" s="240" t="s">
        <v>11</v>
      </c>
      <c r="Q8" s="240"/>
      <c r="R8" s="240"/>
      <c r="S8" s="240"/>
      <c r="T8" s="240"/>
      <c r="U8" s="240"/>
      <c r="V8" s="240"/>
      <c r="W8" s="240"/>
    </row>
    <row r="9" spans="1:29" ht="25.5" customHeight="1" thickBot="1" x14ac:dyDescent="0.25">
      <c r="B9" s="23"/>
      <c r="C9" s="239" t="s">
        <v>11</v>
      </c>
      <c r="D9" s="239"/>
      <c r="E9" s="239"/>
      <c r="F9" s="239"/>
      <c r="G9" s="239"/>
      <c r="H9" s="239"/>
      <c r="I9" s="239"/>
      <c r="J9" s="239"/>
      <c r="K9" s="239"/>
      <c r="L9" s="239"/>
      <c r="M9" s="239"/>
      <c r="N9" s="239"/>
      <c r="O9" s="239"/>
      <c r="P9" s="239"/>
      <c r="Q9" s="239"/>
      <c r="R9" s="239"/>
      <c r="S9" s="239"/>
      <c r="T9" s="239"/>
      <c r="U9" s="239"/>
      <c r="V9" s="239"/>
      <c r="W9" s="240"/>
    </row>
    <row r="10" spans="1:29" ht="66.75" customHeight="1" thickTop="1" thickBot="1" x14ac:dyDescent="0.25">
      <c r="B10" s="27" t="s">
        <v>25</v>
      </c>
      <c r="C10" s="241" t="s">
        <v>2429</v>
      </c>
      <c r="D10" s="241"/>
      <c r="E10" s="241"/>
      <c r="F10" s="241"/>
      <c r="G10" s="241"/>
      <c r="H10" s="241"/>
      <c r="I10" s="241"/>
      <c r="J10" s="241"/>
      <c r="K10" s="241"/>
      <c r="L10" s="241"/>
      <c r="M10" s="241"/>
      <c r="N10" s="241"/>
      <c r="O10" s="241"/>
      <c r="P10" s="241"/>
      <c r="Q10" s="241"/>
      <c r="R10" s="241"/>
      <c r="S10" s="241"/>
      <c r="T10" s="241"/>
      <c r="U10" s="241"/>
      <c r="V10" s="241"/>
      <c r="W10" s="242"/>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43" t="s">
        <v>28</v>
      </c>
      <c r="C13" s="244"/>
      <c r="D13" s="244"/>
      <c r="E13" s="244"/>
      <c r="F13" s="244"/>
      <c r="G13" s="244"/>
      <c r="H13" s="244"/>
      <c r="I13" s="244"/>
      <c r="J13" s="28"/>
      <c r="K13" s="244" t="s">
        <v>29</v>
      </c>
      <c r="L13" s="244"/>
      <c r="M13" s="244"/>
      <c r="N13" s="244"/>
      <c r="O13" s="244"/>
      <c r="P13" s="244"/>
      <c r="Q13" s="244"/>
      <c r="R13" s="29"/>
      <c r="S13" s="244" t="s">
        <v>30</v>
      </c>
      <c r="T13" s="244"/>
      <c r="U13" s="244"/>
      <c r="V13" s="244"/>
      <c r="W13" s="245"/>
    </row>
    <row r="14" spans="1:29" ht="69" customHeight="1" x14ac:dyDescent="0.2">
      <c r="B14" s="20" t="s">
        <v>31</v>
      </c>
      <c r="C14" s="237" t="s">
        <v>11</v>
      </c>
      <c r="D14" s="237"/>
      <c r="E14" s="237"/>
      <c r="F14" s="237"/>
      <c r="G14" s="237"/>
      <c r="H14" s="237"/>
      <c r="I14" s="237"/>
      <c r="J14" s="30"/>
      <c r="K14" s="30" t="s">
        <v>32</v>
      </c>
      <c r="L14" s="237" t="s">
        <v>11</v>
      </c>
      <c r="M14" s="237"/>
      <c r="N14" s="237"/>
      <c r="O14" s="237"/>
      <c r="P14" s="237"/>
      <c r="Q14" s="237"/>
      <c r="R14" s="22"/>
      <c r="S14" s="30" t="s">
        <v>33</v>
      </c>
      <c r="T14" s="238" t="s">
        <v>2408</v>
      </c>
      <c r="U14" s="238"/>
      <c r="V14" s="238"/>
      <c r="W14" s="238"/>
    </row>
    <row r="15" spans="1:29" ht="86.25" customHeight="1" x14ac:dyDescent="0.2">
      <c r="B15" s="20" t="s">
        <v>35</v>
      </c>
      <c r="C15" s="237" t="s">
        <v>11</v>
      </c>
      <c r="D15" s="237"/>
      <c r="E15" s="237"/>
      <c r="F15" s="237"/>
      <c r="G15" s="237"/>
      <c r="H15" s="237"/>
      <c r="I15" s="237"/>
      <c r="J15" s="30"/>
      <c r="K15" s="30" t="s">
        <v>35</v>
      </c>
      <c r="L15" s="237" t="s">
        <v>11</v>
      </c>
      <c r="M15" s="237"/>
      <c r="N15" s="237"/>
      <c r="O15" s="237"/>
      <c r="P15" s="237"/>
      <c r="Q15" s="237"/>
      <c r="R15" s="22"/>
      <c r="S15" s="30" t="s">
        <v>36</v>
      </c>
      <c r="T15" s="238" t="s">
        <v>11</v>
      </c>
      <c r="U15" s="238"/>
      <c r="V15" s="238"/>
      <c r="W15" s="238"/>
    </row>
    <row r="16" spans="1:29" ht="25.5" customHeight="1" thickBot="1" x14ac:dyDescent="0.25">
      <c r="B16" s="31" t="s">
        <v>37</v>
      </c>
      <c r="C16" s="221" t="s">
        <v>11</v>
      </c>
      <c r="D16" s="221"/>
      <c r="E16" s="221"/>
      <c r="F16" s="221"/>
      <c r="G16" s="221"/>
      <c r="H16" s="221"/>
      <c r="I16" s="221"/>
      <c r="J16" s="221"/>
      <c r="K16" s="221"/>
      <c r="L16" s="221"/>
      <c r="M16" s="221"/>
      <c r="N16" s="221"/>
      <c r="O16" s="221"/>
      <c r="P16" s="221"/>
      <c r="Q16" s="221"/>
      <c r="R16" s="221"/>
      <c r="S16" s="221"/>
      <c r="T16" s="221"/>
      <c r="U16" s="221"/>
      <c r="V16" s="221"/>
      <c r="W16" s="222"/>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23" t="s">
        <v>39</v>
      </c>
      <c r="C18" s="224"/>
      <c r="D18" s="224"/>
      <c r="E18" s="224"/>
      <c r="F18" s="224"/>
      <c r="G18" s="224"/>
      <c r="H18" s="224"/>
      <c r="I18" s="224"/>
      <c r="J18" s="224"/>
      <c r="K18" s="224"/>
      <c r="L18" s="224"/>
      <c r="M18" s="224"/>
      <c r="N18" s="224"/>
      <c r="O18" s="224"/>
      <c r="P18" s="224"/>
      <c r="Q18" s="224"/>
      <c r="R18" s="224"/>
      <c r="S18" s="224"/>
      <c r="T18" s="225"/>
      <c r="U18" s="210" t="s">
        <v>40</v>
      </c>
      <c r="V18" s="216"/>
      <c r="W18" s="211"/>
    </row>
    <row r="19" spans="2:27" ht="14.25" customHeight="1" x14ac:dyDescent="0.2">
      <c r="B19" s="226" t="s">
        <v>41</v>
      </c>
      <c r="C19" s="227"/>
      <c r="D19" s="227"/>
      <c r="E19" s="227"/>
      <c r="F19" s="227"/>
      <c r="G19" s="227"/>
      <c r="H19" s="227"/>
      <c r="I19" s="227"/>
      <c r="J19" s="227"/>
      <c r="K19" s="227"/>
      <c r="L19" s="227"/>
      <c r="M19" s="227" t="s">
        <v>42</v>
      </c>
      <c r="N19" s="227"/>
      <c r="O19" s="227" t="s">
        <v>43</v>
      </c>
      <c r="P19" s="227"/>
      <c r="Q19" s="227" t="s">
        <v>44</v>
      </c>
      <c r="R19" s="227"/>
      <c r="S19" s="227" t="s">
        <v>45</v>
      </c>
      <c r="T19" s="230" t="s">
        <v>46</v>
      </c>
      <c r="U19" s="232" t="s">
        <v>47</v>
      </c>
      <c r="V19" s="234" t="s">
        <v>48</v>
      </c>
      <c r="W19" s="235" t="s">
        <v>49</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1"/>
      <c r="U20" s="233"/>
      <c r="V20" s="229"/>
      <c r="W20" s="236"/>
      <c r="Z20" s="33" t="s">
        <v>11</v>
      </c>
      <c r="AA20" s="33" t="s">
        <v>50</v>
      </c>
    </row>
    <row r="21" spans="2:27" ht="56.25" customHeight="1" x14ac:dyDescent="0.2">
      <c r="B21" s="217" t="s">
        <v>2428</v>
      </c>
      <c r="C21" s="218"/>
      <c r="D21" s="218"/>
      <c r="E21" s="218"/>
      <c r="F21" s="218"/>
      <c r="G21" s="218"/>
      <c r="H21" s="218"/>
      <c r="I21" s="218"/>
      <c r="J21" s="218"/>
      <c r="K21" s="218"/>
      <c r="L21" s="218"/>
      <c r="M21" s="219" t="s">
        <v>2396</v>
      </c>
      <c r="N21" s="219"/>
      <c r="O21" s="219" t="s">
        <v>64</v>
      </c>
      <c r="P21" s="219"/>
      <c r="Q21" s="220" t="s">
        <v>53</v>
      </c>
      <c r="R21" s="220"/>
      <c r="S21" s="34" t="s">
        <v>2427</v>
      </c>
      <c r="T21" s="34" t="s">
        <v>2427</v>
      </c>
      <c r="U21" s="34" t="s">
        <v>2427</v>
      </c>
      <c r="V21" s="34">
        <f>+IF(ISERR(U21/T21*100),"N/A",ROUND(U21/T21*100,2))</f>
        <v>100</v>
      </c>
      <c r="W21" s="35">
        <f>+IF(ISERR(U21/S21*100),"N/A",ROUND(U21/S21*100,2))</f>
        <v>100</v>
      </c>
    </row>
    <row r="22" spans="2:27" ht="56.25" customHeight="1" x14ac:dyDescent="0.2">
      <c r="B22" s="217" t="s">
        <v>2426</v>
      </c>
      <c r="C22" s="218"/>
      <c r="D22" s="218"/>
      <c r="E22" s="218"/>
      <c r="F22" s="218"/>
      <c r="G22" s="218"/>
      <c r="H22" s="218"/>
      <c r="I22" s="218"/>
      <c r="J22" s="218"/>
      <c r="K22" s="218"/>
      <c r="L22" s="218"/>
      <c r="M22" s="219" t="s">
        <v>2396</v>
      </c>
      <c r="N22" s="219"/>
      <c r="O22" s="219" t="s">
        <v>64</v>
      </c>
      <c r="P22" s="219"/>
      <c r="Q22" s="220" t="s">
        <v>53</v>
      </c>
      <c r="R22" s="220"/>
      <c r="S22" s="34" t="s">
        <v>2425</v>
      </c>
      <c r="T22" s="34" t="s">
        <v>2424</v>
      </c>
      <c r="U22" s="34" t="s">
        <v>2423</v>
      </c>
      <c r="V22" s="34">
        <f>+IF(ISERR(U22/T22*100),"N/A",ROUND(U22/T22*100,2))</f>
        <v>101.22</v>
      </c>
      <c r="W22" s="35">
        <f>+IF(ISERR(U22/S22*100),"N/A",ROUND(U22/S22*100,2))</f>
        <v>99.23</v>
      </c>
    </row>
    <row r="23" spans="2:27" ht="56.25" customHeight="1" thickBot="1" x14ac:dyDescent="0.25">
      <c r="B23" s="217" t="s">
        <v>2422</v>
      </c>
      <c r="C23" s="218"/>
      <c r="D23" s="218"/>
      <c r="E23" s="218"/>
      <c r="F23" s="218"/>
      <c r="G23" s="218"/>
      <c r="H23" s="218"/>
      <c r="I23" s="218"/>
      <c r="J23" s="218"/>
      <c r="K23" s="218"/>
      <c r="L23" s="218"/>
      <c r="M23" s="219" t="s">
        <v>2396</v>
      </c>
      <c r="N23" s="219"/>
      <c r="O23" s="219" t="s">
        <v>64</v>
      </c>
      <c r="P23" s="219"/>
      <c r="Q23" s="220" t="s">
        <v>53</v>
      </c>
      <c r="R23" s="220"/>
      <c r="S23" s="34" t="s">
        <v>2421</v>
      </c>
      <c r="T23" s="34" t="s">
        <v>2420</v>
      </c>
      <c r="U23" s="34" t="s">
        <v>2419</v>
      </c>
      <c r="V23" s="34">
        <f>+IF(ISERR(U23/T23*100),"N/A",ROUND(U23/T23*100,2))</f>
        <v>97.64</v>
      </c>
      <c r="W23" s="35">
        <f>+IF(ISERR(U23/S23*100),"N/A",ROUND(U23/S23*100,2))</f>
        <v>100.33</v>
      </c>
    </row>
    <row r="24" spans="2:27" ht="21.75" customHeight="1" thickTop="1" thickBot="1" x14ac:dyDescent="0.25">
      <c r="B24" s="11" t="s">
        <v>72</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95" t="s">
        <v>2624</v>
      </c>
      <c r="C25" s="196"/>
      <c r="D25" s="196"/>
      <c r="E25" s="196"/>
      <c r="F25" s="196"/>
      <c r="G25" s="196"/>
      <c r="H25" s="196"/>
      <c r="I25" s="196"/>
      <c r="J25" s="196"/>
      <c r="K25" s="196"/>
      <c r="L25" s="196"/>
      <c r="M25" s="196"/>
      <c r="N25" s="196"/>
      <c r="O25" s="196"/>
      <c r="P25" s="196"/>
      <c r="Q25" s="197"/>
      <c r="R25" s="37" t="s">
        <v>45</v>
      </c>
      <c r="S25" s="216" t="s">
        <v>46</v>
      </c>
      <c r="T25" s="216"/>
      <c r="U25" s="38" t="s">
        <v>73</v>
      </c>
      <c r="V25" s="210" t="s">
        <v>74</v>
      </c>
      <c r="W25" s="211"/>
    </row>
    <row r="26" spans="2:27" ht="30.75" customHeight="1" thickBot="1" x14ac:dyDescent="0.25">
      <c r="B26" s="198"/>
      <c r="C26" s="199"/>
      <c r="D26" s="199"/>
      <c r="E26" s="199"/>
      <c r="F26" s="199"/>
      <c r="G26" s="199"/>
      <c r="H26" s="199"/>
      <c r="I26" s="199"/>
      <c r="J26" s="199"/>
      <c r="K26" s="199"/>
      <c r="L26" s="199"/>
      <c r="M26" s="199"/>
      <c r="N26" s="199"/>
      <c r="O26" s="199"/>
      <c r="P26" s="199"/>
      <c r="Q26" s="200"/>
      <c r="R26" s="39" t="s">
        <v>75</v>
      </c>
      <c r="S26" s="39" t="s">
        <v>75</v>
      </c>
      <c r="T26" s="39" t="s">
        <v>64</v>
      </c>
      <c r="U26" s="39" t="s">
        <v>75</v>
      </c>
      <c r="V26" s="39" t="s">
        <v>76</v>
      </c>
      <c r="W26" s="32" t="s">
        <v>77</v>
      </c>
      <c r="Y26" s="36"/>
    </row>
    <row r="27" spans="2:27" ht="23.25" customHeight="1" thickBot="1" x14ac:dyDescent="0.25">
      <c r="B27" s="212" t="s">
        <v>78</v>
      </c>
      <c r="C27" s="213"/>
      <c r="D27" s="213"/>
      <c r="E27" s="40" t="s">
        <v>2393</v>
      </c>
      <c r="F27" s="40"/>
      <c r="G27" s="40"/>
      <c r="H27" s="41"/>
      <c r="I27" s="41"/>
      <c r="J27" s="41"/>
      <c r="K27" s="41"/>
      <c r="L27" s="41"/>
      <c r="M27" s="41"/>
      <c r="N27" s="41"/>
      <c r="O27" s="41"/>
      <c r="P27" s="42"/>
      <c r="Q27" s="42"/>
      <c r="R27" s="43" t="s">
        <v>184</v>
      </c>
      <c r="S27" s="44" t="s">
        <v>11</v>
      </c>
      <c r="T27" s="42"/>
      <c r="U27" s="44" t="s">
        <v>59</v>
      </c>
      <c r="V27" s="42"/>
      <c r="W27" s="45" t="str">
        <f>+IF(ISERR(U27/R27*100),"N/A",ROUND(U27/R27*100,2))</f>
        <v>N/A</v>
      </c>
    </row>
    <row r="28" spans="2:27" ht="26.25" customHeight="1" thickBot="1" x14ac:dyDescent="0.25">
      <c r="B28" s="214" t="s">
        <v>82</v>
      </c>
      <c r="C28" s="215"/>
      <c r="D28" s="215"/>
      <c r="E28" s="46" t="s">
        <v>2393</v>
      </c>
      <c r="F28" s="46"/>
      <c r="G28" s="46"/>
      <c r="H28" s="47"/>
      <c r="I28" s="47"/>
      <c r="J28" s="47"/>
      <c r="K28" s="47"/>
      <c r="L28" s="47"/>
      <c r="M28" s="47"/>
      <c r="N28" s="47"/>
      <c r="O28" s="47"/>
      <c r="P28" s="48"/>
      <c r="Q28" s="48"/>
      <c r="R28" s="49" t="s">
        <v>184</v>
      </c>
      <c r="S28" s="50" t="s">
        <v>59</v>
      </c>
      <c r="T28" s="51" t="str">
        <f>+IF(ISERR(S28/R28*100),"N/A",ROUND(S28/R28*100,2))</f>
        <v>N/A</v>
      </c>
      <c r="U28" s="50" t="s">
        <v>59</v>
      </c>
      <c r="V28" s="51" t="str">
        <f>+IF(ISERR(U28/S28*100),"N/A",ROUND(U28/S28*100,2))</f>
        <v>N/A</v>
      </c>
      <c r="W28" s="52" t="str">
        <f>+IF(ISERR(U28/R28*100),"N/A",ROUND(U28/R28*100,2))</f>
        <v>N/A</v>
      </c>
    </row>
    <row r="29" spans="2:27" ht="22.5" customHeight="1" thickTop="1" thickBot="1" x14ac:dyDescent="0.25">
      <c r="B29" s="11" t="s">
        <v>88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01" t="s">
        <v>2418</v>
      </c>
      <c r="C30" s="202"/>
      <c r="D30" s="202"/>
      <c r="E30" s="202"/>
      <c r="F30" s="202"/>
      <c r="G30" s="202"/>
      <c r="H30" s="202"/>
      <c r="I30" s="202"/>
      <c r="J30" s="202"/>
      <c r="K30" s="202"/>
      <c r="L30" s="202"/>
      <c r="M30" s="202"/>
      <c r="N30" s="202"/>
      <c r="O30" s="202"/>
      <c r="P30" s="202"/>
      <c r="Q30" s="202"/>
      <c r="R30" s="202"/>
      <c r="S30" s="202"/>
      <c r="T30" s="202"/>
      <c r="U30" s="202"/>
      <c r="V30" s="202"/>
      <c r="W30" s="203"/>
    </row>
    <row r="31" spans="2:27" ht="89.25" customHeight="1" thickBot="1" x14ac:dyDescent="0.25">
      <c r="B31" s="204"/>
      <c r="C31" s="205"/>
      <c r="D31" s="205"/>
      <c r="E31" s="205"/>
      <c r="F31" s="205"/>
      <c r="G31" s="205"/>
      <c r="H31" s="205"/>
      <c r="I31" s="205"/>
      <c r="J31" s="205"/>
      <c r="K31" s="205"/>
      <c r="L31" s="205"/>
      <c r="M31" s="205"/>
      <c r="N31" s="205"/>
      <c r="O31" s="205"/>
      <c r="P31" s="205"/>
      <c r="Q31" s="205"/>
      <c r="R31" s="205"/>
      <c r="S31" s="205"/>
      <c r="T31" s="205"/>
      <c r="U31" s="205"/>
      <c r="V31" s="205"/>
      <c r="W31" s="206"/>
    </row>
    <row r="32" spans="2:27" ht="37.5" customHeight="1" thickTop="1" x14ac:dyDescent="0.2">
      <c r="B32" s="201" t="s">
        <v>2417</v>
      </c>
      <c r="C32" s="202"/>
      <c r="D32" s="202"/>
      <c r="E32" s="202"/>
      <c r="F32" s="202"/>
      <c r="G32" s="202"/>
      <c r="H32" s="202"/>
      <c r="I32" s="202"/>
      <c r="J32" s="202"/>
      <c r="K32" s="202"/>
      <c r="L32" s="202"/>
      <c r="M32" s="202"/>
      <c r="N32" s="202"/>
      <c r="O32" s="202"/>
      <c r="P32" s="202"/>
      <c r="Q32" s="202"/>
      <c r="R32" s="202"/>
      <c r="S32" s="202"/>
      <c r="T32" s="202"/>
      <c r="U32" s="202"/>
      <c r="V32" s="202"/>
      <c r="W32" s="203"/>
    </row>
    <row r="33" spans="2:23" ht="73.5" customHeight="1" thickBot="1" x14ac:dyDescent="0.25">
      <c r="B33" s="204"/>
      <c r="C33" s="205"/>
      <c r="D33" s="205"/>
      <c r="E33" s="205"/>
      <c r="F33" s="205"/>
      <c r="G33" s="205"/>
      <c r="H33" s="205"/>
      <c r="I33" s="205"/>
      <c r="J33" s="205"/>
      <c r="K33" s="205"/>
      <c r="L33" s="205"/>
      <c r="M33" s="205"/>
      <c r="N33" s="205"/>
      <c r="O33" s="205"/>
      <c r="P33" s="205"/>
      <c r="Q33" s="205"/>
      <c r="R33" s="205"/>
      <c r="S33" s="205"/>
      <c r="T33" s="205"/>
      <c r="U33" s="205"/>
      <c r="V33" s="205"/>
      <c r="W33" s="206"/>
    </row>
    <row r="34" spans="2:23" ht="37.5" customHeight="1" thickTop="1" x14ac:dyDescent="0.2">
      <c r="B34" s="201" t="s">
        <v>2416</v>
      </c>
      <c r="C34" s="202"/>
      <c r="D34" s="202"/>
      <c r="E34" s="202"/>
      <c r="F34" s="202"/>
      <c r="G34" s="202"/>
      <c r="H34" s="202"/>
      <c r="I34" s="202"/>
      <c r="J34" s="202"/>
      <c r="K34" s="202"/>
      <c r="L34" s="202"/>
      <c r="M34" s="202"/>
      <c r="N34" s="202"/>
      <c r="O34" s="202"/>
      <c r="P34" s="202"/>
      <c r="Q34" s="202"/>
      <c r="R34" s="202"/>
      <c r="S34" s="202"/>
      <c r="T34" s="202"/>
      <c r="U34" s="202"/>
      <c r="V34" s="202"/>
      <c r="W34" s="203"/>
    </row>
    <row r="35" spans="2:23" ht="93" customHeight="1" thickBot="1" x14ac:dyDescent="0.25">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115</vt:i4>
      </vt:variant>
      <vt:variant>
        <vt:lpstr>Rangos con nombre</vt:lpstr>
      </vt:variant>
      <vt:variant>
        <vt:i4>228</vt:i4>
      </vt:variant>
    </vt:vector>
  </HeadingPairs>
  <TitlesOfParts>
    <vt:vector size="343" baseType="lpstr">
      <vt:lpstr>Físico</vt:lpstr>
      <vt:lpstr>Financiero</vt:lpstr>
      <vt:lpstr>1 R001</vt:lpstr>
      <vt:lpstr>4 E015</vt:lpstr>
      <vt:lpstr>4 P006</vt:lpstr>
      <vt:lpstr>4 P021</vt:lpstr>
      <vt:lpstr>4 P022</vt:lpstr>
      <vt:lpstr>4 P023</vt:lpstr>
      <vt:lpstr>4 P024</vt:lpstr>
      <vt:lpstr>5 E002</vt:lpstr>
      <vt:lpstr>5 M001</vt:lpstr>
      <vt:lpstr>5 P005</vt:lpstr>
      <vt:lpstr>6 M001</vt:lpstr>
      <vt:lpstr>7 A900</vt:lpstr>
      <vt:lpstr>8 P001</vt:lpstr>
      <vt:lpstr>8 S257</vt:lpstr>
      <vt:lpstr>8 S259</vt:lpstr>
      <vt:lpstr>8 S260</vt:lpstr>
      <vt:lpstr>8 S266</vt:lpstr>
      <vt:lpstr>9 P001</vt:lpstr>
      <vt:lpstr>10 M001</vt:lpstr>
      <vt:lpstr>10 S020</vt:lpstr>
      <vt:lpstr>11 E010</vt:lpstr>
      <vt:lpstr>11 E021</vt:lpstr>
      <vt:lpstr>11 E032</vt:lpstr>
      <vt:lpstr>11 S243</vt:lpstr>
      <vt:lpstr>11 S244</vt:lpstr>
      <vt:lpstr>11 S247</vt:lpstr>
      <vt:lpstr>11 S267</vt:lpstr>
      <vt:lpstr>11 S271</vt:lpstr>
      <vt:lpstr>12 E010</vt:lpstr>
      <vt:lpstr>12 E022</vt:lpstr>
      <vt:lpstr>12 E023</vt:lpstr>
      <vt:lpstr>12 E025</vt:lpstr>
      <vt:lpstr>12 E036</vt:lpstr>
      <vt:lpstr>12 M001</vt:lpstr>
      <vt:lpstr>12 O001</vt:lpstr>
      <vt:lpstr>12 P012</vt:lpstr>
      <vt:lpstr>12 P016</vt:lpstr>
      <vt:lpstr>12 P018</vt:lpstr>
      <vt:lpstr>12 P020</vt:lpstr>
      <vt:lpstr>12 S174</vt:lpstr>
      <vt:lpstr>12 S272</vt:lpstr>
      <vt:lpstr>12 U008</vt:lpstr>
      <vt:lpstr>13 A006</vt:lpstr>
      <vt:lpstr>14 E002</vt:lpstr>
      <vt:lpstr>14 E003</vt:lpstr>
      <vt:lpstr>14 S043</vt:lpstr>
      <vt:lpstr>15 M001</vt:lpstr>
      <vt:lpstr>15 S177</vt:lpstr>
      <vt:lpstr>15 S273</vt:lpstr>
      <vt:lpstr>15 S274</vt:lpstr>
      <vt:lpstr>16 P002</vt:lpstr>
      <vt:lpstr>16 S046</vt:lpstr>
      <vt:lpstr>16 S071</vt:lpstr>
      <vt:lpstr>16 S219</vt:lpstr>
      <vt:lpstr>17 E002</vt:lpstr>
      <vt:lpstr>17 E003</vt:lpstr>
      <vt:lpstr>17 E009</vt:lpstr>
      <vt:lpstr>17 E010</vt:lpstr>
      <vt:lpstr>17 E011</vt:lpstr>
      <vt:lpstr>17 E013</vt:lpstr>
      <vt:lpstr>17 M001</vt:lpstr>
      <vt:lpstr>18 E568</vt:lpstr>
      <vt:lpstr>18 G003</vt:lpstr>
      <vt:lpstr>18 M001</vt:lpstr>
      <vt:lpstr>18 P002</vt:lpstr>
      <vt:lpstr>18 P008</vt:lpstr>
      <vt:lpstr>19 J014</vt:lpstr>
      <vt:lpstr>20 E016</vt:lpstr>
      <vt:lpstr>20 S017</vt:lpstr>
      <vt:lpstr>20 S070</vt:lpstr>
      <vt:lpstr>20 S155</vt:lpstr>
      <vt:lpstr>20 S174</vt:lpstr>
      <vt:lpstr>20 S176</vt:lpstr>
      <vt:lpstr>21 P001</vt:lpstr>
      <vt:lpstr>22 R003</vt:lpstr>
      <vt:lpstr>22 R008</vt:lpstr>
      <vt:lpstr>22 R009</vt:lpstr>
      <vt:lpstr>35 E013</vt:lpstr>
      <vt:lpstr>35 M001</vt:lpstr>
      <vt:lpstr>38 F002</vt:lpstr>
      <vt:lpstr>38 S190</vt:lpstr>
      <vt:lpstr>40 P002</vt:lpstr>
      <vt:lpstr>43 M001</vt:lpstr>
      <vt:lpstr>45 G001</vt:lpstr>
      <vt:lpstr>45 G002</vt:lpstr>
      <vt:lpstr>45 M001</vt:lpstr>
      <vt:lpstr>47 E033</vt:lpstr>
      <vt:lpstr>47 M001</vt:lpstr>
      <vt:lpstr>47 O001</vt:lpstr>
      <vt:lpstr>47 P010</vt:lpstr>
      <vt:lpstr>47 S010</vt:lpstr>
      <vt:lpstr>47 S249</vt:lpstr>
      <vt:lpstr>47 U011</vt:lpstr>
      <vt:lpstr>48 E011</vt:lpstr>
      <vt:lpstr>48 S243</vt:lpstr>
      <vt:lpstr>50 E001</vt:lpstr>
      <vt:lpstr>50 E007</vt:lpstr>
      <vt:lpstr>50 E011</vt:lpstr>
      <vt:lpstr>51 E036</vt:lpstr>
      <vt:lpstr>51 E043</vt:lpstr>
      <vt:lpstr>52 M001</vt:lpstr>
      <vt:lpstr>53 E561</vt:lpstr>
      <vt:lpstr>53 E579</vt:lpstr>
      <vt:lpstr>53 E580</vt:lpstr>
      <vt:lpstr>53 E581</vt:lpstr>
      <vt:lpstr>53 E583</vt:lpstr>
      <vt:lpstr>53 E584</vt:lpstr>
      <vt:lpstr>53 E585</vt:lpstr>
      <vt:lpstr>53 F571</vt:lpstr>
      <vt:lpstr>53 M001</vt:lpstr>
      <vt:lpstr>53 O001</vt:lpstr>
      <vt:lpstr>53 P552</vt:lpstr>
      <vt:lpstr>53 R582</vt:lpstr>
      <vt:lpstr>'1 R001'!Área_de_impresión</vt:lpstr>
      <vt:lpstr>'10 M001'!Área_de_impresión</vt:lpstr>
      <vt:lpstr>'10 S020'!Área_de_impresión</vt:lpstr>
      <vt:lpstr>'11 E010'!Área_de_impresión</vt:lpstr>
      <vt:lpstr>'11 E021'!Área_de_impresión</vt:lpstr>
      <vt:lpstr>'11 E032'!Área_de_impresión</vt:lpstr>
      <vt:lpstr>'11 S243'!Área_de_impresión</vt:lpstr>
      <vt:lpstr>'11 S244'!Área_de_impresión</vt:lpstr>
      <vt:lpstr>'11 S247'!Área_de_impresión</vt:lpstr>
      <vt:lpstr>'11 S267'!Área_de_impresión</vt:lpstr>
      <vt:lpstr>'11 S271'!Área_de_impresión</vt:lpstr>
      <vt:lpstr>'12 E010'!Área_de_impresión</vt:lpstr>
      <vt:lpstr>'12 E022'!Área_de_impresión</vt:lpstr>
      <vt:lpstr>'12 E023'!Área_de_impresión</vt:lpstr>
      <vt:lpstr>'12 E025'!Área_de_impresión</vt:lpstr>
      <vt:lpstr>'12 E036'!Área_de_impresión</vt:lpstr>
      <vt:lpstr>'12 M001'!Área_de_impresión</vt:lpstr>
      <vt:lpstr>'12 O001'!Área_de_impresión</vt:lpstr>
      <vt:lpstr>'12 P012'!Área_de_impresión</vt:lpstr>
      <vt:lpstr>'12 P016'!Área_de_impresión</vt:lpstr>
      <vt:lpstr>'12 P018'!Área_de_impresión</vt:lpstr>
      <vt:lpstr>'12 P020'!Área_de_impresión</vt:lpstr>
      <vt:lpstr>'12 S174'!Área_de_impresión</vt:lpstr>
      <vt:lpstr>'12 S272'!Área_de_impresión</vt:lpstr>
      <vt:lpstr>'12 U008'!Área_de_impresión</vt:lpstr>
      <vt:lpstr>'13 A006'!Área_de_impresión</vt:lpstr>
      <vt:lpstr>'14 E002'!Área_de_impresión</vt:lpstr>
      <vt:lpstr>'14 E003'!Área_de_impresión</vt:lpstr>
      <vt:lpstr>'14 S043'!Área_de_impresión</vt:lpstr>
      <vt:lpstr>'15 M001'!Área_de_impresión</vt:lpstr>
      <vt:lpstr>'15 S177'!Área_de_impresión</vt:lpstr>
      <vt:lpstr>'15 S273'!Área_de_impresión</vt:lpstr>
      <vt:lpstr>'15 S274'!Área_de_impresión</vt:lpstr>
      <vt:lpstr>'16 P002'!Área_de_impresión</vt:lpstr>
      <vt:lpstr>'16 S046'!Área_de_impresión</vt:lpstr>
      <vt:lpstr>'16 S071'!Área_de_impresión</vt:lpstr>
      <vt:lpstr>'16 S219'!Área_de_impresión</vt:lpstr>
      <vt:lpstr>'17 E002'!Área_de_impresión</vt:lpstr>
      <vt:lpstr>'17 E003'!Área_de_impresión</vt:lpstr>
      <vt:lpstr>'17 E009'!Área_de_impresión</vt:lpstr>
      <vt:lpstr>'17 E010'!Área_de_impresión</vt:lpstr>
      <vt:lpstr>'17 E011'!Área_de_impresión</vt:lpstr>
      <vt:lpstr>'17 E013'!Área_de_impresión</vt:lpstr>
      <vt:lpstr>'17 M001'!Área_de_impresión</vt:lpstr>
      <vt:lpstr>'18 E568'!Área_de_impresión</vt:lpstr>
      <vt:lpstr>'18 G003'!Área_de_impresión</vt:lpstr>
      <vt:lpstr>'18 M001'!Área_de_impresión</vt:lpstr>
      <vt:lpstr>'18 P002'!Área_de_impresión</vt:lpstr>
      <vt:lpstr>'18 P008'!Área_de_impresión</vt:lpstr>
      <vt:lpstr>'19 J014'!Área_de_impresión</vt:lpstr>
      <vt:lpstr>'20 E016'!Área_de_impresión</vt:lpstr>
      <vt:lpstr>'20 S017'!Área_de_impresión</vt:lpstr>
      <vt:lpstr>'20 S070'!Área_de_impresión</vt:lpstr>
      <vt:lpstr>'20 S155'!Área_de_impresión</vt:lpstr>
      <vt:lpstr>'20 S174'!Área_de_impresión</vt:lpstr>
      <vt:lpstr>'20 S176'!Área_de_impresión</vt:lpstr>
      <vt:lpstr>'21 P001'!Área_de_impresión</vt:lpstr>
      <vt:lpstr>'22 R003'!Área_de_impresión</vt:lpstr>
      <vt:lpstr>'22 R008'!Área_de_impresión</vt:lpstr>
      <vt:lpstr>'22 R009'!Área_de_impresión</vt:lpstr>
      <vt:lpstr>'35 E013'!Área_de_impresión</vt:lpstr>
      <vt:lpstr>'35 M001'!Área_de_impresión</vt:lpstr>
      <vt:lpstr>'38 F002'!Área_de_impresión</vt:lpstr>
      <vt:lpstr>'38 S190'!Área_de_impresión</vt:lpstr>
      <vt:lpstr>'4 E015'!Área_de_impresión</vt:lpstr>
      <vt:lpstr>'4 P006'!Área_de_impresión</vt:lpstr>
      <vt:lpstr>'4 P021'!Área_de_impresión</vt:lpstr>
      <vt:lpstr>'4 P022'!Área_de_impresión</vt:lpstr>
      <vt:lpstr>'4 P023'!Área_de_impresión</vt:lpstr>
      <vt:lpstr>'4 P024'!Área_de_impresión</vt:lpstr>
      <vt:lpstr>'40 P002'!Área_de_impresión</vt:lpstr>
      <vt:lpstr>'43 M001'!Área_de_impresión</vt:lpstr>
      <vt:lpstr>'45 G001'!Área_de_impresión</vt:lpstr>
      <vt:lpstr>'45 G002'!Área_de_impresión</vt:lpstr>
      <vt:lpstr>'45 M001'!Área_de_impresión</vt:lpstr>
      <vt:lpstr>'47 E033'!Área_de_impresión</vt:lpstr>
      <vt:lpstr>'47 M001'!Área_de_impresión</vt:lpstr>
      <vt:lpstr>'47 O001'!Área_de_impresión</vt:lpstr>
      <vt:lpstr>'47 P010'!Área_de_impresión</vt:lpstr>
      <vt:lpstr>'47 S010'!Área_de_impresión</vt:lpstr>
      <vt:lpstr>'47 S249'!Área_de_impresión</vt:lpstr>
      <vt:lpstr>'47 U011'!Área_de_impresión</vt:lpstr>
      <vt:lpstr>'48 E011'!Área_de_impresión</vt:lpstr>
      <vt:lpstr>'48 S243'!Área_de_impresión</vt:lpstr>
      <vt:lpstr>'5 E002'!Área_de_impresión</vt:lpstr>
      <vt:lpstr>'5 M001'!Área_de_impresión</vt:lpstr>
      <vt:lpstr>'5 P005'!Área_de_impresión</vt:lpstr>
      <vt:lpstr>'50 E001'!Área_de_impresión</vt:lpstr>
      <vt:lpstr>'50 E007'!Área_de_impresión</vt:lpstr>
      <vt:lpstr>'50 E011'!Área_de_impresión</vt:lpstr>
      <vt:lpstr>'51 E036'!Área_de_impresión</vt:lpstr>
      <vt:lpstr>'51 E043'!Área_de_impresión</vt:lpstr>
      <vt:lpstr>'52 M001'!Área_de_impresión</vt:lpstr>
      <vt:lpstr>'53 E561'!Área_de_impresión</vt:lpstr>
      <vt:lpstr>'53 E579'!Área_de_impresión</vt:lpstr>
      <vt:lpstr>'53 E580'!Área_de_impresión</vt:lpstr>
      <vt:lpstr>'53 E581'!Área_de_impresión</vt:lpstr>
      <vt:lpstr>'53 E583'!Área_de_impresión</vt:lpstr>
      <vt:lpstr>'53 E584'!Área_de_impresión</vt:lpstr>
      <vt:lpstr>'53 E585'!Área_de_impresión</vt:lpstr>
      <vt:lpstr>'53 F571'!Área_de_impresión</vt:lpstr>
      <vt:lpstr>'53 M001'!Área_de_impresión</vt:lpstr>
      <vt:lpstr>'53 O001'!Área_de_impresión</vt:lpstr>
      <vt:lpstr>'53 P552'!Área_de_impresión</vt:lpstr>
      <vt:lpstr>'53 R582'!Área_de_impresión</vt:lpstr>
      <vt:lpstr>'6 M001'!Área_de_impresión</vt:lpstr>
      <vt:lpstr>'7 A900'!Área_de_impresión</vt:lpstr>
      <vt:lpstr>'8 P001'!Área_de_impresión</vt:lpstr>
      <vt:lpstr>'8 S257'!Área_de_impresión</vt:lpstr>
      <vt:lpstr>'8 S259'!Área_de_impresión</vt:lpstr>
      <vt:lpstr>'8 S260'!Área_de_impresión</vt:lpstr>
      <vt:lpstr>'8 S266'!Área_de_impresión</vt:lpstr>
      <vt:lpstr>'9 P001'!Área_de_impresión</vt:lpstr>
      <vt:lpstr>Financiero!Área_de_impresión</vt:lpstr>
      <vt:lpstr>Físico!Área_de_impresión</vt:lpstr>
      <vt:lpstr>'1 R001'!Títulos_a_imprimir</vt:lpstr>
      <vt:lpstr>'10 M001'!Títulos_a_imprimir</vt:lpstr>
      <vt:lpstr>'10 S020'!Títulos_a_imprimir</vt:lpstr>
      <vt:lpstr>'11 E010'!Títulos_a_imprimir</vt:lpstr>
      <vt:lpstr>'11 E021'!Títulos_a_imprimir</vt:lpstr>
      <vt:lpstr>'11 E032'!Títulos_a_imprimir</vt:lpstr>
      <vt:lpstr>'11 S243'!Títulos_a_imprimir</vt:lpstr>
      <vt:lpstr>'11 S244'!Títulos_a_imprimir</vt:lpstr>
      <vt:lpstr>'11 S247'!Títulos_a_imprimir</vt:lpstr>
      <vt:lpstr>'11 S267'!Títulos_a_imprimir</vt:lpstr>
      <vt:lpstr>'11 S271'!Títulos_a_imprimir</vt:lpstr>
      <vt:lpstr>'12 E010'!Títulos_a_imprimir</vt:lpstr>
      <vt:lpstr>'12 E022'!Títulos_a_imprimir</vt:lpstr>
      <vt:lpstr>'12 E023'!Títulos_a_imprimir</vt:lpstr>
      <vt:lpstr>'12 E025'!Títulos_a_imprimir</vt:lpstr>
      <vt:lpstr>'12 E036'!Títulos_a_imprimir</vt:lpstr>
      <vt:lpstr>'12 M001'!Títulos_a_imprimir</vt:lpstr>
      <vt:lpstr>'12 O001'!Títulos_a_imprimir</vt:lpstr>
      <vt:lpstr>'12 P012'!Títulos_a_imprimir</vt:lpstr>
      <vt:lpstr>'12 P016'!Títulos_a_imprimir</vt:lpstr>
      <vt:lpstr>'12 P018'!Títulos_a_imprimir</vt:lpstr>
      <vt:lpstr>'12 P020'!Títulos_a_imprimir</vt:lpstr>
      <vt:lpstr>'12 S174'!Títulos_a_imprimir</vt:lpstr>
      <vt:lpstr>'12 S272'!Títulos_a_imprimir</vt:lpstr>
      <vt:lpstr>'12 U008'!Títulos_a_imprimir</vt:lpstr>
      <vt:lpstr>'13 A006'!Títulos_a_imprimir</vt:lpstr>
      <vt:lpstr>'14 E002'!Títulos_a_imprimir</vt:lpstr>
      <vt:lpstr>'14 E003'!Títulos_a_imprimir</vt:lpstr>
      <vt:lpstr>'14 S043'!Títulos_a_imprimir</vt:lpstr>
      <vt:lpstr>'15 M001'!Títulos_a_imprimir</vt:lpstr>
      <vt:lpstr>'15 S177'!Títulos_a_imprimir</vt:lpstr>
      <vt:lpstr>'15 S273'!Títulos_a_imprimir</vt:lpstr>
      <vt:lpstr>'15 S274'!Títulos_a_imprimir</vt:lpstr>
      <vt:lpstr>'16 P002'!Títulos_a_imprimir</vt:lpstr>
      <vt:lpstr>'16 S046'!Títulos_a_imprimir</vt:lpstr>
      <vt:lpstr>'16 S071'!Títulos_a_imprimir</vt:lpstr>
      <vt:lpstr>'16 S219'!Títulos_a_imprimir</vt:lpstr>
      <vt:lpstr>'17 E002'!Títulos_a_imprimir</vt:lpstr>
      <vt:lpstr>'17 E003'!Títulos_a_imprimir</vt:lpstr>
      <vt:lpstr>'17 E009'!Títulos_a_imprimir</vt:lpstr>
      <vt:lpstr>'17 E010'!Títulos_a_imprimir</vt:lpstr>
      <vt:lpstr>'17 E011'!Títulos_a_imprimir</vt:lpstr>
      <vt:lpstr>'17 E013'!Títulos_a_imprimir</vt:lpstr>
      <vt:lpstr>'17 M001'!Títulos_a_imprimir</vt:lpstr>
      <vt:lpstr>'18 E568'!Títulos_a_imprimir</vt:lpstr>
      <vt:lpstr>'18 G003'!Títulos_a_imprimir</vt:lpstr>
      <vt:lpstr>'18 M001'!Títulos_a_imprimir</vt:lpstr>
      <vt:lpstr>'18 P002'!Títulos_a_imprimir</vt:lpstr>
      <vt:lpstr>'18 P008'!Títulos_a_imprimir</vt:lpstr>
      <vt:lpstr>'19 J014'!Títulos_a_imprimir</vt:lpstr>
      <vt:lpstr>'20 E016'!Títulos_a_imprimir</vt:lpstr>
      <vt:lpstr>'20 S017'!Títulos_a_imprimir</vt:lpstr>
      <vt:lpstr>'20 S070'!Títulos_a_imprimir</vt:lpstr>
      <vt:lpstr>'20 S155'!Títulos_a_imprimir</vt:lpstr>
      <vt:lpstr>'20 S174'!Títulos_a_imprimir</vt:lpstr>
      <vt:lpstr>'20 S176'!Títulos_a_imprimir</vt:lpstr>
      <vt:lpstr>'21 P001'!Títulos_a_imprimir</vt:lpstr>
      <vt:lpstr>'22 R003'!Títulos_a_imprimir</vt:lpstr>
      <vt:lpstr>'22 R008'!Títulos_a_imprimir</vt:lpstr>
      <vt:lpstr>'22 R009'!Títulos_a_imprimir</vt:lpstr>
      <vt:lpstr>'35 E013'!Títulos_a_imprimir</vt:lpstr>
      <vt:lpstr>'35 M001'!Títulos_a_imprimir</vt:lpstr>
      <vt:lpstr>'38 F002'!Títulos_a_imprimir</vt:lpstr>
      <vt:lpstr>'38 S190'!Títulos_a_imprimir</vt:lpstr>
      <vt:lpstr>'4 E015'!Títulos_a_imprimir</vt:lpstr>
      <vt:lpstr>'4 P006'!Títulos_a_imprimir</vt:lpstr>
      <vt:lpstr>'4 P021'!Títulos_a_imprimir</vt:lpstr>
      <vt:lpstr>'4 P022'!Títulos_a_imprimir</vt:lpstr>
      <vt:lpstr>'4 P023'!Títulos_a_imprimir</vt:lpstr>
      <vt:lpstr>'4 P024'!Títulos_a_imprimir</vt:lpstr>
      <vt:lpstr>'40 P002'!Títulos_a_imprimir</vt:lpstr>
      <vt:lpstr>'43 M001'!Títulos_a_imprimir</vt:lpstr>
      <vt:lpstr>'45 G001'!Títulos_a_imprimir</vt:lpstr>
      <vt:lpstr>'45 G002'!Títulos_a_imprimir</vt:lpstr>
      <vt:lpstr>'45 M001'!Títulos_a_imprimir</vt:lpstr>
      <vt:lpstr>'47 E033'!Títulos_a_imprimir</vt:lpstr>
      <vt:lpstr>'47 M001'!Títulos_a_imprimir</vt:lpstr>
      <vt:lpstr>'47 O001'!Títulos_a_imprimir</vt:lpstr>
      <vt:lpstr>'47 P010'!Títulos_a_imprimir</vt:lpstr>
      <vt:lpstr>'47 S010'!Títulos_a_imprimir</vt:lpstr>
      <vt:lpstr>'47 S249'!Títulos_a_imprimir</vt:lpstr>
      <vt:lpstr>'47 U011'!Títulos_a_imprimir</vt:lpstr>
      <vt:lpstr>'48 E011'!Títulos_a_imprimir</vt:lpstr>
      <vt:lpstr>'48 S243'!Títulos_a_imprimir</vt:lpstr>
      <vt:lpstr>'5 E002'!Títulos_a_imprimir</vt:lpstr>
      <vt:lpstr>'5 M001'!Títulos_a_imprimir</vt:lpstr>
      <vt:lpstr>'5 P005'!Títulos_a_imprimir</vt:lpstr>
      <vt:lpstr>'50 E001'!Títulos_a_imprimir</vt:lpstr>
      <vt:lpstr>'50 E007'!Títulos_a_imprimir</vt:lpstr>
      <vt:lpstr>'50 E011'!Títulos_a_imprimir</vt:lpstr>
      <vt:lpstr>'51 E036'!Títulos_a_imprimir</vt:lpstr>
      <vt:lpstr>'51 E043'!Títulos_a_imprimir</vt:lpstr>
      <vt:lpstr>'52 M001'!Títulos_a_imprimir</vt:lpstr>
      <vt:lpstr>'53 E561'!Títulos_a_imprimir</vt:lpstr>
      <vt:lpstr>'53 E579'!Títulos_a_imprimir</vt:lpstr>
      <vt:lpstr>'53 E580'!Títulos_a_imprimir</vt:lpstr>
      <vt:lpstr>'53 E581'!Títulos_a_imprimir</vt:lpstr>
      <vt:lpstr>'53 E583'!Títulos_a_imprimir</vt:lpstr>
      <vt:lpstr>'53 E584'!Títulos_a_imprimir</vt:lpstr>
      <vt:lpstr>'53 E585'!Títulos_a_imprimir</vt:lpstr>
      <vt:lpstr>'53 F571'!Títulos_a_imprimir</vt:lpstr>
      <vt:lpstr>'53 M001'!Títulos_a_imprimir</vt:lpstr>
      <vt:lpstr>'53 O001'!Títulos_a_imprimir</vt:lpstr>
      <vt:lpstr>'53 P552'!Títulos_a_imprimir</vt:lpstr>
      <vt:lpstr>'53 R582'!Títulos_a_imprimir</vt:lpstr>
      <vt:lpstr>'6 M001'!Títulos_a_imprimir</vt:lpstr>
      <vt:lpstr>'7 A900'!Títulos_a_imprimir</vt:lpstr>
      <vt:lpstr>'8 P001'!Títulos_a_imprimir</vt:lpstr>
      <vt:lpstr>'8 S257'!Títulos_a_imprimir</vt:lpstr>
      <vt:lpstr>'8 S259'!Títulos_a_imprimir</vt:lpstr>
      <vt:lpstr>'8 S260'!Títulos_a_imprimir</vt:lpstr>
      <vt:lpstr>'8 S266'!Títulos_a_imprimir</vt:lpstr>
      <vt:lpstr>'9 P001'!Títulos_a_imprimir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Triana Guadalupe Carcano Aguilar</dc:creator>
  <cp:lastModifiedBy>Unidad de Política y Control Presupuestario</cp:lastModifiedBy>
  <cp:lastPrinted>2018-07-27T15:33:57Z</cp:lastPrinted>
  <dcterms:created xsi:type="dcterms:W3CDTF">2009-04-01T20:46:43Z</dcterms:created>
  <dcterms:modified xsi:type="dcterms:W3CDTF">2018-07-27T17:10:43Z</dcterms:modified>
</cp:coreProperties>
</file>